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92" yWindow="216" windowWidth="11160" windowHeight="8328"/>
  </bookViews>
  <sheets>
    <sheet name="Impact" sheetId="16" r:id="rId1"/>
    <sheet name="Prior Day" sheetId="18" r:id="rId2"/>
    <sheet name="Curve" sheetId="15" r:id="rId3"/>
    <sheet name="Vega" sheetId="17" r:id="rId4"/>
  </sheets>
  <externalReferences>
    <externalReference r:id="rId5"/>
    <externalReference r:id="rId6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Delta">Impact!$E$5</definedName>
    <definedName name="INPUT">#REF!</definedName>
    <definedName name="INTEREST">#REF!</definedName>
    <definedName name="Month">Curve!$E$11:$E$306</definedName>
    <definedName name="NYMEX">#REF!</definedName>
    <definedName name="Password">Curve!$C$5</definedName>
    <definedName name="post_id">Vega!$B$6</definedName>
    <definedName name="_xlnm.Print_Area" localSheetId="0">Impact!$A$4:$J$102</definedName>
    <definedName name="PromptMonth">[1]A!$A$18</definedName>
    <definedName name="PW">Vega!$B$4</definedName>
    <definedName name="Table">Curve!$E$11:$H$306</definedName>
    <definedName name="TradeDate">Impact!$E$1</definedName>
    <definedName name="UID">Vega!$B$3</definedName>
    <definedName name="UserName">Curve!$C$4</definedName>
    <definedName name="VegaMonth">Vega!$D$1:$D$255</definedName>
    <definedName name="VegaTable">Vega!$C$1:$E$255</definedName>
    <definedName name="VOL">#REF!</definedName>
    <definedName name="VolTable">Impact!$B$5:$J$388</definedName>
  </definedNames>
  <calcPr calcId="0"/>
</workbook>
</file>

<file path=xl/calcChain.xml><?xml version="1.0" encoding="utf-8"?>
<calcChain xmlns="http://schemas.openxmlformats.org/spreadsheetml/2006/main">
  <c r="G5" i="15" l="1"/>
  <c r="H5" i="15"/>
  <c r="F6" i="15"/>
  <c r="G6" i="15"/>
  <c r="H6" i="15"/>
  <c r="E1" i="16"/>
  <c r="J4" i="16"/>
  <c r="C6" i="16"/>
  <c r="E6" i="16"/>
  <c r="F6" i="16"/>
  <c r="G6" i="16"/>
  <c r="J6" i="16"/>
  <c r="M6" i="16"/>
  <c r="Q6" i="16"/>
  <c r="R6" i="16"/>
  <c r="S6" i="16"/>
  <c r="B7" i="16"/>
  <c r="C7" i="16"/>
  <c r="E7" i="16"/>
  <c r="F7" i="16"/>
  <c r="G7" i="16"/>
  <c r="J7" i="16"/>
  <c r="M7" i="16"/>
  <c r="Q7" i="16"/>
  <c r="R7" i="16"/>
  <c r="S7" i="16"/>
  <c r="B8" i="16"/>
  <c r="C8" i="16"/>
  <c r="E8" i="16"/>
  <c r="F8" i="16"/>
  <c r="G8" i="16"/>
  <c r="J8" i="16"/>
  <c r="M8" i="16"/>
  <c r="Q8" i="16"/>
  <c r="R8" i="16"/>
  <c r="S8" i="16"/>
  <c r="B9" i="16"/>
  <c r="C9" i="16"/>
  <c r="E9" i="16"/>
  <c r="F9" i="16"/>
  <c r="G9" i="16"/>
  <c r="J9" i="16"/>
  <c r="M9" i="16"/>
  <c r="Q9" i="16"/>
  <c r="R9" i="16"/>
  <c r="S9" i="16"/>
  <c r="B10" i="16"/>
  <c r="C10" i="16"/>
  <c r="E10" i="16"/>
  <c r="F10" i="16"/>
  <c r="G10" i="16"/>
  <c r="J10" i="16"/>
  <c r="M10" i="16"/>
  <c r="Q10" i="16"/>
  <c r="R10" i="16"/>
  <c r="S10" i="16"/>
  <c r="B11" i="16"/>
  <c r="C11" i="16"/>
  <c r="E11" i="16"/>
  <c r="F11" i="16"/>
  <c r="G11" i="16"/>
  <c r="J11" i="16"/>
  <c r="M11" i="16"/>
  <c r="Q11" i="16"/>
  <c r="R11" i="16"/>
  <c r="S11" i="16"/>
  <c r="B12" i="16"/>
  <c r="C12" i="16"/>
  <c r="E12" i="16"/>
  <c r="F12" i="16"/>
  <c r="G12" i="16"/>
  <c r="J12" i="16"/>
  <c r="M12" i="16"/>
  <c r="Q12" i="16"/>
  <c r="R12" i="16"/>
  <c r="S12" i="16"/>
  <c r="B13" i="16"/>
  <c r="C13" i="16"/>
  <c r="E13" i="16"/>
  <c r="F13" i="16"/>
  <c r="G13" i="16"/>
  <c r="J13" i="16"/>
  <c r="M13" i="16"/>
  <c r="Q13" i="16"/>
  <c r="R13" i="16"/>
  <c r="S13" i="16"/>
  <c r="B14" i="16"/>
  <c r="C14" i="16"/>
  <c r="E14" i="16"/>
  <c r="F14" i="16"/>
  <c r="G14" i="16"/>
  <c r="J14" i="16"/>
  <c r="M14" i="16"/>
  <c r="Q14" i="16"/>
  <c r="R14" i="16"/>
  <c r="S14" i="16"/>
  <c r="B15" i="16"/>
  <c r="C15" i="16"/>
  <c r="E15" i="16"/>
  <c r="F15" i="16"/>
  <c r="G15" i="16"/>
  <c r="J15" i="16"/>
  <c r="M15" i="16"/>
  <c r="Q15" i="16"/>
  <c r="R15" i="16"/>
  <c r="S15" i="16"/>
  <c r="B16" i="16"/>
  <c r="C16" i="16"/>
  <c r="E16" i="16"/>
  <c r="F16" i="16"/>
  <c r="G16" i="16"/>
  <c r="J16" i="16"/>
  <c r="M16" i="16"/>
  <c r="Q16" i="16"/>
  <c r="R16" i="16"/>
  <c r="S16" i="16"/>
  <c r="B17" i="16"/>
  <c r="C17" i="16"/>
  <c r="E17" i="16"/>
  <c r="F17" i="16"/>
  <c r="G17" i="16"/>
  <c r="J17" i="16"/>
  <c r="M17" i="16"/>
  <c r="Q17" i="16"/>
  <c r="R17" i="16"/>
  <c r="S17" i="16"/>
  <c r="B18" i="16"/>
  <c r="C18" i="16"/>
  <c r="E18" i="16"/>
  <c r="F18" i="16"/>
  <c r="G18" i="16"/>
  <c r="J18" i="16"/>
  <c r="M18" i="16"/>
  <c r="Q18" i="16"/>
  <c r="R18" i="16"/>
  <c r="S18" i="16"/>
  <c r="B19" i="16"/>
  <c r="C19" i="16"/>
  <c r="E19" i="16"/>
  <c r="F19" i="16"/>
  <c r="G19" i="16"/>
  <c r="J19" i="16"/>
  <c r="M19" i="16"/>
  <c r="Q19" i="16"/>
  <c r="R19" i="16"/>
  <c r="S19" i="16"/>
  <c r="B20" i="16"/>
  <c r="C20" i="16"/>
  <c r="E20" i="16"/>
  <c r="F20" i="16"/>
  <c r="G20" i="16"/>
  <c r="J20" i="16"/>
  <c r="M20" i="16"/>
  <c r="Q20" i="16"/>
  <c r="R20" i="16"/>
  <c r="S20" i="16"/>
  <c r="B21" i="16"/>
  <c r="C21" i="16"/>
  <c r="E21" i="16"/>
  <c r="F21" i="16"/>
  <c r="G21" i="16"/>
  <c r="J21" i="16"/>
  <c r="M21" i="16"/>
  <c r="Q21" i="16"/>
  <c r="R21" i="16"/>
  <c r="S21" i="16"/>
  <c r="B22" i="16"/>
  <c r="C22" i="16"/>
  <c r="E22" i="16"/>
  <c r="F22" i="16"/>
  <c r="G22" i="16"/>
  <c r="J22" i="16"/>
  <c r="M22" i="16"/>
  <c r="Q22" i="16"/>
  <c r="R22" i="16"/>
  <c r="S22" i="16"/>
  <c r="B23" i="16"/>
  <c r="C23" i="16"/>
  <c r="E23" i="16"/>
  <c r="F23" i="16"/>
  <c r="G23" i="16"/>
  <c r="J23" i="16"/>
  <c r="M23" i="16"/>
  <c r="Q23" i="16"/>
  <c r="R23" i="16"/>
  <c r="S23" i="16"/>
  <c r="B24" i="16"/>
  <c r="C24" i="16"/>
  <c r="E24" i="16"/>
  <c r="F24" i="16"/>
  <c r="G24" i="16"/>
  <c r="J24" i="16"/>
  <c r="M24" i="16"/>
  <c r="Q24" i="16"/>
  <c r="R24" i="16"/>
  <c r="S24" i="16"/>
  <c r="B25" i="16"/>
  <c r="C25" i="16"/>
  <c r="E25" i="16"/>
  <c r="F25" i="16"/>
  <c r="G25" i="16"/>
  <c r="J25" i="16"/>
  <c r="M25" i="16"/>
  <c r="Q25" i="16"/>
  <c r="R25" i="16"/>
  <c r="S25" i="16"/>
  <c r="B26" i="16"/>
  <c r="C26" i="16"/>
  <c r="E26" i="16"/>
  <c r="F26" i="16"/>
  <c r="G26" i="16"/>
  <c r="J26" i="16"/>
  <c r="M26" i="16"/>
  <c r="Q26" i="16"/>
  <c r="R26" i="16"/>
  <c r="S26" i="16"/>
  <c r="B27" i="16"/>
  <c r="C27" i="16"/>
  <c r="E27" i="16"/>
  <c r="F27" i="16"/>
  <c r="G27" i="16"/>
  <c r="J27" i="16"/>
  <c r="M27" i="16"/>
  <c r="Q27" i="16"/>
  <c r="R27" i="16"/>
  <c r="S27" i="16"/>
  <c r="B28" i="16"/>
  <c r="C28" i="16"/>
  <c r="E28" i="16"/>
  <c r="F28" i="16"/>
  <c r="G28" i="16"/>
  <c r="J28" i="16"/>
  <c r="M28" i="16"/>
  <c r="Q28" i="16"/>
  <c r="R28" i="16"/>
  <c r="S28" i="16"/>
  <c r="B29" i="16"/>
  <c r="C29" i="16"/>
  <c r="E29" i="16"/>
  <c r="F29" i="16"/>
  <c r="G29" i="16"/>
  <c r="J29" i="16"/>
  <c r="M29" i="16"/>
  <c r="Q29" i="16"/>
  <c r="R29" i="16"/>
  <c r="S29" i="16"/>
  <c r="B30" i="16"/>
  <c r="C30" i="16"/>
  <c r="E30" i="16"/>
  <c r="F30" i="16"/>
  <c r="G30" i="16"/>
  <c r="J30" i="16"/>
  <c r="M30" i="16"/>
  <c r="Q30" i="16"/>
  <c r="R30" i="16"/>
  <c r="S30" i="16"/>
  <c r="B31" i="16"/>
  <c r="C31" i="16"/>
  <c r="E31" i="16"/>
  <c r="F31" i="16"/>
  <c r="G31" i="16"/>
  <c r="J31" i="16"/>
  <c r="M31" i="16"/>
  <c r="Q31" i="16"/>
  <c r="R31" i="16"/>
  <c r="S31" i="16"/>
  <c r="B32" i="16"/>
  <c r="C32" i="16"/>
  <c r="E32" i="16"/>
  <c r="F32" i="16"/>
  <c r="G32" i="16"/>
  <c r="J32" i="16"/>
  <c r="M32" i="16"/>
  <c r="Q32" i="16"/>
  <c r="R32" i="16"/>
  <c r="S32" i="16"/>
  <c r="B33" i="16"/>
  <c r="C33" i="16"/>
  <c r="E33" i="16"/>
  <c r="F33" i="16"/>
  <c r="G33" i="16"/>
  <c r="J33" i="16"/>
  <c r="M33" i="16"/>
  <c r="Q33" i="16"/>
  <c r="R33" i="16"/>
  <c r="S33" i="16"/>
  <c r="B34" i="16"/>
  <c r="C34" i="16"/>
  <c r="E34" i="16"/>
  <c r="F34" i="16"/>
  <c r="G34" i="16"/>
  <c r="J34" i="16"/>
  <c r="M34" i="16"/>
  <c r="Q34" i="16"/>
  <c r="R34" i="16"/>
  <c r="S34" i="16"/>
  <c r="B35" i="16"/>
  <c r="C35" i="16"/>
  <c r="E35" i="16"/>
  <c r="F35" i="16"/>
  <c r="G35" i="16"/>
  <c r="J35" i="16"/>
  <c r="M35" i="16"/>
  <c r="Q35" i="16"/>
  <c r="R35" i="16"/>
  <c r="S35" i="16"/>
  <c r="B36" i="16"/>
  <c r="C36" i="16"/>
  <c r="E36" i="16"/>
  <c r="F36" i="16"/>
  <c r="G36" i="16"/>
  <c r="J36" i="16"/>
  <c r="M36" i="16"/>
  <c r="Q36" i="16"/>
  <c r="R36" i="16"/>
  <c r="S36" i="16"/>
  <c r="B37" i="16"/>
  <c r="C37" i="16"/>
  <c r="E37" i="16"/>
  <c r="F37" i="16"/>
  <c r="G37" i="16"/>
  <c r="J37" i="16"/>
  <c r="M37" i="16"/>
  <c r="Q37" i="16"/>
  <c r="R37" i="16"/>
  <c r="S37" i="16"/>
  <c r="B38" i="16"/>
  <c r="C38" i="16"/>
  <c r="E38" i="16"/>
  <c r="F38" i="16"/>
  <c r="G38" i="16"/>
  <c r="J38" i="16"/>
  <c r="M38" i="16"/>
  <c r="Q38" i="16"/>
  <c r="R38" i="16"/>
  <c r="S38" i="16"/>
  <c r="B39" i="16"/>
  <c r="C39" i="16"/>
  <c r="E39" i="16"/>
  <c r="F39" i="16"/>
  <c r="G39" i="16"/>
  <c r="J39" i="16"/>
  <c r="M39" i="16"/>
  <c r="Q39" i="16"/>
  <c r="R39" i="16"/>
  <c r="S39" i="16"/>
  <c r="B40" i="16"/>
  <c r="C40" i="16"/>
  <c r="E40" i="16"/>
  <c r="F40" i="16"/>
  <c r="G40" i="16"/>
  <c r="J40" i="16"/>
  <c r="M40" i="16"/>
  <c r="Q40" i="16"/>
  <c r="R40" i="16"/>
  <c r="S40" i="16"/>
  <c r="B41" i="16"/>
  <c r="C41" i="16"/>
  <c r="E41" i="16"/>
  <c r="F41" i="16"/>
  <c r="G41" i="16"/>
  <c r="J41" i="16"/>
  <c r="M41" i="16"/>
  <c r="Q41" i="16"/>
  <c r="R41" i="16"/>
  <c r="S41" i="16"/>
  <c r="B42" i="16"/>
  <c r="C42" i="16"/>
  <c r="E42" i="16"/>
  <c r="F42" i="16"/>
  <c r="G42" i="16"/>
  <c r="J42" i="16"/>
  <c r="M42" i="16"/>
  <c r="Q42" i="16"/>
  <c r="R42" i="16"/>
  <c r="S42" i="16"/>
  <c r="B43" i="16"/>
  <c r="C43" i="16"/>
  <c r="E43" i="16"/>
  <c r="F43" i="16"/>
  <c r="G43" i="16"/>
  <c r="J43" i="16"/>
  <c r="M43" i="16"/>
  <c r="Q43" i="16"/>
  <c r="R43" i="16"/>
  <c r="S43" i="16"/>
  <c r="B44" i="16"/>
  <c r="C44" i="16"/>
  <c r="E44" i="16"/>
  <c r="F44" i="16"/>
  <c r="G44" i="16"/>
  <c r="J44" i="16"/>
  <c r="M44" i="16"/>
  <c r="Q44" i="16"/>
  <c r="R44" i="16"/>
  <c r="S44" i="16"/>
  <c r="B45" i="16"/>
  <c r="C45" i="16"/>
  <c r="E45" i="16"/>
  <c r="F45" i="16"/>
  <c r="G45" i="16"/>
  <c r="J45" i="16"/>
  <c r="M45" i="16"/>
  <c r="Q45" i="16"/>
  <c r="R45" i="16"/>
  <c r="S45" i="16"/>
  <c r="B46" i="16"/>
  <c r="C46" i="16"/>
  <c r="E46" i="16"/>
  <c r="F46" i="16"/>
  <c r="G46" i="16"/>
  <c r="J46" i="16"/>
  <c r="M46" i="16"/>
  <c r="Q46" i="16"/>
  <c r="R46" i="16"/>
  <c r="S46" i="16"/>
  <c r="B47" i="16"/>
  <c r="C47" i="16"/>
  <c r="E47" i="16"/>
  <c r="F47" i="16"/>
  <c r="G47" i="16"/>
  <c r="J47" i="16"/>
  <c r="M47" i="16"/>
  <c r="Q47" i="16"/>
  <c r="R47" i="16"/>
  <c r="S47" i="16"/>
  <c r="B48" i="16"/>
  <c r="C48" i="16"/>
  <c r="E48" i="16"/>
  <c r="F48" i="16"/>
  <c r="G48" i="16"/>
  <c r="J48" i="16"/>
  <c r="M48" i="16"/>
  <c r="Q48" i="16"/>
  <c r="R48" i="16"/>
  <c r="S48" i="16"/>
  <c r="B49" i="16"/>
  <c r="C49" i="16"/>
  <c r="E49" i="16"/>
  <c r="F49" i="16"/>
  <c r="G49" i="16"/>
  <c r="J49" i="16"/>
  <c r="M49" i="16"/>
  <c r="Q49" i="16"/>
  <c r="R49" i="16"/>
  <c r="S49" i="16"/>
  <c r="B50" i="16"/>
  <c r="C50" i="16"/>
  <c r="E50" i="16"/>
  <c r="F50" i="16"/>
  <c r="G50" i="16"/>
  <c r="J50" i="16"/>
  <c r="M50" i="16"/>
  <c r="Q50" i="16"/>
  <c r="R50" i="16"/>
  <c r="S50" i="16"/>
  <c r="B51" i="16"/>
  <c r="C51" i="16"/>
  <c r="E51" i="16"/>
  <c r="F51" i="16"/>
  <c r="G51" i="16"/>
  <c r="J51" i="16"/>
  <c r="M51" i="16"/>
  <c r="Q51" i="16"/>
  <c r="R51" i="16"/>
  <c r="S51" i="16"/>
  <c r="B52" i="16"/>
  <c r="C52" i="16"/>
  <c r="E52" i="16"/>
  <c r="F52" i="16"/>
  <c r="G52" i="16"/>
  <c r="J52" i="16"/>
  <c r="M52" i="16"/>
  <c r="Q52" i="16"/>
  <c r="R52" i="16"/>
  <c r="S52" i="16"/>
  <c r="B53" i="16"/>
  <c r="C53" i="16"/>
  <c r="E53" i="16"/>
  <c r="F53" i="16"/>
  <c r="G53" i="16"/>
  <c r="J53" i="16"/>
  <c r="M53" i="16"/>
  <c r="Q53" i="16"/>
  <c r="R53" i="16"/>
  <c r="S53" i="16"/>
  <c r="B54" i="16"/>
  <c r="C54" i="16"/>
  <c r="E54" i="16"/>
  <c r="F54" i="16"/>
  <c r="G54" i="16"/>
  <c r="J54" i="16"/>
  <c r="M54" i="16"/>
  <c r="Q54" i="16"/>
  <c r="R54" i="16"/>
  <c r="S54" i="16"/>
  <c r="B55" i="16"/>
  <c r="C55" i="16"/>
  <c r="E55" i="16"/>
  <c r="F55" i="16"/>
  <c r="G55" i="16"/>
  <c r="J55" i="16"/>
  <c r="M55" i="16"/>
  <c r="Q55" i="16"/>
  <c r="R55" i="16"/>
  <c r="S55" i="16"/>
  <c r="B56" i="16"/>
  <c r="C56" i="16"/>
  <c r="E56" i="16"/>
  <c r="F56" i="16"/>
  <c r="G56" i="16"/>
  <c r="J56" i="16"/>
  <c r="M56" i="16"/>
  <c r="Q56" i="16"/>
  <c r="R56" i="16"/>
  <c r="S56" i="16"/>
  <c r="B57" i="16"/>
  <c r="C57" i="16"/>
  <c r="E57" i="16"/>
  <c r="F57" i="16"/>
  <c r="G57" i="16"/>
  <c r="J57" i="16"/>
  <c r="M57" i="16"/>
  <c r="Q57" i="16"/>
  <c r="R57" i="16"/>
  <c r="S57" i="16"/>
  <c r="B58" i="16"/>
  <c r="C58" i="16"/>
  <c r="E58" i="16"/>
  <c r="F58" i="16"/>
  <c r="G58" i="16"/>
  <c r="J58" i="16"/>
  <c r="M58" i="16"/>
  <c r="Q58" i="16"/>
  <c r="R58" i="16"/>
  <c r="S58" i="16"/>
  <c r="B59" i="16"/>
  <c r="C59" i="16"/>
  <c r="E59" i="16"/>
  <c r="F59" i="16"/>
  <c r="G59" i="16"/>
  <c r="J59" i="16"/>
  <c r="M59" i="16"/>
  <c r="Q59" i="16"/>
  <c r="R59" i="16"/>
  <c r="S59" i="16"/>
  <c r="B60" i="16"/>
  <c r="C60" i="16"/>
  <c r="E60" i="16"/>
  <c r="F60" i="16"/>
  <c r="G60" i="16"/>
  <c r="J60" i="16"/>
  <c r="M60" i="16"/>
  <c r="Q60" i="16"/>
  <c r="R60" i="16"/>
  <c r="S60" i="16"/>
  <c r="B61" i="16"/>
  <c r="C61" i="16"/>
  <c r="E61" i="16"/>
  <c r="F61" i="16"/>
  <c r="G61" i="16"/>
  <c r="J61" i="16"/>
  <c r="M61" i="16"/>
  <c r="Q61" i="16"/>
  <c r="R61" i="16"/>
  <c r="S61" i="16"/>
  <c r="B62" i="16"/>
  <c r="C62" i="16"/>
  <c r="E62" i="16"/>
  <c r="F62" i="16"/>
  <c r="G62" i="16"/>
  <c r="J62" i="16"/>
  <c r="M62" i="16"/>
  <c r="Q62" i="16"/>
  <c r="R62" i="16"/>
  <c r="S62" i="16"/>
  <c r="B63" i="16"/>
  <c r="C63" i="16"/>
  <c r="E63" i="16"/>
  <c r="F63" i="16"/>
  <c r="G63" i="16"/>
  <c r="J63" i="16"/>
  <c r="M63" i="16"/>
  <c r="Q63" i="16"/>
  <c r="R63" i="16"/>
  <c r="S63" i="16"/>
  <c r="B64" i="16"/>
  <c r="C64" i="16"/>
  <c r="E64" i="16"/>
  <c r="F64" i="16"/>
  <c r="G64" i="16"/>
  <c r="J64" i="16"/>
  <c r="M64" i="16"/>
  <c r="Q64" i="16"/>
  <c r="R64" i="16"/>
  <c r="S64" i="16"/>
  <c r="B65" i="16"/>
  <c r="C65" i="16"/>
  <c r="E65" i="16"/>
  <c r="F65" i="16"/>
  <c r="G65" i="16"/>
  <c r="J65" i="16"/>
  <c r="M65" i="16"/>
  <c r="Q65" i="16"/>
  <c r="R65" i="16"/>
  <c r="S65" i="16"/>
  <c r="B66" i="16"/>
  <c r="C66" i="16"/>
  <c r="E66" i="16"/>
  <c r="F66" i="16"/>
  <c r="G66" i="16"/>
  <c r="J66" i="16"/>
  <c r="M66" i="16"/>
  <c r="Q66" i="16"/>
  <c r="R66" i="16"/>
  <c r="S66" i="16"/>
  <c r="B67" i="16"/>
  <c r="C67" i="16"/>
  <c r="E67" i="16"/>
  <c r="F67" i="16"/>
  <c r="G67" i="16"/>
  <c r="J67" i="16"/>
  <c r="M67" i="16"/>
  <c r="Q67" i="16"/>
  <c r="R67" i="16"/>
  <c r="S67" i="16"/>
  <c r="B68" i="16"/>
  <c r="C68" i="16"/>
  <c r="E68" i="16"/>
  <c r="F68" i="16"/>
  <c r="G68" i="16"/>
  <c r="J68" i="16"/>
  <c r="M68" i="16"/>
  <c r="Q68" i="16"/>
  <c r="R68" i="16"/>
  <c r="S68" i="16"/>
  <c r="B69" i="16"/>
  <c r="C69" i="16"/>
  <c r="E69" i="16"/>
  <c r="F69" i="16"/>
  <c r="G69" i="16"/>
  <c r="J69" i="16"/>
  <c r="M69" i="16"/>
  <c r="Q69" i="16"/>
  <c r="R69" i="16"/>
  <c r="S69" i="16"/>
  <c r="B70" i="16"/>
  <c r="C70" i="16"/>
  <c r="E70" i="16"/>
  <c r="F70" i="16"/>
  <c r="G70" i="16"/>
  <c r="J70" i="16"/>
  <c r="M70" i="16"/>
  <c r="Q70" i="16"/>
  <c r="R70" i="16"/>
  <c r="S70" i="16"/>
  <c r="B71" i="16"/>
  <c r="C71" i="16"/>
  <c r="E71" i="16"/>
  <c r="F71" i="16"/>
  <c r="G71" i="16"/>
  <c r="J71" i="16"/>
  <c r="M71" i="16"/>
  <c r="Q71" i="16"/>
  <c r="R71" i="16"/>
  <c r="S71" i="16"/>
  <c r="B72" i="16"/>
  <c r="C72" i="16"/>
  <c r="E72" i="16"/>
  <c r="F72" i="16"/>
  <c r="G72" i="16"/>
  <c r="J72" i="16"/>
  <c r="M72" i="16"/>
  <c r="Q72" i="16"/>
  <c r="R72" i="16"/>
  <c r="S72" i="16"/>
  <c r="B73" i="16"/>
  <c r="C73" i="16"/>
  <c r="E73" i="16"/>
  <c r="F73" i="16"/>
  <c r="G73" i="16"/>
  <c r="J73" i="16"/>
  <c r="M73" i="16"/>
  <c r="Q73" i="16"/>
  <c r="R73" i="16"/>
  <c r="S73" i="16"/>
  <c r="B74" i="16"/>
  <c r="C74" i="16"/>
  <c r="E74" i="16"/>
  <c r="F74" i="16"/>
  <c r="G74" i="16"/>
  <c r="J74" i="16"/>
  <c r="M74" i="16"/>
  <c r="Q74" i="16"/>
  <c r="R74" i="16"/>
  <c r="S74" i="16"/>
  <c r="B75" i="16"/>
  <c r="C75" i="16"/>
  <c r="E75" i="16"/>
  <c r="F75" i="16"/>
  <c r="G75" i="16"/>
  <c r="J75" i="16"/>
  <c r="M75" i="16"/>
  <c r="Q75" i="16"/>
  <c r="R75" i="16"/>
  <c r="S75" i="16"/>
  <c r="B76" i="16"/>
  <c r="C76" i="16"/>
  <c r="E76" i="16"/>
  <c r="F76" i="16"/>
  <c r="G76" i="16"/>
  <c r="J76" i="16"/>
  <c r="M76" i="16"/>
  <c r="Q76" i="16"/>
  <c r="R76" i="16"/>
  <c r="S76" i="16"/>
  <c r="B77" i="16"/>
  <c r="C77" i="16"/>
  <c r="E77" i="16"/>
  <c r="F77" i="16"/>
  <c r="G77" i="16"/>
  <c r="J77" i="16"/>
  <c r="M77" i="16"/>
  <c r="Q77" i="16"/>
  <c r="R77" i="16"/>
  <c r="S77" i="16"/>
  <c r="B78" i="16"/>
  <c r="C78" i="16"/>
  <c r="E78" i="16"/>
  <c r="F78" i="16"/>
  <c r="G78" i="16"/>
  <c r="J78" i="16"/>
  <c r="M78" i="16"/>
  <c r="Q78" i="16"/>
  <c r="R78" i="16"/>
  <c r="S78" i="16"/>
  <c r="B79" i="16"/>
  <c r="C79" i="16"/>
  <c r="E79" i="16"/>
  <c r="F79" i="16"/>
  <c r="G79" i="16"/>
  <c r="J79" i="16"/>
  <c r="M79" i="16"/>
  <c r="Q79" i="16"/>
  <c r="R79" i="16"/>
  <c r="S79" i="16"/>
  <c r="B80" i="16"/>
  <c r="C80" i="16"/>
  <c r="E80" i="16"/>
  <c r="F80" i="16"/>
  <c r="G80" i="16"/>
  <c r="J80" i="16"/>
  <c r="M80" i="16"/>
  <c r="Q80" i="16"/>
  <c r="R80" i="16"/>
  <c r="S80" i="16"/>
  <c r="B81" i="16"/>
  <c r="C81" i="16"/>
  <c r="E81" i="16"/>
  <c r="F81" i="16"/>
  <c r="G81" i="16"/>
  <c r="J81" i="16"/>
  <c r="M81" i="16"/>
  <c r="Q81" i="16"/>
  <c r="R81" i="16"/>
  <c r="S81" i="16"/>
  <c r="B82" i="16"/>
  <c r="C82" i="16"/>
  <c r="E82" i="16"/>
  <c r="F82" i="16"/>
  <c r="G82" i="16"/>
  <c r="J82" i="16"/>
  <c r="M82" i="16"/>
  <c r="Q82" i="16"/>
  <c r="R82" i="16"/>
  <c r="S82" i="16"/>
  <c r="B83" i="16"/>
  <c r="C83" i="16"/>
  <c r="E83" i="16"/>
  <c r="F83" i="16"/>
  <c r="G83" i="16"/>
  <c r="J83" i="16"/>
  <c r="M83" i="16"/>
  <c r="Q83" i="16"/>
  <c r="R83" i="16"/>
  <c r="S83" i="16"/>
  <c r="B84" i="16"/>
  <c r="C84" i="16"/>
  <c r="E84" i="16"/>
  <c r="F84" i="16"/>
  <c r="G84" i="16"/>
  <c r="J84" i="16"/>
  <c r="M84" i="16"/>
  <c r="Q84" i="16"/>
  <c r="R84" i="16"/>
  <c r="S84" i="16"/>
  <c r="B85" i="16"/>
  <c r="C85" i="16"/>
  <c r="E85" i="16"/>
  <c r="F85" i="16"/>
  <c r="G85" i="16"/>
  <c r="J85" i="16"/>
  <c r="M85" i="16"/>
  <c r="Q85" i="16"/>
  <c r="R85" i="16"/>
  <c r="S85" i="16"/>
  <c r="B86" i="16"/>
  <c r="C86" i="16"/>
  <c r="E86" i="16"/>
  <c r="F86" i="16"/>
  <c r="G86" i="16"/>
  <c r="J86" i="16"/>
  <c r="M86" i="16"/>
  <c r="Q86" i="16"/>
  <c r="R86" i="16"/>
  <c r="S86" i="16"/>
  <c r="B87" i="16"/>
  <c r="C87" i="16"/>
  <c r="E87" i="16"/>
  <c r="F87" i="16"/>
  <c r="G87" i="16"/>
  <c r="J87" i="16"/>
  <c r="M87" i="16"/>
  <c r="Q87" i="16"/>
  <c r="R87" i="16"/>
  <c r="S87" i="16"/>
  <c r="B88" i="16"/>
  <c r="C88" i="16"/>
  <c r="E88" i="16"/>
  <c r="F88" i="16"/>
  <c r="G88" i="16"/>
  <c r="J88" i="16"/>
  <c r="M88" i="16"/>
  <c r="Q88" i="16"/>
  <c r="R88" i="16"/>
  <c r="S88" i="16"/>
  <c r="B89" i="16"/>
  <c r="C89" i="16"/>
  <c r="E89" i="16"/>
  <c r="F89" i="16"/>
  <c r="G89" i="16"/>
  <c r="J89" i="16"/>
  <c r="M89" i="16"/>
  <c r="Q89" i="16"/>
  <c r="R89" i="16"/>
  <c r="S89" i="16"/>
  <c r="B90" i="16"/>
  <c r="C90" i="16"/>
  <c r="E90" i="16"/>
  <c r="F90" i="16"/>
  <c r="G90" i="16"/>
  <c r="J90" i="16"/>
  <c r="M90" i="16"/>
  <c r="Q90" i="16"/>
  <c r="R90" i="16"/>
  <c r="S90" i="16"/>
  <c r="B91" i="16"/>
  <c r="C91" i="16"/>
  <c r="E91" i="16"/>
  <c r="F91" i="16"/>
  <c r="G91" i="16"/>
  <c r="J91" i="16"/>
  <c r="M91" i="16"/>
  <c r="Q91" i="16"/>
  <c r="R91" i="16"/>
  <c r="S91" i="16"/>
  <c r="B92" i="16"/>
  <c r="C92" i="16"/>
  <c r="E92" i="16"/>
  <c r="F92" i="16"/>
  <c r="G92" i="16"/>
  <c r="J92" i="16"/>
  <c r="M92" i="16"/>
  <c r="Q92" i="16"/>
  <c r="R92" i="16"/>
  <c r="S92" i="16"/>
  <c r="B93" i="16"/>
  <c r="C93" i="16"/>
  <c r="E93" i="16"/>
  <c r="F93" i="16"/>
  <c r="G93" i="16"/>
  <c r="J93" i="16"/>
  <c r="M93" i="16"/>
  <c r="Q93" i="16"/>
  <c r="R93" i="16"/>
  <c r="S93" i="16"/>
  <c r="B94" i="16"/>
  <c r="C94" i="16"/>
  <c r="E94" i="16"/>
  <c r="F94" i="16"/>
  <c r="G94" i="16"/>
  <c r="J94" i="16"/>
  <c r="M94" i="16"/>
  <c r="Q94" i="16"/>
  <c r="R94" i="16"/>
  <c r="S94" i="16"/>
  <c r="B95" i="16"/>
  <c r="C95" i="16"/>
  <c r="E95" i="16"/>
  <c r="F95" i="16"/>
  <c r="G95" i="16"/>
  <c r="J95" i="16"/>
  <c r="M95" i="16"/>
  <c r="Q95" i="16"/>
  <c r="R95" i="16"/>
  <c r="S95" i="16"/>
  <c r="B96" i="16"/>
  <c r="C96" i="16"/>
  <c r="E96" i="16"/>
  <c r="F96" i="16"/>
  <c r="G96" i="16"/>
  <c r="J96" i="16"/>
  <c r="M96" i="16"/>
  <c r="Q96" i="16"/>
  <c r="R96" i="16"/>
  <c r="S96" i="16"/>
  <c r="B97" i="16"/>
  <c r="C97" i="16"/>
  <c r="E97" i="16"/>
  <c r="F97" i="16"/>
  <c r="G97" i="16"/>
  <c r="J97" i="16"/>
  <c r="M97" i="16"/>
  <c r="Q97" i="16"/>
  <c r="R97" i="16"/>
  <c r="S97" i="16"/>
  <c r="B98" i="16"/>
  <c r="C98" i="16"/>
  <c r="E98" i="16"/>
  <c r="F98" i="16"/>
  <c r="G98" i="16"/>
  <c r="J98" i="16"/>
  <c r="M98" i="16"/>
  <c r="Q98" i="16"/>
  <c r="R98" i="16"/>
  <c r="S98" i="16"/>
  <c r="B99" i="16"/>
  <c r="C99" i="16"/>
  <c r="E99" i="16"/>
  <c r="F99" i="16"/>
  <c r="G99" i="16"/>
  <c r="J99" i="16"/>
  <c r="M99" i="16"/>
  <c r="Q99" i="16"/>
  <c r="R99" i="16"/>
  <c r="S99" i="16"/>
  <c r="B100" i="16"/>
  <c r="C100" i="16"/>
  <c r="E100" i="16"/>
  <c r="F100" i="16"/>
  <c r="G100" i="16"/>
  <c r="J100" i="16"/>
  <c r="M100" i="16"/>
  <c r="Q100" i="16"/>
  <c r="R100" i="16"/>
  <c r="S100" i="16"/>
  <c r="B101" i="16"/>
  <c r="C101" i="16"/>
  <c r="E101" i="16"/>
  <c r="F101" i="16"/>
  <c r="G101" i="16"/>
  <c r="J101" i="16"/>
  <c r="M101" i="16"/>
  <c r="Q101" i="16"/>
  <c r="R101" i="16"/>
  <c r="S101" i="16"/>
  <c r="B102" i="16"/>
  <c r="C102" i="16"/>
  <c r="E102" i="16"/>
  <c r="F102" i="16"/>
  <c r="G102" i="16"/>
  <c r="J102" i="16"/>
  <c r="M102" i="16"/>
  <c r="Q102" i="16"/>
  <c r="R102" i="16"/>
  <c r="S102" i="16"/>
  <c r="B103" i="16"/>
  <c r="C103" i="16"/>
  <c r="E103" i="16"/>
  <c r="F103" i="16"/>
  <c r="G103" i="16"/>
  <c r="J103" i="16"/>
  <c r="M103" i="16"/>
  <c r="Q103" i="16"/>
  <c r="R103" i="16"/>
  <c r="S103" i="16"/>
  <c r="B104" i="16"/>
  <c r="C104" i="16"/>
  <c r="E104" i="16"/>
  <c r="F104" i="16"/>
  <c r="G104" i="16"/>
  <c r="J104" i="16"/>
  <c r="M104" i="16"/>
  <c r="Q104" i="16"/>
  <c r="R104" i="16"/>
  <c r="S104" i="16"/>
  <c r="B105" i="16"/>
  <c r="C105" i="16"/>
  <c r="E105" i="16"/>
  <c r="F105" i="16"/>
  <c r="G105" i="16"/>
  <c r="J105" i="16"/>
  <c r="M105" i="16"/>
  <c r="Q105" i="16"/>
  <c r="R105" i="16"/>
  <c r="S105" i="16"/>
  <c r="B106" i="16"/>
  <c r="C106" i="16"/>
  <c r="E106" i="16"/>
  <c r="F106" i="16"/>
  <c r="G106" i="16"/>
  <c r="J106" i="16"/>
  <c r="M106" i="16"/>
  <c r="Q106" i="16"/>
  <c r="R106" i="16"/>
  <c r="S106" i="16"/>
  <c r="B107" i="16"/>
  <c r="C107" i="16"/>
  <c r="E107" i="16"/>
  <c r="F107" i="16"/>
  <c r="G107" i="16"/>
  <c r="J107" i="16"/>
  <c r="M107" i="16"/>
  <c r="Q107" i="16"/>
  <c r="R107" i="16"/>
  <c r="S107" i="16"/>
  <c r="B108" i="16"/>
  <c r="C108" i="16"/>
  <c r="E108" i="16"/>
  <c r="F108" i="16"/>
  <c r="G108" i="16"/>
  <c r="J108" i="16"/>
  <c r="M108" i="16"/>
  <c r="Q108" i="16"/>
  <c r="R108" i="16"/>
  <c r="S108" i="16"/>
  <c r="B109" i="16"/>
  <c r="C109" i="16"/>
  <c r="E109" i="16"/>
  <c r="F109" i="16"/>
  <c r="G109" i="16"/>
  <c r="J109" i="16"/>
  <c r="M109" i="16"/>
  <c r="Q109" i="16"/>
  <c r="R109" i="16"/>
  <c r="S109" i="16"/>
  <c r="B110" i="16"/>
  <c r="C110" i="16"/>
  <c r="E110" i="16"/>
  <c r="F110" i="16"/>
  <c r="G110" i="16"/>
  <c r="J110" i="16"/>
  <c r="M110" i="16"/>
  <c r="Q110" i="16"/>
  <c r="R110" i="16"/>
  <c r="S110" i="16"/>
  <c r="B111" i="16"/>
  <c r="C111" i="16"/>
  <c r="E111" i="16"/>
  <c r="F111" i="16"/>
  <c r="G111" i="16"/>
  <c r="J111" i="16"/>
  <c r="M111" i="16"/>
  <c r="Q111" i="16"/>
  <c r="R111" i="16"/>
  <c r="S111" i="16"/>
  <c r="B112" i="16"/>
  <c r="C112" i="16"/>
  <c r="E112" i="16"/>
  <c r="F112" i="16"/>
  <c r="G112" i="16"/>
  <c r="J112" i="16"/>
  <c r="M112" i="16"/>
  <c r="Q112" i="16"/>
  <c r="R112" i="16"/>
  <c r="S112" i="16"/>
  <c r="B113" i="16"/>
  <c r="C113" i="16"/>
  <c r="E113" i="16"/>
  <c r="F113" i="16"/>
  <c r="G113" i="16"/>
  <c r="J113" i="16"/>
  <c r="M113" i="16"/>
  <c r="Q113" i="16"/>
  <c r="R113" i="16"/>
  <c r="S113" i="16"/>
  <c r="B114" i="16"/>
  <c r="C114" i="16"/>
  <c r="E114" i="16"/>
  <c r="F114" i="16"/>
  <c r="G114" i="16"/>
  <c r="J114" i="16"/>
  <c r="M114" i="16"/>
  <c r="Q114" i="16"/>
  <c r="R114" i="16"/>
  <c r="S114" i="16"/>
  <c r="B115" i="16"/>
  <c r="C115" i="16"/>
  <c r="E115" i="16"/>
  <c r="F115" i="16"/>
  <c r="G115" i="16"/>
  <c r="J115" i="16"/>
  <c r="M115" i="16"/>
  <c r="Q115" i="16"/>
  <c r="R115" i="16"/>
  <c r="S115" i="16"/>
  <c r="B116" i="16"/>
  <c r="C116" i="16"/>
  <c r="E116" i="16"/>
  <c r="F116" i="16"/>
  <c r="G116" i="16"/>
  <c r="J116" i="16"/>
  <c r="M116" i="16"/>
  <c r="Q116" i="16"/>
  <c r="R116" i="16"/>
  <c r="S116" i="16"/>
  <c r="B117" i="16"/>
  <c r="C117" i="16"/>
  <c r="E117" i="16"/>
  <c r="F117" i="16"/>
  <c r="G117" i="16"/>
  <c r="J117" i="16"/>
  <c r="M117" i="16"/>
  <c r="Q117" i="16"/>
  <c r="R117" i="16"/>
  <c r="S117" i="16"/>
  <c r="B118" i="16"/>
  <c r="C118" i="16"/>
  <c r="E118" i="16"/>
  <c r="F118" i="16"/>
  <c r="G118" i="16"/>
  <c r="J118" i="16"/>
  <c r="M118" i="16"/>
  <c r="Q118" i="16"/>
  <c r="R118" i="16"/>
  <c r="S118" i="16"/>
  <c r="B119" i="16"/>
  <c r="C119" i="16"/>
  <c r="E119" i="16"/>
  <c r="F119" i="16"/>
  <c r="G119" i="16"/>
  <c r="J119" i="16"/>
  <c r="M119" i="16"/>
  <c r="Q119" i="16"/>
  <c r="R119" i="16"/>
  <c r="S119" i="16"/>
  <c r="B120" i="16"/>
  <c r="C120" i="16"/>
  <c r="E120" i="16"/>
  <c r="F120" i="16"/>
  <c r="G120" i="16"/>
  <c r="J120" i="16"/>
  <c r="M120" i="16"/>
  <c r="Q120" i="16"/>
  <c r="R120" i="16"/>
  <c r="S120" i="16"/>
  <c r="B121" i="16"/>
  <c r="C121" i="16"/>
  <c r="E121" i="16"/>
  <c r="F121" i="16"/>
  <c r="G121" i="16"/>
  <c r="J121" i="16"/>
  <c r="M121" i="16"/>
  <c r="Q121" i="16"/>
  <c r="R121" i="16"/>
  <c r="S121" i="16"/>
  <c r="B122" i="16"/>
  <c r="C122" i="16"/>
  <c r="E122" i="16"/>
  <c r="F122" i="16"/>
  <c r="G122" i="16"/>
  <c r="J122" i="16"/>
  <c r="M122" i="16"/>
  <c r="Q122" i="16"/>
  <c r="R122" i="16"/>
  <c r="S122" i="16"/>
  <c r="B123" i="16"/>
  <c r="C123" i="16"/>
  <c r="E123" i="16"/>
  <c r="F123" i="16"/>
  <c r="G123" i="16"/>
  <c r="J123" i="16"/>
  <c r="M123" i="16"/>
  <c r="Q123" i="16"/>
  <c r="R123" i="16"/>
  <c r="S123" i="16"/>
  <c r="B124" i="16"/>
  <c r="C124" i="16"/>
  <c r="E124" i="16"/>
  <c r="F124" i="16"/>
  <c r="G124" i="16"/>
  <c r="J124" i="16"/>
  <c r="M124" i="16"/>
  <c r="Q124" i="16"/>
  <c r="R124" i="16"/>
  <c r="S124" i="16"/>
  <c r="B125" i="16"/>
  <c r="C125" i="16"/>
  <c r="E125" i="16"/>
  <c r="F125" i="16"/>
  <c r="G125" i="16"/>
  <c r="J125" i="16"/>
  <c r="M125" i="16"/>
  <c r="Q125" i="16"/>
  <c r="R125" i="16"/>
  <c r="S125" i="16"/>
  <c r="B126" i="16"/>
  <c r="C126" i="16"/>
  <c r="E126" i="16"/>
  <c r="F126" i="16"/>
  <c r="G126" i="16"/>
  <c r="J126" i="16"/>
  <c r="M126" i="16"/>
  <c r="Q126" i="16"/>
  <c r="R126" i="16"/>
  <c r="S126" i="16"/>
  <c r="B127" i="16"/>
  <c r="C127" i="16"/>
  <c r="E127" i="16"/>
  <c r="F127" i="16"/>
  <c r="G127" i="16"/>
  <c r="J127" i="16"/>
  <c r="M127" i="16"/>
  <c r="Q127" i="16"/>
  <c r="R127" i="16"/>
  <c r="S127" i="16"/>
  <c r="B128" i="16"/>
  <c r="C128" i="16"/>
  <c r="E128" i="16"/>
  <c r="F128" i="16"/>
  <c r="G128" i="16"/>
  <c r="J128" i="16"/>
  <c r="M128" i="16"/>
  <c r="Q128" i="16"/>
  <c r="R128" i="16"/>
  <c r="S128" i="16"/>
  <c r="B129" i="16"/>
  <c r="C129" i="16"/>
  <c r="E129" i="16"/>
  <c r="F129" i="16"/>
  <c r="G129" i="16"/>
  <c r="J129" i="16"/>
  <c r="M129" i="16"/>
  <c r="Q129" i="16"/>
  <c r="R129" i="16"/>
  <c r="S129" i="16"/>
  <c r="B130" i="16"/>
  <c r="C130" i="16"/>
  <c r="E130" i="16"/>
  <c r="F130" i="16"/>
  <c r="G130" i="16"/>
  <c r="J130" i="16"/>
  <c r="M130" i="16"/>
  <c r="Q130" i="16"/>
  <c r="R130" i="16"/>
  <c r="S130" i="16"/>
  <c r="B131" i="16"/>
  <c r="C131" i="16"/>
  <c r="E131" i="16"/>
  <c r="F131" i="16"/>
  <c r="G131" i="16"/>
  <c r="J131" i="16"/>
  <c r="M131" i="16"/>
  <c r="Q131" i="16"/>
  <c r="R131" i="16"/>
  <c r="S131" i="16"/>
  <c r="B132" i="16"/>
  <c r="C132" i="16"/>
  <c r="E132" i="16"/>
  <c r="F132" i="16"/>
  <c r="G132" i="16"/>
  <c r="J132" i="16"/>
  <c r="M132" i="16"/>
  <c r="Q132" i="16"/>
  <c r="R132" i="16"/>
  <c r="S132" i="16"/>
  <c r="B133" i="16"/>
  <c r="C133" i="16"/>
  <c r="E133" i="16"/>
  <c r="F133" i="16"/>
  <c r="G133" i="16"/>
  <c r="J133" i="16"/>
  <c r="M133" i="16"/>
  <c r="Q133" i="16"/>
  <c r="R133" i="16"/>
  <c r="S133" i="16"/>
  <c r="B134" i="16"/>
  <c r="C134" i="16"/>
  <c r="E134" i="16"/>
  <c r="F134" i="16"/>
  <c r="G134" i="16"/>
  <c r="J134" i="16"/>
  <c r="M134" i="16"/>
  <c r="Q134" i="16"/>
  <c r="R134" i="16"/>
  <c r="S134" i="16"/>
  <c r="B135" i="16"/>
  <c r="C135" i="16"/>
  <c r="E135" i="16"/>
  <c r="F135" i="16"/>
  <c r="G135" i="16"/>
  <c r="J135" i="16"/>
  <c r="M135" i="16"/>
  <c r="Q135" i="16"/>
  <c r="R135" i="16"/>
  <c r="S135" i="16"/>
  <c r="B136" i="16"/>
  <c r="C136" i="16"/>
  <c r="E136" i="16"/>
  <c r="F136" i="16"/>
  <c r="G136" i="16"/>
  <c r="J136" i="16"/>
  <c r="M136" i="16"/>
  <c r="Q136" i="16"/>
  <c r="R136" i="16"/>
  <c r="S136" i="16"/>
  <c r="B137" i="16"/>
  <c r="C137" i="16"/>
  <c r="E137" i="16"/>
  <c r="F137" i="16"/>
  <c r="G137" i="16"/>
  <c r="J137" i="16"/>
  <c r="M137" i="16"/>
  <c r="Q137" i="16"/>
  <c r="R137" i="16"/>
  <c r="S137" i="16"/>
  <c r="B138" i="16"/>
  <c r="C138" i="16"/>
  <c r="E138" i="16"/>
  <c r="F138" i="16"/>
  <c r="G138" i="16"/>
  <c r="J138" i="16"/>
  <c r="M138" i="16"/>
  <c r="Q138" i="16"/>
  <c r="R138" i="16"/>
  <c r="S138" i="16"/>
  <c r="B139" i="16"/>
  <c r="C139" i="16"/>
  <c r="E139" i="16"/>
  <c r="F139" i="16"/>
  <c r="G139" i="16"/>
  <c r="J139" i="16"/>
  <c r="M139" i="16"/>
  <c r="Q139" i="16"/>
  <c r="R139" i="16"/>
  <c r="S139" i="16"/>
  <c r="B140" i="16"/>
  <c r="C140" i="16"/>
  <c r="E140" i="16"/>
  <c r="F140" i="16"/>
  <c r="G140" i="16"/>
  <c r="J140" i="16"/>
  <c r="M140" i="16"/>
  <c r="Q140" i="16"/>
  <c r="R140" i="16"/>
  <c r="S140" i="16"/>
  <c r="B141" i="16"/>
  <c r="C141" i="16"/>
  <c r="E141" i="16"/>
  <c r="F141" i="16"/>
  <c r="G141" i="16"/>
  <c r="J141" i="16"/>
  <c r="M141" i="16"/>
  <c r="Q141" i="16"/>
  <c r="R141" i="16"/>
  <c r="S141" i="16"/>
  <c r="B142" i="16"/>
  <c r="C142" i="16"/>
  <c r="E142" i="16"/>
  <c r="F142" i="16"/>
  <c r="G142" i="16"/>
  <c r="J142" i="16"/>
  <c r="M142" i="16"/>
  <c r="Q142" i="16"/>
  <c r="R142" i="16"/>
  <c r="S142" i="16"/>
  <c r="B143" i="16"/>
  <c r="C143" i="16"/>
  <c r="E143" i="16"/>
  <c r="F143" i="16"/>
  <c r="G143" i="16"/>
  <c r="J143" i="16"/>
  <c r="M143" i="16"/>
  <c r="Q143" i="16"/>
  <c r="R143" i="16"/>
  <c r="S143" i="16"/>
  <c r="B144" i="16"/>
  <c r="C144" i="16"/>
  <c r="E144" i="16"/>
  <c r="F144" i="16"/>
  <c r="G144" i="16"/>
  <c r="J144" i="16"/>
  <c r="M144" i="16"/>
  <c r="Q144" i="16"/>
  <c r="R144" i="16"/>
  <c r="S144" i="16"/>
  <c r="B145" i="16"/>
  <c r="C145" i="16"/>
  <c r="E145" i="16"/>
  <c r="F145" i="16"/>
  <c r="G145" i="16"/>
  <c r="J145" i="16"/>
  <c r="M145" i="16"/>
  <c r="Q145" i="16"/>
  <c r="R145" i="16"/>
  <c r="S145" i="16"/>
  <c r="B146" i="16"/>
  <c r="C146" i="16"/>
  <c r="E146" i="16"/>
  <c r="F146" i="16"/>
  <c r="G146" i="16"/>
  <c r="J146" i="16"/>
  <c r="M146" i="16"/>
  <c r="Q146" i="16"/>
  <c r="R146" i="16"/>
  <c r="S146" i="16"/>
  <c r="B147" i="16"/>
  <c r="C147" i="16"/>
  <c r="E147" i="16"/>
  <c r="F147" i="16"/>
  <c r="G147" i="16"/>
  <c r="J147" i="16"/>
  <c r="M147" i="16"/>
  <c r="Q147" i="16"/>
  <c r="R147" i="16"/>
  <c r="S147" i="16"/>
  <c r="B148" i="16"/>
  <c r="C148" i="16"/>
  <c r="E148" i="16"/>
  <c r="F148" i="16"/>
  <c r="G148" i="16"/>
  <c r="J148" i="16"/>
  <c r="M148" i="16"/>
  <c r="Q148" i="16"/>
  <c r="R148" i="16"/>
  <c r="S148" i="16"/>
  <c r="B149" i="16"/>
  <c r="C149" i="16"/>
  <c r="E149" i="16"/>
  <c r="F149" i="16"/>
  <c r="G149" i="16"/>
  <c r="J149" i="16"/>
  <c r="M149" i="16"/>
  <c r="Q149" i="16"/>
  <c r="R149" i="16"/>
  <c r="S149" i="16"/>
  <c r="B150" i="16"/>
  <c r="C150" i="16"/>
  <c r="E150" i="16"/>
  <c r="F150" i="16"/>
  <c r="G150" i="16"/>
  <c r="J150" i="16"/>
  <c r="M150" i="16"/>
  <c r="Q150" i="16"/>
  <c r="R150" i="16"/>
  <c r="S150" i="16"/>
  <c r="B151" i="16"/>
  <c r="C151" i="16"/>
  <c r="E151" i="16"/>
  <c r="F151" i="16"/>
  <c r="G151" i="16"/>
  <c r="J151" i="16"/>
  <c r="M151" i="16"/>
  <c r="Q151" i="16"/>
  <c r="R151" i="16"/>
  <c r="S151" i="16"/>
  <c r="B152" i="16"/>
  <c r="C152" i="16"/>
  <c r="E152" i="16"/>
  <c r="F152" i="16"/>
  <c r="G152" i="16"/>
  <c r="J152" i="16"/>
  <c r="M152" i="16"/>
  <c r="Q152" i="16"/>
  <c r="R152" i="16"/>
  <c r="S152" i="16"/>
  <c r="B153" i="16"/>
  <c r="C153" i="16"/>
  <c r="E153" i="16"/>
  <c r="F153" i="16"/>
  <c r="G153" i="16"/>
  <c r="J153" i="16"/>
  <c r="M153" i="16"/>
  <c r="Q153" i="16"/>
  <c r="R153" i="16"/>
  <c r="S153" i="16"/>
  <c r="B154" i="16"/>
  <c r="C154" i="16"/>
  <c r="E154" i="16"/>
  <c r="F154" i="16"/>
  <c r="G154" i="16"/>
  <c r="J154" i="16"/>
  <c r="M154" i="16"/>
  <c r="Q154" i="16"/>
  <c r="R154" i="16"/>
  <c r="S154" i="16"/>
  <c r="B155" i="16"/>
  <c r="C155" i="16"/>
  <c r="E155" i="16"/>
  <c r="F155" i="16"/>
  <c r="G155" i="16"/>
  <c r="J155" i="16"/>
  <c r="M155" i="16"/>
  <c r="Q155" i="16"/>
  <c r="R155" i="16"/>
  <c r="S155" i="16"/>
  <c r="B156" i="16"/>
  <c r="C156" i="16"/>
  <c r="E156" i="16"/>
  <c r="F156" i="16"/>
  <c r="G156" i="16"/>
  <c r="J156" i="16"/>
  <c r="M156" i="16"/>
  <c r="Q156" i="16"/>
  <c r="R156" i="16"/>
  <c r="S156" i="16"/>
  <c r="B157" i="16"/>
  <c r="C157" i="16"/>
  <c r="E157" i="16"/>
  <c r="F157" i="16"/>
  <c r="G157" i="16"/>
  <c r="J157" i="16"/>
  <c r="M157" i="16"/>
  <c r="Q157" i="16"/>
  <c r="R157" i="16"/>
  <c r="S157" i="16"/>
  <c r="B158" i="16"/>
  <c r="C158" i="16"/>
  <c r="E158" i="16"/>
  <c r="F158" i="16"/>
  <c r="G158" i="16"/>
  <c r="J158" i="16"/>
  <c r="M158" i="16"/>
  <c r="Q158" i="16"/>
  <c r="R158" i="16"/>
  <c r="S158" i="16"/>
  <c r="B159" i="16"/>
  <c r="C159" i="16"/>
  <c r="E159" i="16"/>
  <c r="F159" i="16"/>
  <c r="G159" i="16"/>
  <c r="J159" i="16"/>
  <c r="M159" i="16"/>
  <c r="Q159" i="16"/>
  <c r="R159" i="16"/>
  <c r="S159" i="16"/>
  <c r="B160" i="16"/>
  <c r="C160" i="16"/>
  <c r="E160" i="16"/>
  <c r="F160" i="16"/>
  <c r="G160" i="16"/>
  <c r="J160" i="16"/>
  <c r="M160" i="16"/>
  <c r="Q160" i="16"/>
  <c r="R160" i="16"/>
  <c r="S160" i="16"/>
  <c r="B161" i="16"/>
  <c r="C161" i="16"/>
  <c r="E161" i="16"/>
  <c r="F161" i="16"/>
  <c r="G161" i="16"/>
  <c r="J161" i="16"/>
  <c r="M161" i="16"/>
  <c r="Q161" i="16"/>
  <c r="R161" i="16"/>
  <c r="S161" i="16"/>
  <c r="B162" i="16"/>
  <c r="C162" i="16"/>
  <c r="E162" i="16"/>
  <c r="F162" i="16"/>
  <c r="G162" i="16"/>
  <c r="J162" i="16"/>
  <c r="M162" i="16"/>
  <c r="Q162" i="16"/>
  <c r="R162" i="16"/>
  <c r="S162" i="16"/>
  <c r="B163" i="16"/>
  <c r="C163" i="16"/>
  <c r="E163" i="16"/>
  <c r="F163" i="16"/>
  <c r="G163" i="16"/>
  <c r="J163" i="16"/>
  <c r="M163" i="16"/>
  <c r="Q163" i="16"/>
  <c r="R163" i="16"/>
  <c r="S163" i="16"/>
  <c r="B164" i="16"/>
  <c r="C164" i="16"/>
  <c r="E164" i="16"/>
  <c r="F164" i="16"/>
  <c r="G164" i="16"/>
  <c r="J164" i="16"/>
  <c r="M164" i="16"/>
  <c r="Q164" i="16"/>
  <c r="R164" i="16"/>
  <c r="S164" i="16"/>
  <c r="B165" i="16"/>
  <c r="C165" i="16"/>
  <c r="E165" i="16"/>
  <c r="F165" i="16"/>
  <c r="G165" i="16"/>
  <c r="J165" i="16"/>
  <c r="M165" i="16"/>
  <c r="Q165" i="16"/>
  <c r="R165" i="16"/>
  <c r="S165" i="16"/>
  <c r="B166" i="16"/>
  <c r="C166" i="16"/>
  <c r="E166" i="16"/>
  <c r="F166" i="16"/>
  <c r="G166" i="16"/>
  <c r="J166" i="16"/>
  <c r="M166" i="16"/>
  <c r="Q166" i="16"/>
  <c r="R166" i="16"/>
  <c r="S166" i="16"/>
  <c r="B167" i="16"/>
  <c r="C167" i="16"/>
  <c r="E167" i="16"/>
  <c r="F167" i="16"/>
  <c r="G167" i="16"/>
  <c r="J167" i="16"/>
  <c r="M167" i="16"/>
  <c r="Q167" i="16"/>
  <c r="R167" i="16"/>
  <c r="S167" i="16"/>
  <c r="B168" i="16"/>
  <c r="C168" i="16"/>
  <c r="E168" i="16"/>
  <c r="F168" i="16"/>
  <c r="G168" i="16"/>
  <c r="J168" i="16"/>
  <c r="M168" i="16"/>
  <c r="Q168" i="16"/>
  <c r="R168" i="16"/>
  <c r="S168" i="16"/>
  <c r="B169" i="16"/>
  <c r="C169" i="16"/>
  <c r="E169" i="16"/>
  <c r="F169" i="16"/>
  <c r="G169" i="16"/>
  <c r="J169" i="16"/>
  <c r="M169" i="16"/>
  <c r="Q169" i="16"/>
  <c r="R169" i="16"/>
  <c r="S169" i="16"/>
  <c r="B170" i="16"/>
  <c r="C170" i="16"/>
  <c r="E170" i="16"/>
  <c r="F170" i="16"/>
  <c r="G170" i="16"/>
  <c r="J170" i="16"/>
  <c r="M170" i="16"/>
  <c r="Q170" i="16"/>
  <c r="R170" i="16"/>
  <c r="S170" i="16"/>
  <c r="B171" i="16"/>
  <c r="C171" i="16"/>
  <c r="E171" i="16"/>
  <c r="F171" i="16"/>
  <c r="G171" i="16"/>
  <c r="J171" i="16"/>
  <c r="M171" i="16"/>
  <c r="Q171" i="16"/>
  <c r="R171" i="16"/>
  <c r="S171" i="16"/>
  <c r="B172" i="16"/>
  <c r="C172" i="16"/>
  <c r="E172" i="16"/>
  <c r="F172" i="16"/>
  <c r="G172" i="16"/>
  <c r="J172" i="16"/>
  <c r="M172" i="16"/>
  <c r="Q172" i="16"/>
  <c r="R172" i="16"/>
  <c r="S172" i="16"/>
  <c r="B173" i="16"/>
  <c r="C173" i="16"/>
  <c r="E173" i="16"/>
  <c r="F173" i="16"/>
  <c r="G173" i="16"/>
  <c r="J173" i="16"/>
  <c r="M173" i="16"/>
  <c r="Q173" i="16"/>
  <c r="R173" i="16"/>
  <c r="S173" i="16"/>
  <c r="B174" i="16"/>
  <c r="C174" i="16"/>
  <c r="E174" i="16"/>
  <c r="F174" i="16"/>
  <c r="G174" i="16"/>
  <c r="J174" i="16"/>
  <c r="M174" i="16"/>
  <c r="Q174" i="16"/>
  <c r="R174" i="16"/>
  <c r="S174" i="16"/>
  <c r="B175" i="16"/>
  <c r="C175" i="16"/>
  <c r="E175" i="16"/>
  <c r="F175" i="16"/>
  <c r="G175" i="16"/>
  <c r="J175" i="16"/>
  <c r="M175" i="16"/>
  <c r="Q175" i="16"/>
  <c r="R175" i="16"/>
  <c r="S175" i="16"/>
  <c r="B176" i="16"/>
  <c r="C176" i="16"/>
  <c r="E176" i="16"/>
  <c r="F176" i="16"/>
  <c r="G176" i="16"/>
  <c r="J176" i="16"/>
  <c r="M176" i="16"/>
  <c r="Q176" i="16"/>
  <c r="R176" i="16"/>
  <c r="S176" i="16"/>
  <c r="B177" i="16"/>
  <c r="C177" i="16"/>
  <c r="E177" i="16"/>
  <c r="F177" i="16"/>
  <c r="G177" i="16"/>
  <c r="J177" i="16"/>
  <c r="M177" i="16"/>
  <c r="Q177" i="16"/>
  <c r="R177" i="16"/>
  <c r="S177" i="16"/>
  <c r="B178" i="16"/>
  <c r="C178" i="16"/>
  <c r="E178" i="16"/>
  <c r="F178" i="16"/>
  <c r="G178" i="16"/>
  <c r="J178" i="16"/>
  <c r="M178" i="16"/>
  <c r="Q178" i="16"/>
  <c r="R178" i="16"/>
  <c r="S178" i="16"/>
  <c r="B179" i="16"/>
  <c r="C179" i="16"/>
  <c r="E179" i="16"/>
  <c r="F179" i="16"/>
  <c r="G179" i="16"/>
  <c r="J179" i="16"/>
  <c r="M179" i="16"/>
  <c r="Q179" i="16"/>
  <c r="R179" i="16"/>
  <c r="S179" i="16"/>
  <c r="B180" i="16"/>
  <c r="C180" i="16"/>
  <c r="E180" i="16"/>
  <c r="F180" i="16"/>
  <c r="G180" i="16"/>
  <c r="J180" i="16"/>
  <c r="M180" i="16"/>
  <c r="Q180" i="16"/>
  <c r="R180" i="16"/>
  <c r="S180" i="16"/>
  <c r="B181" i="16"/>
  <c r="C181" i="16"/>
  <c r="E181" i="16"/>
  <c r="F181" i="16"/>
  <c r="G181" i="16"/>
  <c r="J181" i="16"/>
  <c r="M181" i="16"/>
  <c r="Q181" i="16"/>
  <c r="R181" i="16"/>
  <c r="S181" i="16"/>
  <c r="B182" i="16"/>
  <c r="C182" i="16"/>
  <c r="E182" i="16"/>
  <c r="F182" i="16"/>
  <c r="G182" i="16"/>
  <c r="J182" i="16"/>
  <c r="M182" i="16"/>
  <c r="Q182" i="16"/>
  <c r="R182" i="16"/>
  <c r="S182" i="16"/>
  <c r="B183" i="16"/>
  <c r="C183" i="16"/>
  <c r="E183" i="16"/>
  <c r="F183" i="16"/>
  <c r="G183" i="16"/>
  <c r="J183" i="16"/>
  <c r="M183" i="16"/>
  <c r="Q183" i="16"/>
  <c r="R183" i="16"/>
  <c r="S183" i="16"/>
  <c r="B184" i="16"/>
  <c r="C184" i="16"/>
  <c r="E184" i="16"/>
  <c r="F184" i="16"/>
  <c r="G184" i="16"/>
  <c r="J184" i="16"/>
  <c r="M184" i="16"/>
  <c r="Q184" i="16"/>
  <c r="R184" i="16"/>
  <c r="S184" i="16"/>
  <c r="B185" i="16"/>
  <c r="C185" i="16"/>
  <c r="E185" i="16"/>
  <c r="F185" i="16"/>
  <c r="G185" i="16"/>
  <c r="J185" i="16"/>
  <c r="M185" i="16"/>
  <c r="Q185" i="16"/>
  <c r="R185" i="16"/>
  <c r="S185" i="16"/>
  <c r="B186" i="16"/>
  <c r="C186" i="16"/>
  <c r="E186" i="16"/>
  <c r="F186" i="16"/>
  <c r="G186" i="16"/>
  <c r="J186" i="16"/>
  <c r="M186" i="16"/>
  <c r="Q186" i="16"/>
  <c r="R186" i="16"/>
  <c r="S186" i="16"/>
  <c r="B187" i="16"/>
  <c r="C187" i="16"/>
  <c r="E187" i="16"/>
  <c r="F187" i="16"/>
  <c r="G187" i="16"/>
  <c r="J187" i="16"/>
  <c r="M187" i="16"/>
  <c r="Q187" i="16"/>
  <c r="R187" i="16"/>
  <c r="S187" i="16"/>
  <c r="B188" i="16"/>
  <c r="C188" i="16"/>
  <c r="E188" i="16"/>
  <c r="F188" i="16"/>
  <c r="G188" i="16"/>
  <c r="J188" i="16"/>
  <c r="M188" i="16"/>
  <c r="Q188" i="16"/>
  <c r="R188" i="16"/>
  <c r="S188" i="16"/>
  <c r="B189" i="16"/>
  <c r="C189" i="16"/>
  <c r="E189" i="16"/>
  <c r="F189" i="16"/>
  <c r="G189" i="16"/>
  <c r="J189" i="16"/>
  <c r="M189" i="16"/>
  <c r="Q189" i="16"/>
  <c r="R189" i="16"/>
  <c r="S189" i="16"/>
  <c r="B190" i="16"/>
  <c r="C190" i="16"/>
  <c r="E190" i="16"/>
  <c r="F190" i="16"/>
  <c r="G190" i="16"/>
  <c r="J190" i="16"/>
  <c r="M190" i="16"/>
  <c r="Q190" i="16"/>
  <c r="R190" i="16"/>
  <c r="S190" i="16"/>
  <c r="B191" i="16"/>
  <c r="C191" i="16"/>
  <c r="E191" i="16"/>
  <c r="F191" i="16"/>
  <c r="G191" i="16"/>
  <c r="J191" i="16"/>
  <c r="M191" i="16"/>
  <c r="Q191" i="16"/>
  <c r="R191" i="16"/>
  <c r="S191" i="16"/>
  <c r="B192" i="16"/>
  <c r="C192" i="16"/>
  <c r="E192" i="16"/>
  <c r="F192" i="16"/>
  <c r="G192" i="16"/>
  <c r="J192" i="16"/>
  <c r="M192" i="16"/>
  <c r="Q192" i="16"/>
  <c r="R192" i="16"/>
  <c r="S192" i="16"/>
  <c r="B193" i="16"/>
  <c r="C193" i="16"/>
  <c r="E193" i="16"/>
  <c r="F193" i="16"/>
  <c r="G193" i="16"/>
  <c r="J193" i="16"/>
  <c r="M193" i="16"/>
  <c r="Q193" i="16"/>
  <c r="R193" i="16"/>
  <c r="S193" i="16"/>
  <c r="B194" i="16"/>
  <c r="C194" i="16"/>
  <c r="E194" i="16"/>
  <c r="F194" i="16"/>
  <c r="G194" i="16"/>
  <c r="J194" i="16"/>
  <c r="M194" i="16"/>
  <c r="Q194" i="16"/>
  <c r="R194" i="16"/>
  <c r="S194" i="16"/>
  <c r="B195" i="16"/>
  <c r="C195" i="16"/>
  <c r="E195" i="16"/>
  <c r="F195" i="16"/>
  <c r="G195" i="16"/>
  <c r="J195" i="16"/>
  <c r="M195" i="16"/>
  <c r="Q195" i="16"/>
  <c r="R195" i="16"/>
  <c r="S195" i="16"/>
  <c r="B196" i="16"/>
  <c r="C196" i="16"/>
  <c r="E196" i="16"/>
  <c r="F196" i="16"/>
  <c r="G196" i="16"/>
  <c r="J196" i="16"/>
  <c r="M196" i="16"/>
  <c r="Q196" i="16"/>
  <c r="R196" i="16"/>
  <c r="S196" i="16"/>
  <c r="B197" i="16"/>
  <c r="C197" i="16"/>
  <c r="E197" i="16"/>
  <c r="F197" i="16"/>
  <c r="G197" i="16"/>
  <c r="J197" i="16"/>
  <c r="M197" i="16"/>
  <c r="Q197" i="16"/>
  <c r="R197" i="16"/>
  <c r="S197" i="16"/>
  <c r="B198" i="16"/>
  <c r="C198" i="16"/>
  <c r="E198" i="16"/>
  <c r="F198" i="16"/>
  <c r="G198" i="16"/>
  <c r="J198" i="16"/>
  <c r="M198" i="16"/>
  <c r="Q198" i="16"/>
  <c r="R198" i="16"/>
  <c r="S198" i="16"/>
  <c r="B199" i="16"/>
  <c r="C199" i="16"/>
  <c r="E199" i="16"/>
  <c r="F199" i="16"/>
  <c r="G199" i="16"/>
  <c r="J199" i="16"/>
  <c r="M199" i="16"/>
  <c r="Q199" i="16"/>
  <c r="R199" i="16"/>
  <c r="S199" i="16"/>
  <c r="B200" i="16"/>
  <c r="C200" i="16"/>
  <c r="E200" i="16"/>
  <c r="F200" i="16"/>
  <c r="G200" i="16"/>
  <c r="J200" i="16"/>
  <c r="M200" i="16"/>
  <c r="Q200" i="16"/>
  <c r="R200" i="16"/>
  <c r="S200" i="16"/>
  <c r="B201" i="16"/>
  <c r="C201" i="16"/>
  <c r="E201" i="16"/>
  <c r="F201" i="16"/>
  <c r="G201" i="16"/>
  <c r="J201" i="16"/>
  <c r="M201" i="16"/>
  <c r="Q201" i="16"/>
  <c r="R201" i="16"/>
  <c r="S201" i="16"/>
  <c r="B202" i="16"/>
  <c r="C202" i="16"/>
  <c r="E202" i="16"/>
  <c r="F202" i="16"/>
  <c r="G202" i="16"/>
  <c r="J202" i="16"/>
  <c r="M202" i="16"/>
  <c r="Q202" i="16"/>
  <c r="R202" i="16"/>
  <c r="S202" i="16"/>
  <c r="B203" i="16"/>
  <c r="C203" i="16"/>
  <c r="E203" i="16"/>
  <c r="F203" i="16"/>
  <c r="G203" i="16"/>
  <c r="J203" i="16"/>
  <c r="M203" i="16"/>
  <c r="Q203" i="16"/>
  <c r="R203" i="16"/>
  <c r="S203" i="16"/>
  <c r="B204" i="16"/>
  <c r="C204" i="16"/>
  <c r="E204" i="16"/>
  <c r="F204" i="16"/>
  <c r="G204" i="16"/>
  <c r="J204" i="16"/>
  <c r="M204" i="16"/>
  <c r="Q204" i="16"/>
  <c r="R204" i="16"/>
  <c r="S204" i="16"/>
  <c r="B205" i="16"/>
  <c r="C205" i="16"/>
  <c r="E205" i="16"/>
  <c r="F205" i="16"/>
  <c r="G205" i="16"/>
  <c r="J205" i="16"/>
  <c r="M205" i="16"/>
  <c r="Q205" i="16"/>
  <c r="R205" i="16"/>
  <c r="S205" i="16"/>
  <c r="B206" i="16"/>
  <c r="C206" i="16"/>
  <c r="E206" i="16"/>
  <c r="F206" i="16"/>
  <c r="G206" i="16"/>
  <c r="J206" i="16"/>
  <c r="M206" i="16"/>
  <c r="Q206" i="16"/>
  <c r="R206" i="16"/>
  <c r="S206" i="16"/>
  <c r="B207" i="16"/>
  <c r="C207" i="16"/>
  <c r="E207" i="16"/>
  <c r="F207" i="16"/>
  <c r="G207" i="16"/>
  <c r="J207" i="16"/>
  <c r="M207" i="16"/>
  <c r="Q207" i="16"/>
  <c r="R207" i="16"/>
  <c r="S207" i="16"/>
  <c r="B208" i="16"/>
  <c r="C208" i="16"/>
  <c r="E208" i="16"/>
  <c r="F208" i="16"/>
  <c r="G208" i="16"/>
  <c r="J208" i="16"/>
  <c r="M208" i="16"/>
  <c r="Q208" i="16"/>
  <c r="R208" i="16"/>
  <c r="S208" i="16"/>
  <c r="B209" i="16"/>
  <c r="C209" i="16"/>
  <c r="E209" i="16"/>
  <c r="F209" i="16"/>
  <c r="G209" i="16"/>
  <c r="J209" i="16"/>
  <c r="M209" i="16"/>
  <c r="Q209" i="16"/>
  <c r="R209" i="16"/>
  <c r="S209" i="16"/>
  <c r="B210" i="16"/>
  <c r="C210" i="16"/>
  <c r="E210" i="16"/>
  <c r="F210" i="16"/>
  <c r="G210" i="16"/>
  <c r="J210" i="16"/>
  <c r="M210" i="16"/>
  <c r="Q210" i="16"/>
  <c r="R210" i="16"/>
  <c r="S210" i="16"/>
  <c r="B211" i="16"/>
  <c r="C211" i="16"/>
  <c r="E211" i="16"/>
  <c r="F211" i="16"/>
  <c r="G211" i="16"/>
  <c r="J211" i="16"/>
  <c r="M211" i="16"/>
  <c r="Q211" i="16"/>
  <c r="R211" i="16"/>
  <c r="S211" i="16"/>
  <c r="B212" i="16"/>
  <c r="C212" i="16"/>
  <c r="E212" i="16"/>
  <c r="F212" i="16"/>
  <c r="G212" i="16"/>
  <c r="J212" i="16"/>
  <c r="M212" i="16"/>
  <c r="Q212" i="16"/>
  <c r="R212" i="16"/>
  <c r="S212" i="16"/>
  <c r="B213" i="16"/>
  <c r="C213" i="16"/>
  <c r="E213" i="16"/>
  <c r="F213" i="16"/>
  <c r="G213" i="16"/>
  <c r="J213" i="16"/>
  <c r="M213" i="16"/>
  <c r="Q213" i="16"/>
  <c r="R213" i="16"/>
  <c r="S213" i="16"/>
  <c r="B214" i="16"/>
  <c r="C214" i="16"/>
  <c r="E214" i="16"/>
  <c r="F214" i="16"/>
  <c r="G214" i="16"/>
  <c r="J214" i="16"/>
  <c r="M214" i="16"/>
  <c r="Q214" i="16"/>
  <c r="R214" i="16"/>
  <c r="S214" i="16"/>
  <c r="B215" i="16"/>
  <c r="C215" i="16"/>
  <c r="E215" i="16"/>
  <c r="F215" i="16"/>
  <c r="G215" i="16"/>
  <c r="J215" i="16"/>
  <c r="M215" i="16"/>
  <c r="Q215" i="16"/>
  <c r="R215" i="16"/>
  <c r="S215" i="16"/>
  <c r="B216" i="16"/>
  <c r="C216" i="16"/>
  <c r="E216" i="16"/>
  <c r="F216" i="16"/>
  <c r="G216" i="16"/>
  <c r="J216" i="16"/>
  <c r="M216" i="16"/>
  <c r="Q216" i="16"/>
  <c r="R216" i="16"/>
  <c r="S216" i="16"/>
  <c r="B217" i="16"/>
  <c r="C217" i="16"/>
  <c r="E217" i="16"/>
  <c r="F217" i="16"/>
  <c r="G217" i="16"/>
  <c r="J217" i="16"/>
  <c r="M217" i="16"/>
  <c r="Q217" i="16"/>
  <c r="R217" i="16"/>
  <c r="S217" i="16"/>
  <c r="B218" i="16"/>
  <c r="C218" i="16"/>
  <c r="E218" i="16"/>
  <c r="F218" i="16"/>
  <c r="G218" i="16"/>
  <c r="J218" i="16"/>
  <c r="M218" i="16"/>
  <c r="Q218" i="16"/>
  <c r="R218" i="16"/>
  <c r="S218" i="16"/>
  <c r="B219" i="16"/>
  <c r="C219" i="16"/>
  <c r="E219" i="16"/>
  <c r="F219" i="16"/>
  <c r="G219" i="16"/>
  <c r="J219" i="16"/>
  <c r="M219" i="16"/>
  <c r="Q219" i="16"/>
  <c r="R219" i="16"/>
  <c r="S219" i="16"/>
  <c r="B220" i="16"/>
  <c r="C220" i="16"/>
  <c r="E220" i="16"/>
  <c r="F220" i="16"/>
  <c r="G220" i="16"/>
  <c r="J220" i="16"/>
  <c r="M220" i="16"/>
  <c r="Q220" i="16"/>
  <c r="R220" i="16"/>
  <c r="S220" i="16"/>
  <c r="B221" i="16"/>
  <c r="C221" i="16"/>
  <c r="E221" i="16"/>
  <c r="F221" i="16"/>
  <c r="G221" i="16"/>
  <c r="J221" i="16"/>
  <c r="M221" i="16"/>
  <c r="Q221" i="16"/>
  <c r="R221" i="16"/>
  <c r="S221" i="16"/>
  <c r="B222" i="16"/>
  <c r="C222" i="16"/>
  <c r="E222" i="16"/>
  <c r="F222" i="16"/>
  <c r="G222" i="16"/>
  <c r="J222" i="16"/>
  <c r="M222" i="16"/>
  <c r="Q222" i="16"/>
  <c r="R222" i="16"/>
  <c r="S222" i="16"/>
  <c r="B223" i="16"/>
  <c r="C223" i="16"/>
  <c r="E223" i="16"/>
  <c r="F223" i="16"/>
  <c r="G223" i="16"/>
  <c r="J223" i="16"/>
  <c r="M223" i="16"/>
  <c r="Q223" i="16"/>
  <c r="R223" i="16"/>
  <c r="S223" i="16"/>
  <c r="B224" i="16"/>
  <c r="C224" i="16"/>
  <c r="E224" i="16"/>
  <c r="F224" i="16"/>
  <c r="G224" i="16"/>
  <c r="J224" i="16"/>
  <c r="M224" i="16"/>
  <c r="Q224" i="16"/>
  <c r="R224" i="16"/>
  <c r="S224" i="16"/>
  <c r="B225" i="16"/>
  <c r="C225" i="16"/>
  <c r="E225" i="16"/>
  <c r="F225" i="16"/>
  <c r="G225" i="16"/>
  <c r="J225" i="16"/>
  <c r="M225" i="16"/>
  <c r="Q225" i="16"/>
  <c r="R225" i="16"/>
  <c r="S225" i="16"/>
  <c r="B226" i="16"/>
  <c r="C226" i="16"/>
  <c r="E226" i="16"/>
  <c r="F226" i="16"/>
  <c r="G226" i="16"/>
  <c r="J226" i="16"/>
  <c r="M226" i="16"/>
  <c r="Q226" i="16"/>
  <c r="R226" i="16"/>
  <c r="S226" i="16"/>
  <c r="B227" i="16"/>
  <c r="C227" i="16"/>
  <c r="E227" i="16"/>
  <c r="F227" i="16"/>
  <c r="G227" i="16"/>
  <c r="J227" i="16"/>
  <c r="M227" i="16"/>
  <c r="Q227" i="16"/>
  <c r="R227" i="16"/>
  <c r="S227" i="16"/>
  <c r="B228" i="16"/>
  <c r="C228" i="16"/>
  <c r="E228" i="16"/>
  <c r="F228" i="16"/>
  <c r="G228" i="16"/>
  <c r="J228" i="16"/>
  <c r="M228" i="16"/>
  <c r="Q228" i="16"/>
  <c r="R228" i="16"/>
  <c r="S228" i="16"/>
  <c r="B229" i="16"/>
  <c r="C229" i="16"/>
  <c r="E229" i="16"/>
  <c r="F229" i="16"/>
  <c r="G229" i="16"/>
  <c r="J229" i="16"/>
  <c r="M229" i="16"/>
  <c r="Q229" i="16"/>
  <c r="R229" i="16"/>
  <c r="S229" i="16"/>
  <c r="B230" i="16"/>
  <c r="C230" i="16"/>
  <c r="E230" i="16"/>
  <c r="F230" i="16"/>
  <c r="G230" i="16"/>
  <c r="J230" i="16"/>
  <c r="M230" i="16"/>
  <c r="Q230" i="16"/>
  <c r="R230" i="16"/>
  <c r="S230" i="16"/>
  <c r="B231" i="16"/>
  <c r="C231" i="16"/>
  <c r="E231" i="16"/>
  <c r="F231" i="16"/>
  <c r="G231" i="16"/>
  <c r="J231" i="16"/>
  <c r="M231" i="16"/>
  <c r="Q231" i="16"/>
  <c r="R231" i="16"/>
  <c r="S231" i="16"/>
  <c r="B232" i="16"/>
  <c r="C232" i="16"/>
  <c r="E232" i="16"/>
  <c r="F232" i="16"/>
  <c r="G232" i="16"/>
  <c r="J232" i="16"/>
  <c r="M232" i="16"/>
  <c r="Q232" i="16"/>
  <c r="R232" i="16"/>
  <c r="S232" i="16"/>
  <c r="B233" i="16"/>
  <c r="C233" i="16"/>
  <c r="E233" i="16"/>
  <c r="F233" i="16"/>
  <c r="G233" i="16"/>
  <c r="J233" i="16"/>
  <c r="M233" i="16"/>
  <c r="Q233" i="16"/>
  <c r="R233" i="16"/>
  <c r="S233" i="16"/>
  <c r="B234" i="16"/>
  <c r="C234" i="16"/>
  <c r="E234" i="16"/>
  <c r="F234" i="16"/>
  <c r="G234" i="16"/>
  <c r="J234" i="16"/>
  <c r="M234" i="16"/>
  <c r="Q234" i="16"/>
  <c r="R234" i="16"/>
  <c r="S234" i="16"/>
  <c r="B235" i="16"/>
  <c r="C235" i="16"/>
  <c r="E235" i="16"/>
  <c r="F235" i="16"/>
  <c r="G235" i="16"/>
  <c r="J235" i="16"/>
  <c r="M235" i="16"/>
  <c r="Q235" i="16"/>
  <c r="R235" i="16"/>
  <c r="S235" i="16"/>
  <c r="B236" i="16"/>
  <c r="C236" i="16"/>
  <c r="E236" i="16"/>
  <c r="F236" i="16"/>
  <c r="G236" i="16"/>
  <c r="J236" i="16"/>
  <c r="M236" i="16"/>
  <c r="Q236" i="16"/>
  <c r="R236" i="16"/>
  <c r="S236" i="16"/>
  <c r="B237" i="16"/>
  <c r="C237" i="16"/>
  <c r="E237" i="16"/>
  <c r="F237" i="16"/>
  <c r="G237" i="16"/>
  <c r="J237" i="16"/>
  <c r="M237" i="16"/>
  <c r="Q237" i="16"/>
  <c r="R237" i="16"/>
  <c r="S237" i="16"/>
  <c r="B238" i="16"/>
  <c r="C238" i="16"/>
  <c r="E238" i="16"/>
  <c r="F238" i="16"/>
  <c r="G238" i="16"/>
  <c r="J238" i="16"/>
  <c r="M238" i="16"/>
  <c r="Q238" i="16"/>
  <c r="R238" i="16"/>
  <c r="S238" i="16"/>
  <c r="B239" i="16"/>
  <c r="C239" i="16"/>
  <c r="E239" i="16"/>
  <c r="F239" i="16"/>
  <c r="G239" i="16"/>
  <c r="J239" i="16"/>
  <c r="M239" i="16"/>
  <c r="Q239" i="16"/>
  <c r="R239" i="16"/>
  <c r="S239" i="16"/>
  <c r="B240" i="16"/>
  <c r="C240" i="16"/>
  <c r="E240" i="16"/>
  <c r="F240" i="16"/>
  <c r="G240" i="16"/>
  <c r="J240" i="16"/>
  <c r="M240" i="16"/>
  <c r="Q240" i="16"/>
  <c r="R240" i="16"/>
  <c r="S240" i="16"/>
  <c r="B241" i="16"/>
  <c r="C241" i="16"/>
  <c r="E241" i="16"/>
  <c r="F241" i="16"/>
  <c r="G241" i="16"/>
  <c r="J241" i="16"/>
  <c r="M241" i="16"/>
  <c r="Q241" i="16"/>
  <c r="R241" i="16"/>
  <c r="S241" i="16"/>
  <c r="B242" i="16"/>
  <c r="C242" i="16"/>
  <c r="E242" i="16"/>
  <c r="F242" i="16"/>
  <c r="G242" i="16"/>
  <c r="J242" i="16"/>
  <c r="M242" i="16"/>
  <c r="Q242" i="16"/>
  <c r="R242" i="16"/>
  <c r="S242" i="16"/>
  <c r="B243" i="16"/>
  <c r="C243" i="16"/>
  <c r="E243" i="16"/>
  <c r="F243" i="16"/>
  <c r="G243" i="16"/>
  <c r="J243" i="16"/>
  <c r="M243" i="16"/>
  <c r="Q243" i="16"/>
  <c r="R243" i="16"/>
  <c r="S243" i="16"/>
  <c r="B244" i="16"/>
  <c r="C244" i="16"/>
  <c r="E244" i="16"/>
  <c r="F244" i="16"/>
  <c r="G244" i="16"/>
  <c r="J244" i="16"/>
  <c r="M244" i="16"/>
  <c r="Q244" i="16"/>
  <c r="R244" i="16"/>
  <c r="S244" i="16"/>
  <c r="B245" i="16"/>
  <c r="C245" i="16"/>
  <c r="E245" i="16"/>
  <c r="F245" i="16"/>
  <c r="G245" i="16"/>
  <c r="J245" i="16"/>
  <c r="M245" i="16"/>
  <c r="Q245" i="16"/>
  <c r="R245" i="16"/>
  <c r="S245" i="16"/>
  <c r="B246" i="16"/>
  <c r="C246" i="16"/>
  <c r="E246" i="16"/>
  <c r="F246" i="16"/>
  <c r="G246" i="16"/>
  <c r="J246" i="16"/>
  <c r="M246" i="16"/>
  <c r="Q246" i="16"/>
  <c r="R246" i="16"/>
  <c r="S246" i="16"/>
  <c r="B247" i="16"/>
  <c r="C247" i="16"/>
  <c r="E247" i="16"/>
  <c r="F247" i="16"/>
  <c r="G247" i="16"/>
  <c r="J247" i="16"/>
  <c r="M247" i="16"/>
  <c r="Q247" i="16"/>
  <c r="R247" i="16"/>
  <c r="S247" i="16"/>
  <c r="B248" i="16"/>
  <c r="C248" i="16"/>
  <c r="E248" i="16"/>
  <c r="F248" i="16"/>
  <c r="G248" i="16"/>
  <c r="J248" i="16"/>
  <c r="M248" i="16"/>
  <c r="Q248" i="16"/>
  <c r="R248" i="16"/>
  <c r="S248" i="16"/>
  <c r="B249" i="16"/>
  <c r="C249" i="16"/>
  <c r="E249" i="16"/>
  <c r="F249" i="16"/>
  <c r="G249" i="16"/>
  <c r="J249" i="16"/>
  <c r="M249" i="16"/>
  <c r="Q249" i="16"/>
  <c r="R249" i="16"/>
  <c r="S249" i="16"/>
  <c r="B250" i="16"/>
  <c r="C250" i="16"/>
  <c r="E250" i="16"/>
  <c r="F250" i="16"/>
  <c r="G250" i="16"/>
  <c r="J250" i="16"/>
  <c r="M250" i="16"/>
  <c r="Q250" i="16"/>
  <c r="R250" i="16"/>
  <c r="S250" i="16"/>
  <c r="B251" i="16"/>
  <c r="C251" i="16"/>
  <c r="E251" i="16"/>
  <c r="F251" i="16"/>
  <c r="G251" i="16"/>
  <c r="J251" i="16"/>
  <c r="M251" i="16"/>
  <c r="Q251" i="16"/>
  <c r="R251" i="16"/>
  <c r="S251" i="16"/>
  <c r="B252" i="16"/>
  <c r="C252" i="16"/>
  <c r="E252" i="16"/>
  <c r="F252" i="16"/>
  <c r="G252" i="16"/>
  <c r="J252" i="16"/>
  <c r="M252" i="16"/>
  <c r="Q252" i="16"/>
  <c r="R252" i="16"/>
  <c r="S252" i="16"/>
  <c r="B253" i="16"/>
  <c r="C253" i="16"/>
  <c r="E253" i="16"/>
  <c r="F253" i="16"/>
  <c r="G253" i="16"/>
  <c r="J253" i="16"/>
  <c r="M253" i="16"/>
  <c r="Q253" i="16"/>
  <c r="R253" i="16"/>
  <c r="S253" i="16"/>
  <c r="B254" i="16"/>
  <c r="C254" i="16"/>
  <c r="E254" i="16"/>
  <c r="F254" i="16"/>
  <c r="G254" i="16"/>
  <c r="J254" i="16"/>
  <c r="M254" i="16"/>
  <c r="Q254" i="16"/>
  <c r="R254" i="16"/>
  <c r="S254" i="16"/>
  <c r="B255" i="16"/>
  <c r="C255" i="16"/>
  <c r="E255" i="16"/>
  <c r="F255" i="16"/>
  <c r="G255" i="16"/>
  <c r="J255" i="16"/>
  <c r="M255" i="16"/>
  <c r="Q255" i="16"/>
  <c r="R255" i="16"/>
  <c r="S255" i="16"/>
  <c r="B256" i="16"/>
  <c r="C256" i="16"/>
  <c r="E256" i="16"/>
  <c r="F256" i="16"/>
  <c r="G256" i="16"/>
  <c r="J256" i="16"/>
  <c r="M256" i="16"/>
  <c r="Q256" i="16"/>
  <c r="R256" i="16"/>
  <c r="S256" i="16"/>
  <c r="B257" i="16"/>
  <c r="C257" i="16"/>
  <c r="E257" i="16"/>
  <c r="F257" i="16"/>
  <c r="G257" i="16"/>
  <c r="J257" i="16"/>
  <c r="M257" i="16"/>
  <c r="Q257" i="16"/>
  <c r="R257" i="16"/>
  <c r="S257" i="16"/>
  <c r="B258" i="16"/>
  <c r="C258" i="16"/>
  <c r="E258" i="16"/>
  <c r="F258" i="16"/>
  <c r="G258" i="16"/>
  <c r="J258" i="16"/>
  <c r="M258" i="16"/>
  <c r="Q258" i="16"/>
  <c r="R258" i="16"/>
  <c r="S258" i="16"/>
  <c r="B259" i="16"/>
  <c r="C259" i="16"/>
  <c r="E259" i="16"/>
  <c r="F259" i="16"/>
  <c r="G259" i="16"/>
  <c r="J259" i="16"/>
  <c r="M259" i="16"/>
  <c r="Q259" i="16"/>
  <c r="R259" i="16"/>
  <c r="S259" i="16"/>
  <c r="B260" i="16"/>
  <c r="C260" i="16"/>
  <c r="E260" i="16"/>
  <c r="F260" i="16"/>
  <c r="G260" i="16"/>
  <c r="J260" i="16"/>
  <c r="M260" i="16"/>
  <c r="Q260" i="16"/>
  <c r="R260" i="16"/>
  <c r="S260" i="16"/>
  <c r="B261" i="16"/>
  <c r="C261" i="16"/>
  <c r="E261" i="16"/>
  <c r="F261" i="16"/>
  <c r="G261" i="16"/>
  <c r="J261" i="16"/>
  <c r="M261" i="16"/>
  <c r="Q261" i="16"/>
  <c r="R261" i="16"/>
  <c r="S261" i="16"/>
  <c r="B262" i="16"/>
  <c r="C262" i="16"/>
  <c r="E262" i="16"/>
  <c r="F262" i="16"/>
  <c r="G262" i="16"/>
  <c r="J262" i="16"/>
  <c r="M262" i="16"/>
  <c r="Q262" i="16"/>
  <c r="R262" i="16"/>
  <c r="S262" i="16"/>
  <c r="B263" i="16"/>
  <c r="C263" i="16"/>
  <c r="E263" i="16"/>
  <c r="F263" i="16"/>
  <c r="G263" i="16"/>
  <c r="J263" i="16"/>
  <c r="M263" i="16"/>
  <c r="Q263" i="16"/>
  <c r="R263" i="16"/>
  <c r="S263" i="16"/>
  <c r="B264" i="16"/>
  <c r="C264" i="16"/>
  <c r="E264" i="16"/>
  <c r="F264" i="16"/>
  <c r="G264" i="16"/>
  <c r="J264" i="16"/>
  <c r="M264" i="16"/>
  <c r="Q264" i="16"/>
  <c r="R264" i="16"/>
  <c r="S264" i="16"/>
  <c r="B265" i="16"/>
  <c r="C265" i="16"/>
  <c r="E265" i="16"/>
  <c r="F265" i="16"/>
  <c r="G265" i="16"/>
  <c r="J265" i="16"/>
  <c r="M265" i="16"/>
  <c r="Q265" i="16"/>
  <c r="R265" i="16"/>
  <c r="S265" i="16"/>
  <c r="B266" i="16"/>
  <c r="C266" i="16"/>
  <c r="E266" i="16"/>
  <c r="F266" i="16"/>
  <c r="G266" i="16"/>
  <c r="J266" i="16"/>
  <c r="M266" i="16"/>
  <c r="Q266" i="16"/>
  <c r="R266" i="16"/>
  <c r="S266" i="16"/>
  <c r="B267" i="16"/>
  <c r="C267" i="16"/>
  <c r="E267" i="16"/>
  <c r="F267" i="16"/>
  <c r="G267" i="16"/>
  <c r="J267" i="16"/>
  <c r="M267" i="16"/>
  <c r="Q267" i="16"/>
  <c r="R267" i="16"/>
  <c r="S267" i="16"/>
  <c r="B268" i="16"/>
  <c r="C268" i="16"/>
  <c r="E268" i="16"/>
  <c r="F268" i="16"/>
  <c r="G268" i="16"/>
  <c r="J268" i="16"/>
  <c r="M268" i="16"/>
  <c r="Q268" i="16"/>
  <c r="R268" i="16"/>
  <c r="S268" i="16"/>
  <c r="B269" i="16"/>
  <c r="C269" i="16"/>
  <c r="E269" i="16"/>
  <c r="F269" i="16"/>
  <c r="G269" i="16"/>
  <c r="J269" i="16"/>
  <c r="M269" i="16"/>
  <c r="Q269" i="16"/>
  <c r="R269" i="16"/>
  <c r="S269" i="16"/>
  <c r="B270" i="16"/>
  <c r="C270" i="16"/>
  <c r="E270" i="16"/>
  <c r="F270" i="16"/>
  <c r="G270" i="16"/>
  <c r="J270" i="16"/>
  <c r="M270" i="16"/>
  <c r="Q270" i="16"/>
  <c r="R270" i="16"/>
  <c r="S270" i="16"/>
  <c r="B271" i="16"/>
  <c r="C271" i="16"/>
  <c r="E271" i="16"/>
  <c r="F271" i="16"/>
  <c r="G271" i="16"/>
  <c r="J271" i="16"/>
  <c r="M271" i="16"/>
  <c r="Q271" i="16"/>
  <c r="R271" i="16"/>
  <c r="S271" i="16"/>
  <c r="B272" i="16"/>
  <c r="C272" i="16"/>
  <c r="E272" i="16"/>
  <c r="F272" i="16"/>
  <c r="G272" i="16"/>
  <c r="J272" i="16"/>
  <c r="M272" i="16"/>
  <c r="Q272" i="16"/>
  <c r="R272" i="16"/>
  <c r="S272" i="16"/>
  <c r="B273" i="16"/>
  <c r="C273" i="16"/>
  <c r="E273" i="16"/>
  <c r="F273" i="16"/>
  <c r="G273" i="16"/>
  <c r="J273" i="16"/>
  <c r="M273" i="16"/>
  <c r="Q273" i="16"/>
  <c r="R273" i="16"/>
  <c r="S273" i="16"/>
  <c r="B274" i="16"/>
  <c r="C274" i="16"/>
  <c r="E274" i="16"/>
  <c r="F274" i="16"/>
  <c r="G274" i="16"/>
  <c r="J274" i="16"/>
  <c r="M274" i="16"/>
  <c r="Q274" i="16"/>
  <c r="R274" i="16"/>
  <c r="S274" i="16"/>
  <c r="B275" i="16"/>
  <c r="C275" i="16"/>
  <c r="E275" i="16"/>
  <c r="F275" i="16"/>
  <c r="G275" i="16"/>
  <c r="J275" i="16"/>
  <c r="M275" i="16"/>
  <c r="Q275" i="16"/>
  <c r="R275" i="16"/>
  <c r="S275" i="16"/>
  <c r="B276" i="16"/>
  <c r="C276" i="16"/>
  <c r="E276" i="16"/>
  <c r="F276" i="16"/>
  <c r="G276" i="16"/>
  <c r="J276" i="16"/>
  <c r="M276" i="16"/>
  <c r="Q276" i="16"/>
  <c r="R276" i="16"/>
  <c r="S276" i="16"/>
  <c r="B277" i="16"/>
  <c r="C277" i="16"/>
  <c r="E277" i="16"/>
  <c r="F277" i="16"/>
  <c r="G277" i="16"/>
  <c r="J277" i="16"/>
  <c r="M277" i="16"/>
  <c r="Q277" i="16"/>
  <c r="R277" i="16"/>
  <c r="S277" i="16"/>
  <c r="B278" i="16"/>
  <c r="C278" i="16"/>
  <c r="E278" i="16"/>
  <c r="F278" i="16"/>
  <c r="G278" i="16"/>
  <c r="J278" i="16"/>
  <c r="M278" i="16"/>
  <c r="Q278" i="16"/>
  <c r="R278" i="16"/>
  <c r="S278" i="16"/>
  <c r="B279" i="16"/>
  <c r="C279" i="16"/>
  <c r="E279" i="16"/>
  <c r="F279" i="16"/>
  <c r="G279" i="16"/>
  <c r="J279" i="16"/>
  <c r="M279" i="16"/>
  <c r="Q279" i="16"/>
  <c r="R279" i="16"/>
  <c r="S279" i="16"/>
  <c r="B280" i="16"/>
  <c r="C280" i="16"/>
  <c r="E280" i="16"/>
  <c r="F280" i="16"/>
  <c r="G280" i="16"/>
  <c r="J280" i="16"/>
  <c r="M280" i="16"/>
  <c r="Q280" i="16"/>
  <c r="R280" i="16"/>
  <c r="S280" i="16"/>
  <c r="B281" i="16"/>
  <c r="C281" i="16"/>
  <c r="E281" i="16"/>
  <c r="F281" i="16"/>
  <c r="G281" i="16"/>
  <c r="J281" i="16"/>
  <c r="M281" i="16"/>
  <c r="Q281" i="16"/>
  <c r="R281" i="16"/>
  <c r="S281" i="16"/>
  <c r="B282" i="16"/>
  <c r="C282" i="16"/>
  <c r="E282" i="16"/>
  <c r="F282" i="16"/>
  <c r="G282" i="16"/>
  <c r="J282" i="16"/>
  <c r="M282" i="16"/>
  <c r="Q282" i="16"/>
  <c r="R282" i="16"/>
  <c r="S282" i="16"/>
  <c r="B283" i="16"/>
  <c r="C283" i="16"/>
  <c r="E283" i="16"/>
  <c r="F283" i="16"/>
  <c r="G283" i="16"/>
  <c r="J283" i="16"/>
  <c r="M283" i="16"/>
  <c r="Q283" i="16"/>
  <c r="R283" i="16"/>
  <c r="S283" i="16"/>
  <c r="B284" i="16"/>
  <c r="C284" i="16"/>
  <c r="E284" i="16"/>
  <c r="F284" i="16"/>
  <c r="G284" i="16"/>
  <c r="J284" i="16"/>
  <c r="M284" i="16"/>
  <c r="Q284" i="16"/>
  <c r="R284" i="16"/>
  <c r="S284" i="16"/>
  <c r="B285" i="16"/>
  <c r="C285" i="16"/>
  <c r="E285" i="16"/>
  <c r="F285" i="16"/>
  <c r="G285" i="16"/>
  <c r="J285" i="16"/>
  <c r="M285" i="16"/>
  <c r="Q285" i="16"/>
  <c r="R285" i="16"/>
  <c r="S285" i="16"/>
  <c r="B286" i="16"/>
  <c r="C286" i="16"/>
  <c r="E286" i="16"/>
  <c r="F286" i="16"/>
  <c r="G286" i="16"/>
  <c r="J286" i="16"/>
  <c r="M286" i="16"/>
  <c r="Q286" i="16"/>
  <c r="R286" i="16"/>
  <c r="S286" i="16"/>
  <c r="B287" i="16"/>
  <c r="C287" i="16"/>
  <c r="E287" i="16"/>
  <c r="F287" i="16"/>
  <c r="G287" i="16"/>
  <c r="J287" i="16"/>
  <c r="M287" i="16"/>
  <c r="Q287" i="16"/>
  <c r="R287" i="16"/>
  <c r="S287" i="16"/>
  <c r="B288" i="16"/>
  <c r="C288" i="16"/>
  <c r="E288" i="16"/>
  <c r="F288" i="16"/>
  <c r="G288" i="16"/>
  <c r="J288" i="16"/>
  <c r="M288" i="16"/>
  <c r="Q288" i="16"/>
  <c r="R288" i="16"/>
  <c r="S288" i="16"/>
  <c r="B289" i="16"/>
  <c r="C289" i="16"/>
  <c r="E289" i="16"/>
  <c r="F289" i="16"/>
  <c r="G289" i="16"/>
  <c r="J289" i="16"/>
  <c r="M289" i="16"/>
  <c r="Q289" i="16"/>
  <c r="R289" i="16"/>
  <c r="S289" i="16"/>
  <c r="B290" i="16"/>
  <c r="C290" i="16"/>
  <c r="E290" i="16"/>
  <c r="F290" i="16"/>
  <c r="G290" i="16"/>
  <c r="J290" i="16"/>
  <c r="M290" i="16"/>
  <c r="Q290" i="16"/>
  <c r="R290" i="16"/>
  <c r="S290" i="16"/>
  <c r="B291" i="16"/>
  <c r="C291" i="16"/>
  <c r="E291" i="16"/>
  <c r="F291" i="16"/>
  <c r="G291" i="16"/>
  <c r="J291" i="16"/>
  <c r="M291" i="16"/>
  <c r="Q291" i="16"/>
  <c r="R291" i="16"/>
  <c r="S291" i="16"/>
  <c r="B292" i="16"/>
  <c r="C292" i="16"/>
  <c r="E292" i="16"/>
  <c r="F292" i="16"/>
  <c r="G292" i="16"/>
  <c r="J292" i="16"/>
  <c r="M292" i="16"/>
  <c r="Q292" i="16"/>
  <c r="R292" i="16"/>
  <c r="S292" i="16"/>
  <c r="B293" i="16"/>
  <c r="C293" i="16"/>
  <c r="E293" i="16"/>
  <c r="F293" i="16"/>
  <c r="G293" i="16"/>
  <c r="J293" i="16"/>
  <c r="M293" i="16"/>
  <c r="Q293" i="16"/>
  <c r="R293" i="16"/>
  <c r="S293" i="16"/>
  <c r="B294" i="16"/>
  <c r="C294" i="16"/>
  <c r="E294" i="16"/>
  <c r="F294" i="16"/>
  <c r="G294" i="16"/>
  <c r="J294" i="16"/>
  <c r="M294" i="16"/>
  <c r="Q294" i="16"/>
  <c r="R294" i="16"/>
  <c r="S294" i="16"/>
  <c r="B295" i="16"/>
  <c r="C295" i="16"/>
  <c r="E295" i="16"/>
  <c r="F295" i="16"/>
  <c r="G295" i="16"/>
  <c r="J295" i="16"/>
  <c r="M295" i="16"/>
  <c r="Q295" i="16"/>
  <c r="R295" i="16"/>
  <c r="S295" i="16"/>
  <c r="B296" i="16"/>
  <c r="C296" i="16"/>
  <c r="E296" i="16"/>
  <c r="F296" i="16"/>
  <c r="G296" i="16"/>
  <c r="J296" i="16"/>
  <c r="M296" i="16"/>
  <c r="Q296" i="16"/>
  <c r="R296" i="16"/>
  <c r="S296" i="16"/>
  <c r="B297" i="16"/>
  <c r="C297" i="16"/>
  <c r="E297" i="16"/>
  <c r="F297" i="16"/>
  <c r="G297" i="16"/>
  <c r="J297" i="16"/>
  <c r="M297" i="16"/>
  <c r="Q297" i="16"/>
  <c r="R297" i="16"/>
  <c r="S297" i="16"/>
  <c r="B298" i="16"/>
  <c r="C298" i="16"/>
  <c r="E298" i="16"/>
  <c r="F298" i="16"/>
  <c r="G298" i="16"/>
  <c r="J298" i="16"/>
  <c r="M298" i="16"/>
  <c r="Q298" i="16"/>
  <c r="R298" i="16"/>
  <c r="S298" i="16"/>
  <c r="B299" i="16"/>
  <c r="C299" i="16"/>
  <c r="E299" i="16"/>
  <c r="F299" i="16"/>
  <c r="G299" i="16"/>
  <c r="J299" i="16"/>
  <c r="M299" i="16"/>
  <c r="Q299" i="16"/>
  <c r="R299" i="16"/>
  <c r="S299" i="16"/>
  <c r="B300" i="16"/>
  <c r="C300" i="16"/>
  <c r="E300" i="16"/>
  <c r="F300" i="16"/>
  <c r="G300" i="16"/>
  <c r="J300" i="16"/>
  <c r="M300" i="16"/>
  <c r="Q300" i="16"/>
  <c r="R300" i="16"/>
  <c r="S300" i="16"/>
  <c r="B301" i="16"/>
  <c r="C301" i="16"/>
  <c r="E301" i="16"/>
  <c r="F301" i="16"/>
  <c r="G301" i="16"/>
  <c r="J301" i="16"/>
  <c r="M301" i="16"/>
  <c r="Q301" i="16"/>
  <c r="R301" i="16"/>
  <c r="S301" i="16"/>
  <c r="B302" i="16"/>
  <c r="C302" i="16"/>
  <c r="E302" i="16"/>
  <c r="F302" i="16"/>
  <c r="G302" i="16"/>
  <c r="J302" i="16"/>
  <c r="M302" i="16"/>
  <c r="Q302" i="16"/>
  <c r="R302" i="16"/>
  <c r="S302" i="16"/>
  <c r="B303" i="16"/>
  <c r="C303" i="16"/>
  <c r="E303" i="16"/>
  <c r="F303" i="16"/>
  <c r="G303" i="16"/>
  <c r="J303" i="16"/>
  <c r="M303" i="16"/>
</calcChain>
</file>

<file path=xl/sharedStrings.xml><?xml version="1.0" encoding="utf-8"?>
<sst xmlns="http://schemas.openxmlformats.org/spreadsheetml/2006/main" count="60" uniqueCount="43">
  <si>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</si>
  <si>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</si>
  <si>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</si>
  <si>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</si>
  <si>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</si>
  <si>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</si>
  <si>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</si>
  <si>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</si>
  <si>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</si>
  <si>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</si>
  <si>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</si>
  <si>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</si>
  <si>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</si>
  <si>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</si>
  <si>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</si>
  <si>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</si>
  <si>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</si>
  <si>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</si>
  <si>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</si>
  <si>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</si>
  <si>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Month</t>
  </si>
  <si>
    <t>Vega 1%</t>
  </si>
  <si>
    <t>Vol</t>
  </si>
  <si>
    <t>D</t>
  </si>
  <si>
    <t>$ Impact</t>
  </si>
  <si>
    <t>Starting</t>
  </si>
  <si>
    <t>New</t>
  </si>
  <si>
    <t>For Trading On</t>
  </si>
  <si>
    <t>Vega</t>
  </si>
  <si>
    <t>Post ID</t>
  </si>
  <si>
    <t>Ref  Period</t>
  </si>
  <si>
    <t>PortFolio Type Cd</t>
  </si>
  <si>
    <t>Book Cd</t>
  </si>
  <si>
    <t>User ID:</t>
  </si>
  <si>
    <t>dquigle_pc</t>
  </si>
  <si>
    <t>Password:</t>
  </si>
  <si>
    <t>Purpose Cd:</t>
  </si>
  <si>
    <t>OPTIONS</t>
  </si>
  <si>
    <t>Post Ids:</t>
  </si>
  <si>
    <t>Tot Impact</t>
  </si>
  <si>
    <t>Book Admin</t>
  </si>
  <si>
    <t>Prior Day Curves</t>
  </si>
  <si>
    <t>Entry From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</si>
</sst>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0.000"/>
    <numFmt numFmtId="176" formatCode="m/d/yyyy\ h:mm:ss"/>
    <numFmt numFmtId="178" formatCode="0.0000"/>
    <numFmt numFmtId="181" formatCode="_(&quot;$&quot;* #,##0_);_(&quot;$&quot;* \(#,##0\);_(&quot;$&quot;* &quot;-&quot;??_);_(@_)"/>
    <numFmt numFmtId="182" formatCode="mmm\-yyyy"/>
    <numFmt numFmtId="183" formatCode="d\-mmm\-yyyy"/>
    <numFmt numFmtId="184" formatCode="&quot;$&quot;#,##0"/>
    <numFmt numFmtId="185" formatCode="0.0"/>
    <numFmt numFmtId="188" formatCode="0_);[Red]\(0\)"/>
  </numFmts>
  <fonts count="18" x14ac:knownFonts="1">
    <font>
      <sz val="10"/>
      <name val="Courier"/>
    </font>
    <font>
      <sz val="10"/>
      <name val="Arial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name val="Symbol"/>
      <family val="1"/>
      <charset val="2"/>
    </font>
    <font>
      <b/>
      <sz val="10"/>
      <name val="Courier"/>
      <family val="3"/>
    </font>
    <font>
      <b/>
      <sz val="10"/>
      <color indexed="10"/>
      <name val="Courier"/>
      <family val="3"/>
    </font>
    <font>
      <sz val="10"/>
      <color indexed="10"/>
      <name val="Courier"/>
      <family val="3"/>
    </font>
    <font>
      <b/>
      <sz val="10"/>
      <name val="Courier"/>
    </font>
    <font>
      <b/>
      <sz val="10"/>
      <color indexed="9"/>
      <name val="Courier"/>
      <family val="3"/>
    </font>
    <font>
      <b/>
      <sz val="10"/>
      <color indexed="12"/>
      <name val="Courier"/>
      <family val="3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color indexed="56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176" fontId="3" fillId="2" borderId="1" xfId="3" applyNumberFormat="1" applyFont="1" applyFill="1" applyBorder="1" applyAlignment="1" applyProtection="1">
      <alignment horizontal="right"/>
    </xf>
    <xf numFmtId="0" fontId="4" fillId="0" borderId="1" xfId="3" applyFont="1" applyBorder="1" applyAlignment="1" applyProtection="1">
      <alignment horizontal="right"/>
    </xf>
    <xf numFmtId="176" fontId="5" fillId="0" borderId="0" xfId="3" applyNumberFormat="1" applyFont="1" applyProtection="1"/>
    <xf numFmtId="14" fontId="4" fillId="0" borderId="0" xfId="3" applyNumberFormat="1" applyFont="1" applyProtection="1"/>
    <xf numFmtId="14" fontId="4" fillId="0" borderId="1" xfId="3" applyNumberFormat="1" applyFont="1" applyBorder="1" applyAlignment="1" applyProtection="1">
      <alignment horizontal="right"/>
    </xf>
    <xf numFmtId="17" fontId="4" fillId="3" borderId="1" xfId="3" applyNumberFormat="1" applyFont="1" applyFill="1" applyBorder="1" applyAlignment="1" applyProtection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4" borderId="1" xfId="3" applyFont="1" applyFill="1" applyBorder="1" applyAlignment="1" applyProtection="1">
      <alignment horizontal="right"/>
    </xf>
    <xf numFmtId="0" fontId="4" fillId="4" borderId="1" xfId="3" applyFont="1" applyFill="1" applyBorder="1" applyProtection="1"/>
    <xf numFmtId="17" fontId="0" fillId="0" borderId="0" xfId="0" applyNumberFormat="1"/>
    <xf numFmtId="178" fontId="0" fillId="0" borderId="0" xfId="0" applyNumberFormat="1"/>
    <xf numFmtId="17" fontId="7" fillId="5" borderId="2" xfId="0" applyNumberFormat="1" applyFont="1" applyFill="1" applyBorder="1"/>
    <xf numFmtId="178" fontId="0" fillId="5" borderId="0" xfId="0" applyNumberFormat="1" applyFill="1" applyBorder="1"/>
    <xf numFmtId="0" fontId="8" fillId="0" borderId="0" xfId="0" applyFont="1"/>
    <xf numFmtId="0" fontId="8" fillId="4" borderId="3" xfId="0" applyFont="1" applyFill="1" applyBorder="1"/>
    <xf numFmtId="0" fontId="8" fillId="4" borderId="4" xfId="0" applyFont="1" applyFill="1" applyBorder="1"/>
    <xf numFmtId="0" fontId="9" fillId="0" borderId="0" xfId="0" applyFont="1"/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/>
    <xf numFmtId="0" fontId="7" fillId="4" borderId="6" xfId="0" applyFont="1" applyFill="1" applyBorder="1"/>
    <xf numFmtId="0" fontId="7" fillId="4" borderId="6" xfId="0" applyFont="1" applyFill="1" applyBorder="1" applyAlignment="1">
      <alignment horizontal="center"/>
    </xf>
    <xf numFmtId="174" fontId="0" fillId="5" borderId="7" xfId="1" applyNumberFormat="1" applyFont="1" applyFill="1" applyBorder="1"/>
    <xf numFmtId="0" fontId="11" fillId="6" borderId="3" xfId="0" applyFont="1" applyFill="1" applyBorder="1"/>
    <xf numFmtId="0" fontId="11" fillId="6" borderId="4" xfId="0" applyFont="1" applyFill="1" applyBorder="1" applyAlignment="1">
      <alignment horizontal="center"/>
    </xf>
    <xf numFmtId="0" fontId="11" fillId="6" borderId="5" xfId="0" applyFont="1" applyFill="1" applyBorder="1"/>
    <xf numFmtId="0" fontId="12" fillId="0" borderId="0" xfId="0" applyFont="1"/>
    <xf numFmtId="0" fontId="12" fillId="0" borderId="0" xfId="0" applyFont="1" applyAlignment="1">
      <alignment horizontal="right"/>
    </xf>
    <xf numFmtId="16" fontId="12" fillId="0" borderId="0" xfId="0" applyNumberFormat="1" applyFont="1"/>
    <xf numFmtId="0" fontId="6" fillId="5" borderId="4" xfId="0" applyFont="1" applyFill="1" applyBorder="1" applyAlignment="1">
      <alignment horizontal="center"/>
    </xf>
    <xf numFmtId="0" fontId="0" fillId="7" borderId="0" xfId="0" applyFill="1"/>
    <xf numFmtId="0" fontId="0" fillId="7" borderId="6" xfId="0" applyFill="1" applyBorder="1"/>
    <xf numFmtId="0" fontId="13" fillId="0" borderId="0" xfId="0" applyNumberFormat="1" applyFont="1" applyAlignment="1">
      <alignment horizontal="center" vertical="top"/>
    </xf>
    <xf numFmtId="0" fontId="1" fillId="0" borderId="0" xfId="2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 vertical="top"/>
    </xf>
    <xf numFmtId="0" fontId="14" fillId="8" borderId="3" xfId="0" applyNumberFormat="1" applyFont="1" applyFill="1" applyBorder="1" applyAlignment="1">
      <alignment horizontal="center" vertical="top"/>
    </xf>
    <xf numFmtId="182" fontId="14" fillId="8" borderId="4" xfId="0" applyNumberFormat="1" applyFont="1" applyFill="1" applyBorder="1" applyAlignment="1">
      <alignment horizontal="center" vertical="top"/>
    </xf>
    <xf numFmtId="1" fontId="14" fillId="8" borderId="5" xfId="0" applyNumberFormat="1" applyFont="1" applyFill="1" applyBorder="1" applyAlignment="1">
      <alignment horizontal="center" vertical="top"/>
    </xf>
    <xf numFmtId="0" fontId="13" fillId="0" borderId="0" xfId="2" applyNumberFormat="1" applyFont="1" applyAlignment="1">
      <alignment horizontal="center" vertical="top"/>
    </xf>
    <xf numFmtId="181" fontId="13" fillId="0" borderId="0" xfId="2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0" fontId="15" fillId="8" borderId="8" xfId="0" applyNumberFormat="1" applyFont="1" applyFill="1" applyBorder="1" applyAlignment="1">
      <alignment horizontal="center" vertical="top"/>
    </xf>
    <xf numFmtId="182" fontId="0" fillId="0" borderId="9" xfId="0" applyNumberFormat="1" applyBorder="1" applyAlignment="1">
      <alignment vertical="top"/>
    </xf>
    <xf numFmtId="1" fontId="0" fillId="0" borderId="10" xfId="0" applyNumberFormat="1" applyBorder="1" applyAlignment="1">
      <alignment vertical="top"/>
    </xf>
    <xf numFmtId="14" fontId="1" fillId="0" borderId="0" xfId="2" applyNumberFormat="1" applyAlignment="1">
      <alignment vertical="top"/>
    </xf>
    <xf numFmtId="183" fontId="1" fillId="0" borderId="0" xfId="2" applyNumberFormat="1" applyAlignment="1">
      <alignment horizontal="right" vertical="top"/>
    </xf>
    <xf numFmtId="181" fontId="1" fillId="0" borderId="0" xfId="2" applyNumberFormat="1" applyAlignment="1">
      <alignment vertical="top"/>
    </xf>
    <xf numFmtId="14" fontId="0" fillId="0" borderId="0" xfId="0" applyNumberFormat="1" applyAlignment="1">
      <alignment vertical="top" wrapText="1"/>
    </xf>
    <xf numFmtId="22" fontId="0" fillId="0" borderId="0" xfId="0" applyNumberFormat="1" applyAlignment="1">
      <alignment vertical="top" wrapText="1"/>
    </xf>
    <xf numFmtId="0" fontId="13" fillId="3" borderId="11" xfId="0" applyFont="1" applyFill="1" applyBorder="1" applyAlignment="1">
      <alignment horizontal="right"/>
    </xf>
    <xf numFmtId="0" fontId="0" fillId="0" borderId="12" xfId="0" applyFill="1" applyBorder="1" applyAlignment="1">
      <alignment horizontal="center" vertical="top"/>
    </xf>
    <xf numFmtId="0" fontId="15" fillId="8" borderId="2" xfId="0" applyNumberFormat="1" applyFont="1" applyFill="1" applyBorder="1" applyAlignment="1">
      <alignment horizontal="center" vertical="top"/>
    </xf>
    <xf numFmtId="182" fontId="0" fillId="0" borderId="0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0" fontId="13" fillId="3" borderId="13" xfId="0" applyFont="1" applyFill="1" applyBorder="1" applyAlignment="1">
      <alignment horizontal="right"/>
    </xf>
    <xf numFmtId="0" fontId="0" fillId="0" borderId="0" xfId="0" applyFill="1" applyBorder="1" applyAlignment="1">
      <alignment horizontal="center" vertical="top"/>
    </xf>
    <xf numFmtId="0" fontId="13" fillId="3" borderId="13" xfId="0" applyFont="1" applyFill="1" applyBorder="1" applyAlignment="1">
      <alignment horizontal="right" vertical="top"/>
    </xf>
    <xf numFmtId="14" fontId="0" fillId="0" borderId="0" xfId="0" applyNumberFormat="1" applyFill="1" applyBorder="1" applyAlignment="1">
      <alignment horizontal="center" vertical="top"/>
    </xf>
    <xf numFmtId="0" fontId="13" fillId="3" borderId="14" xfId="0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1" fontId="0" fillId="0" borderId="16" xfId="0" applyNumberFormat="1" applyFill="1" applyBorder="1" applyAlignment="1">
      <alignment horizontal="center" vertical="top"/>
    </xf>
    <xf numFmtId="183" fontId="1" fillId="0" borderId="0" xfId="2" applyNumberFormat="1" applyAlignment="1">
      <alignment vertical="top"/>
    </xf>
    <xf numFmtId="184" fontId="1" fillId="0" borderId="0" xfId="2" applyNumberFormat="1" applyAlignment="1">
      <alignment vertical="top"/>
    </xf>
    <xf numFmtId="0" fontId="0" fillId="0" borderId="17" xfId="0" applyFill="1" applyBorder="1" applyAlignment="1">
      <alignment horizontal="right" vertical="center"/>
    </xf>
    <xf numFmtId="1" fontId="0" fillId="0" borderId="18" xfId="0" applyNumberFormat="1" applyFill="1" applyBorder="1" applyAlignment="1">
      <alignment horizontal="center" vertical="top"/>
    </xf>
    <xf numFmtId="0" fontId="0" fillId="0" borderId="17" xfId="0" applyBorder="1" applyAlignment="1">
      <alignment vertical="top"/>
    </xf>
    <xf numFmtId="182" fontId="1" fillId="0" borderId="0" xfId="2" applyNumberFormat="1" applyBorder="1" applyAlignment="1">
      <alignment vertical="top"/>
    </xf>
    <xf numFmtId="1" fontId="1" fillId="0" borderId="7" xfId="2" applyNumberFormat="1" applyBorder="1" applyAlignment="1">
      <alignment vertical="top"/>
    </xf>
    <xf numFmtId="184" fontId="1" fillId="0" borderId="17" xfId="2" applyNumberFormat="1" applyBorder="1" applyAlignment="1">
      <alignment vertical="top"/>
    </xf>
    <xf numFmtId="0" fontId="13" fillId="0" borderId="0" xfId="2" applyNumberFormat="1" applyFont="1" applyAlignment="1">
      <alignment vertical="top"/>
    </xf>
    <xf numFmtId="0" fontId="15" fillId="8" borderId="2" xfId="0" applyFont="1" applyFill="1" applyBorder="1" applyAlignment="1">
      <alignment horizontal="center" vertical="top"/>
    </xf>
    <xf numFmtId="3" fontId="1" fillId="0" borderId="0" xfId="2" applyNumberFormat="1" applyAlignment="1">
      <alignment vertical="top"/>
    </xf>
    <xf numFmtId="0" fontId="0" fillId="0" borderId="0" xfId="0" applyAlignment="1"/>
    <xf numFmtId="0" fontId="15" fillId="8" borderId="2" xfId="0" applyFont="1" applyFill="1" applyBorder="1" applyAlignment="1">
      <alignment horizontal="center"/>
    </xf>
    <xf numFmtId="182" fontId="0" fillId="0" borderId="0" xfId="0" applyNumberFormat="1" applyBorder="1" applyAlignment="1"/>
    <xf numFmtId="1" fontId="0" fillId="0" borderId="7" xfId="0" applyNumberFormat="1" applyBorder="1" applyAlignment="1"/>
    <xf numFmtId="181" fontId="0" fillId="0" borderId="0" xfId="0" applyNumberFormat="1" applyAlignment="1"/>
    <xf numFmtId="3" fontId="0" fillId="0" borderId="0" xfId="0" applyNumberFormat="1" applyAlignment="1"/>
    <xf numFmtId="183" fontId="0" fillId="0" borderId="0" xfId="0" applyNumberFormat="1" applyAlignment="1"/>
    <xf numFmtId="0" fontId="0" fillId="0" borderId="0" xfId="0" applyFill="1" applyAlignment="1">
      <alignment horizontal="center"/>
    </xf>
    <xf numFmtId="181" fontId="13" fillId="0" borderId="0" xfId="2" applyNumberFormat="1" applyFont="1" applyAlignment="1">
      <alignment vertical="top"/>
    </xf>
    <xf numFmtId="3" fontId="13" fillId="0" borderId="0" xfId="2" applyNumberFormat="1" applyFont="1" applyAlignment="1">
      <alignment vertical="top"/>
    </xf>
    <xf numFmtId="183" fontId="13" fillId="0" borderId="0" xfId="2" applyNumberFormat="1" applyFont="1" applyAlignment="1">
      <alignment horizontal="right" vertical="top"/>
    </xf>
    <xf numFmtId="1" fontId="0" fillId="4" borderId="19" xfId="0" applyNumberFormat="1" applyFill="1" applyBorder="1" applyAlignment="1">
      <alignment horizontal="center" vertical="top"/>
    </xf>
    <xf numFmtId="185" fontId="0" fillId="5" borderId="0" xfId="0" applyNumberFormat="1" applyFill="1" applyBorder="1"/>
    <xf numFmtId="10" fontId="0" fillId="0" borderId="20" xfId="4" applyNumberFormat="1" applyFont="1" applyBorder="1"/>
    <xf numFmtId="175" fontId="0" fillId="0" borderId="0" xfId="0" applyNumberFormat="1"/>
    <xf numFmtId="174" fontId="8" fillId="4" borderId="5" xfId="1" applyNumberFormat="1" applyFont="1" applyFill="1" applyBorder="1"/>
    <xf numFmtId="0" fontId="0" fillId="9" borderId="0" xfId="0" applyFill="1"/>
    <xf numFmtId="0" fontId="0" fillId="5" borderId="6" xfId="0" applyFill="1" applyBorder="1"/>
    <xf numFmtId="0" fontId="0" fillId="5" borderId="0" xfId="0" applyFill="1"/>
    <xf numFmtId="0" fontId="7" fillId="0" borderId="0" xfId="0" applyFont="1"/>
    <xf numFmtId="188" fontId="8" fillId="4" borderId="5" xfId="1" applyNumberFormat="1" applyFont="1" applyFill="1" applyBorder="1"/>
    <xf numFmtId="178" fontId="0" fillId="5" borderId="0" xfId="0" applyNumberFormat="1" applyFill="1"/>
    <xf numFmtId="178" fontId="16" fillId="5" borderId="0" xfId="0" applyNumberFormat="1" applyFont="1" applyFill="1"/>
    <xf numFmtId="178" fontId="17" fillId="5" borderId="0" xfId="0" applyNumberFormat="1" applyFont="1" applyFill="1"/>
    <xf numFmtId="178" fontId="17" fillId="5" borderId="21" xfId="0" applyNumberFormat="1" applyFont="1" applyFill="1" applyBorder="1"/>
    <xf numFmtId="178" fontId="17" fillId="5" borderId="22" xfId="0" applyNumberFormat="1" applyFont="1" applyFill="1" applyBorder="1"/>
    <xf numFmtId="0" fontId="8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/>
    <xf numFmtId="0" fontId="17" fillId="5" borderId="0" xfId="0" applyFont="1" applyFill="1"/>
    <xf numFmtId="11" fontId="0" fillId="0" borderId="0" xfId="0" applyNumberFormat="1"/>
  </cellXfs>
  <cellStyles count="5">
    <cellStyle name="Comma" xfId="1" builtinId="3"/>
    <cellStyle name="Currency_TopPage multi Post ID" xfId="2"/>
    <cellStyle name="Normal" xfId="0" builtinId="0"/>
    <cellStyle name="Normal_June Options 97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16520512744108"/>
          <c:y val="3.885485422315130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92023867296495E-2"/>
          <c:y val="0.17382434784041376"/>
          <c:w val="0.91016344020320827"/>
          <c:h val="0.62781264455302366"/>
        </c:manualLayout>
      </c:layout>
      <c:lineChart>
        <c:grouping val="standard"/>
        <c:varyColors val="0"/>
        <c:ser>
          <c:idx val="0"/>
          <c:order val="0"/>
          <c:tx>
            <c:v>Vol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Impact!$B$6:$B$218</c:f>
              <c:numCache>
                <c:formatCode>mmm\-yy</c:formatCode>
                <c:ptCount val="213"/>
                <c:pt idx="0">
                  <c:v>36800</c:v>
                </c:pt>
                <c:pt idx="1">
                  <c:v>36831</c:v>
                </c:pt>
                <c:pt idx="2">
                  <c:v>36861</c:v>
                </c:pt>
                <c:pt idx="3">
                  <c:v>36892</c:v>
                </c:pt>
                <c:pt idx="4">
                  <c:v>36923</c:v>
                </c:pt>
                <c:pt idx="5">
                  <c:v>36951</c:v>
                </c:pt>
                <c:pt idx="6">
                  <c:v>36982</c:v>
                </c:pt>
                <c:pt idx="7">
                  <c:v>37012</c:v>
                </c:pt>
                <c:pt idx="8">
                  <c:v>37043</c:v>
                </c:pt>
                <c:pt idx="9">
                  <c:v>37073</c:v>
                </c:pt>
                <c:pt idx="10">
                  <c:v>37104</c:v>
                </c:pt>
                <c:pt idx="11">
                  <c:v>37135</c:v>
                </c:pt>
                <c:pt idx="12">
                  <c:v>37165</c:v>
                </c:pt>
                <c:pt idx="13">
                  <c:v>37196</c:v>
                </c:pt>
                <c:pt idx="14">
                  <c:v>37226</c:v>
                </c:pt>
                <c:pt idx="15">
                  <c:v>37257</c:v>
                </c:pt>
                <c:pt idx="16">
                  <c:v>37288</c:v>
                </c:pt>
                <c:pt idx="17">
                  <c:v>37316</c:v>
                </c:pt>
                <c:pt idx="18">
                  <c:v>37347</c:v>
                </c:pt>
                <c:pt idx="19">
                  <c:v>37377</c:v>
                </c:pt>
                <c:pt idx="20">
                  <c:v>37408</c:v>
                </c:pt>
                <c:pt idx="21">
                  <c:v>37438</c:v>
                </c:pt>
                <c:pt idx="22">
                  <c:v>37469</c:v>
                </c:pt>
                <c:pt idx="23">
                  <c:v>37500</c:v>
                </c:pt>
                <c:pt idx="24">
                  <c:v>37530</c:v>
                </c:pt>
                <c:pt idx="25">
                  <c:v>37561</c:v>
                </c:pt>
                <c:pt idx="26">
                  <c:v>37591</c:v>
                </c:pt>
                <c:pt idx="27">
                  <c:v>37622</c:v>
                </c:pt>
                <c:pt idx="28">
                  <c:v>37653</c:v>
                </c:pt>
                <c:pt idx="29">
                  <c:v>37681</c:v>
                </c:pt>
                <c:pt idx="30">
                  <c:v>37712</c:v>
                </c:pt>
                <c:pt idx="31">
                  <c:v>37742</c:v>
                </c:pt>
                <c:pt idx="32">
                  <c:v>37773</c:v>
                </c:pt>
                <c:pt idx="33">
                  <c:v>37803</c:v>
                </c:pt>
                <c:pt idx="34">
                  <c:v>37834</c:v>
                </c:pt>
                <c:pt idx="35">
                  <c:v>37865</c:v>
                </c:pt>
                <c:pt idx="36">
                  <c:v>37895</c:v>
                </c:pt>
                <c:pt idx="37">
                  <c:v>37926</c:v>
                </c:pt>
                <c:pt idx="38">
                  <c:v>37956</c:v>
                </c:pt>
                <c:pt idx="39">
                  <c:v>37987</c:v>
                </c:pt>
                <c:pt idx="40">
                  <c:v>38018</c:v>
                </c:pt>
                <c:pt idx="41">
                  <c:v>38047</c:v>
                </c:pt>
                <c:pt idx="42">
                  <c:v>38078</c:v>
                </c:pt>
                <c:pt idx="43">
                  <c:v>38108</c:v>
                </c:pt>
                <c:pt idx="44">
                  <c:v>38139</c:v>
                </c:pt>
                <c:pt idx="45">
                  <c:v>38169</c:v>
                </c:pt>
                <c:pt idx="46">
                  <c:v>38200</c:v>
                </c:pt>
                <c:pt idx="47">
                  <c:v>38231</c:v>
                </c:pt>
                <c:pt idx="48">
                  <c:v>38261</c:v>
                </c:pt>
                <c:pt idx="49">
                  <c:v>38292</c:v>
                </c:pt>
                <c:pt idx="50">
                  <c:v>38322</c:v>
                </c:pt>
                <c:pt idx="51">
                  <c:v>38353</c:v>
                </c:pt>
                <c:pt idx="52">
                  <c:v>38384</c:v>
                </c:pt>
                <c:pt idx="53">
                  <c:v>38412</c:v>
                </c:pt>
                <c:pt idx="54">
                  <c:v>38443</c:v>
                </c:pt>
                <c:pt idx="55">
                  <c:v>38473</c:v>
                </c:pt>
                <c:pt idx="56">
                  <c:v>38504</c:v>
                </c:pt>
                <c:pt idx="57">
                  <c:v>38534</c:v>
                </c:pt>
                <c:pt idx="58">
                  <c:v>38565</c:v>
                </c:pt>
                <c:pt idx="59">
                  <c:v>38596</c:v>
                </c:pt>
                <c:pt idx="60">
                  <c:v>38626</c:v>
                </c:pt>
                <c:pt idx="61">
                  <c:v>38657</c:v>
                </c:pt>
                <c:pt idx="62">
                  <c:v>38687</c:v>
                </c:pt>
                <c:pt idx="63">
                  <c:v>38718</c:v>
                </c:pt>
                <c:pt idx="64">
                  <c:v>38749</c:v>
                </c:pt>
                <c:pt idx="65">
                  <c:v>38777</c:v>
                </c:pt>
                <c:pt idx="66">
                  <c:v>38808</c:v>
                </c:pt>
                <c:pt idx="67">
                  <c:v>38838</c:v>
                </c:pt>
                <c:pt idx="68">
                  <c:v>38869</c:v>
                </c:pt>
                <c:pt idx="69">
                  <c:v>38899</c:v>
                </c:pt>
                <c:pt idx="70">
                  <c:v>38930</c:v>
                </c:pt>
                <c:pt idx="71">
                  <c:v>38961</c:v>
                </c:pt>
                <c:pt idx="72">
                  <c:v>38991</c:v>
                </c:pt>
                <c:pt idx="73">
                  <c:v>39022</c:v>
                </c:pt>
                <c:pt idx="74">
                  <c:v>39052</c:v>
                </c:pt>
                <c:pt idx="75">
                  <c:v>39083</c:v>
                </c:pt>
                <c:pt idx="76">
                  <c:v>39114</c:v>
                </c:pt>
                <c:pt idx="77">
                  <c:v>39142</c:v>
                </c:pt>
                <c:pt idx="78">
                  <c:v>39173</c:v>
                </c:pt>
                <c:pt idx="79">
                  <c:v>39203</c:v>
                </c:pt>
                <c:pt idx="80">
                  <c:v>39234</c:v>
                </c:pt>
                <c:pt idx="81">
                  <c:v>39264</c:v>
                </c:pt>
                <c:pt idx="82">
                  <c:v>39295</c:v>
                </c:pt>
                <c:pt idx="83">
                  <c:v>39326</c:v>
                </c:pt>
                <c:pt idx="84">
                  <c:v>39356</c:v>
                </c:pt>
                <c:pt idx="85">
                  <c:v>39387</c:v>
                </c:pt>
                <c:pt idx="86">
                  <c:v>39417</c:v>
                </c:pt>
                <c:pt idx="87">
                  <c:v>39448</c:v>
                </c:pt>
                <c:pt idx="88">
                  <c:v>39479</c:v>
                </c:pt>
                <c:pt idx="89">
                  <c:v>39508</c:v>
                </c:pt>
                <c:pt idx="90">
                  <c:v>39539</c:v>
                </c:pt>
                <c:pt idx="91">
                  <c:v>39569</c:v>
                </c:pt>
                <c:pt idx="92">
                  <c:v>39600</c:v>
                </c:pt>
                <c:pt idx="93">
                  <c:v>39630</c:v>
                </c:pt>
                <c:pt idx="94">
                  <c:v>39661</c:v>
                </c:pt>
                <c:pt idx="95">
                  <c:v>39692</c:v>
                </c:pt>
                <c:pt idx="96">
                  <c:v>39722</c:v>
                </c:pt>
                <c:pt idx="97">
                  <c:v>39753</c:v>
                </c:pt>
                <c:pt idx="98">
                  <c:v>39783</c:v>
                </c:pt>
                <c:pt idx="99">
                  <c:v>39814</c:v>
                </c:pt>
                <c:pt idx="100">
                  <c:v>39845</c:v>
                </c:pt>
                <c:pt idx="101">
                  <c:v>39873</c:v>
                </c:pt>
                <c:pt idx="102">
                  <c:v>39904</c:v>
                </c:pt>
                <c:pt idx="103">
                  <c:v>39934</c:v>
                </c:pt>
                <c:pt idx="104">
                  <c:v>39965</c:v>
                </c:pt>
                <c:pt idx="105">
                  <c:v>39995</c:v>
                </c:pt>
                <c:pt idx="106">
                  <c:v>40026</c:v>
                </c:pt>
                <c:pt idx="107">
                  <c:v>40057</c:v>
                </c:pt>
                <c:pt idx="108">
                  <c:v>40087</c:v>
                </c:pt>
                <c:pt idx="109">
                  <c:v>40118</c:v>
                </c:pt>
                <c:pt idx="110">
                  <c:v>40148</c:v>
                </c:pt>
                <c:pt idx="111">
                  <c:v>40179</c:v>
                </c:pt>
                <c:pt idx="112">
                  <c:v>40210</c:v>
                </c:pt>
                <c:pt idx="113">
                  <c:v>40238</c:v>
                </c:pt>
                <c:pt idx="114">
                  <c:v>40269</c:v>
                </c:pt>
                <c:pt idx="115">
                  <c:v>40299</c:v>
                </c:pt>
                <c:pt idx="116">
                  <c:v>40330</c:v>
                </c:pt>
                <c:pt idx="117">
                  <c:v>40360</c:v>
                </c:pt>
                <c:pt idx="118">
                  <c:v>40391</c:v>
                </c:pt>
                <c:pt idx="119">
                  <c:v>40422</c:v>
                </c:pt>
                <c:pt idx="120">
                  <c:v>40452</c:v>
                </c:pt>
                <c:pt idx="121">
                  <c:v>40483</c:v>
                </c:pt>
                <c:pt idx="122">
                  <c:v>40513</c:v>
                </c:pt>
                <c:pt idx="123">
                  <c:v>40544</c:v>
                </c:pt>
                <c:pt idx="124">
                  <c:v>40575</c:v>
                </c:pt>
                <c:pt idx="125">
                  <c:v>40603</c:v>
                </c:pt>
                <c:pt idx="126">
                  <c:v>40634</c:v>
                </c:pt>
                <c:pt idx="127">
                  <c:v>40664</c:v>
                </c:pt>
                <c:pt idx="128">
                  <c:v>40695</c:v>
                </c:pt>
                <c:pt idx="129">
                  <c:v>40725</c:v>
                </c:pt>
                <c:pt idx="130">
                  <c:v>40756</c:v>
                </c:pt>
                <c:pt idx="131">
                  <c:v>40787</c:v>
                </c:pt>
                <c:pt idx="132">
                  <c:v>40817</c:v>
                </c:pt>
                <c:pt idx="133">
                  <c:v>40848</c:v>
                </c:pt>
                <c:pt idx="134">
                  <c:v>40878</c:v>
                </c:pt>
                <c:pt idx="135">
                  <c:v>40909</c:v>
                </c:pt>
                <c:pt idx="136">
                  <c:v>40940</c:v>
                </c:pt>
                <c:pt idx="137">
                  <c:v>40969</c:v>
                </c:pt>
                <c:pt idx="138">
                  <c:v>41000</c:v>
                </c:pt>
                <c:pt idx="139">
                  <c:v>41030</c:v>
                </c:pt>
                <c:pt idx="140">
                  <c:v>41061</c:v>
                </c:pt>
                <c:pt idx="141">
                  <c:v>41091</c:v>
                </c:pt>
                <c:pt idx="142">
                  <c:v>41122</c:v>
                </c:pt>
                <c:pt idx="143">
                  <c:v>41153</c:v>
                </c:pt>
                <c:pt idx="144">
                  <c:v>41183</c:v>
                </c:pt>
                <c:pt idx="145">
                  <c:v>41214</c:v>
                </c:pt>
                <c:pt idx="146">
                  <c:v>41244</c:v>
                </c:pt>
                <c:pt idx="147">
                  <c:v>41275</c:v>
                </c:pt>
                <c:pt idx="148">
                  <c:v>41306</c:v>
                </c:pt>
                <c:pt idx="149">
                  <c:v>41334</c:v>
                </c:pt>
                <c:pt idx="150">
                  <c:v>41365</c:v>
                </c:pt>
                <c:pt idx="151">
                  <c:v>41395</c:v>
                </c:pt>
                <c:pt idx="152">
                  <c:v>41426</c:v>
                </c:pt>
                <c:pt idx="153">
                  <c:v>41456</c:v>
                </c:pt>
                <c:pt idx="154">
                  <c:v>41487</c:v>
                </c:pt>
                <c:pt idx="155">
                  <c:v>41518</c:v>
                </c:pt>
                <c:pt idx="156">
                  <c:v>41548</c:v>
                </c:pt>
                <c:pt idx="157">
                  <c:v>41579</c:v>
                </c:pt>
                <c:pt idx="158">
                  <c:v>41609</c:v>
                </c:pt>
                <c:pt idx="159">
                  <c:v>41640</c:v>
                </c:pt>
                <c:pt idx="160">
                  <c:v>41671</c:v>
                </c:pt>
                <c:pt idx="161">
                  <c:v>41699</c:v>
                </c:pt>
                <c:pt idx="162">
                  <c:v>41730</c:v>
                </c:pt>
                <c:pt idx="163">
                  <c:v>41760</c:v>
                </c:pt>
                <c:pt idx="164">
                  <c:v>41791</c:v>
                </c:pt>
                <c:pt idx="165">
                  <c:v>41821</c:v>
                </c:pt>
                <c:pt idx="166">
                  <c:v>41852</c:v>
                </c:pt>
                <c:pt idx="167">
                  <c:v>41883</c:v>
                </c:pt>
                <c:pt idx="168">
                  <c:v>41913</c:v>
                </c:pt>
                <c:pt idx="169">
                  <c:v>41944</c:v>
                </c:pt>
                <c:pt idx="170">
                  <c:v>41974</c:v>
                </c:pt>
                <c:pt idx="171">
                  <c:v>42005</c:v>
                </c:pt>
                <c:pt idx="172">
                  <c:v>42036</c:v>
                </c:pt>
                <c:pt idx="173">
                  <c:v>42064</c:v>
                </c:pt>
                <c:pt idx="174">
                  <c:v>42095</c:v>
                </c:pt>
                <c:pt idx="175">
                  <c:v>42125</c:v>
                </c:pt>
                <c:pt idx="176">
                  <c:v>42156</c:v>
                </c:pt>
                <c:pt idx="177">
                  <c:v>42186</c:v>
                </c:pt>
                <c:pt idx="178">
                  <c:v>42217</c:v>
                </c:pt>
                <c:pt idx="179">
                  <c:v>42248</c:v>
                </c:pt>
                <c:pt idx="180">
                  <c:v>42278</c:v>
                </c:pt>
                <c:pt idx="181">
                  <c:v>42309</c:v>
                </c:pt>
                <c:pt idx="182">
                  <c:v>42339</c:v>
                </c:pt>
                <c:pt idx="183">
                  <c:v>42370</c:v>
                </c:pt>
                <c:pt idx="184">
                  <c:v>42401</c:v>
                </c:pt>
                <c:pt idx="185">
                  <c:v>42430</c:v>
                </c:pt>
                <c:pt idx="186">
                  <c:v>42461</c:v>
                </c:pt>
                <c:pt idx="187">
                  <c:v>42491</c:v>
                </c:pt>
                <c:pt idx="188">
                  <c:v>42522</c:v>
                </c:pt>
                <c:pt idx="189">
                  <c:v>42552</c:v>
                </c:pt>
                <c:pt idx="190">
                  <c:v>42583</c:v>
                </c:pt>
                <c:pt idx="191">
                  <c:v>42614</c:v>
                </c:pt>
                <c:pt idx="192">
                  <c:v>42644</c:v>
                </c:pt>
                <c:pt idx="193">
                  <c:v>42675</c:v>
                </c:pt>
                <c:pt idx="194">
                  <c:v>42705</c:v>
                </c:pt>
                <c:pt idx="195">
                  <c:v>42736</c:v>
                </c:pt>
                <c:pt idx="196">
                  <c:v>42767</c:v>
                </c:pt>
                <c:pt idx="197">
                  <c:v>42795</c:v>
                </c:pt>
                <c:pt idx="198">
                  <c:v>42826</c:v>
                </c:pt>
                <c:pt idx="199">
                  <c:v>42856</c:v>
                </c:pt>
                <c:pt idx="200">
                  <c:v>42887</c:v>
                </c:pt>
                <c:pt idx="201">
                  <c:v>42917</c:v>
                </c:pt>
                <c:pt idx="202">
                  <c:v>42948</c:v>
                </c:pt>
                <c:pt idx="203">
                  <c:v>42979</c:v>
                </c:pt>
                <c:pt idx="204">
                  <c:v>43009</c:v>
                </c:pt>
                <c:pt idx="205">
                  <c:v>43040</c:v>
                </c:pt>
                <c:pt idx="206">
                  <c:v>43070</c:v>
                </c:pt>
                <c:pt idx="207">
                  <c:v>43101</c:v>
                </c:pt>
                <c:pt idx="208">
                  <c:v>43132</c:v>
                </c:pt>
                <c:pt idx="209">
                  <c:v>43160</c:v>
                </c:pt>
                <c:pt idx="210">
                  <c:v>43191</c:v>
                </c:pt>
                <c:pt idx="211">
                  <c:v>43221</c:v>
                </c:pt>
                <c:pt idx="212">
                  <c:v>43252</c:v>
                </c:pt>
              </c:numCache>
            </c:numRef>
          </c:cat>
          <c:val>
            <c:numRef>
              <c:f>Impact!$D$6:$D$218</c:f>
              <c:numCache>
                <c:formatCode>0.0000</c:formatCode>
                <c:ptCount val="213"/>
                <c:pt idx="0">
                  <c:v>0.45</c:v>
                </c:pt>
                <c:pt idx="1">
                  <c:v>0.5</c:v>
                </c:pt>
                <c:pt idx="2">
                  <c:v>0.5625</c:v>
                </c:pt>
                <c:pt idx="3">
                  <c:v>0.60750000000000004</c:v>
                </c:pt>
                <c:pt idx="4">
                  <c:v>0.60499999999999998</c:v>
                </c:pt>
                <c:pt idx="5">
                  <c:v>0.54749999999999999</c:v>
                </c:pt>
                <c:pt idx="6">
                  <c:v>0.4425</c:v>
                </c:pt>
                <c:pt idx="7">
                  <c:v>0.39750000000000002</c:v>
                </c:pt>
                <c:pt idx="8">
                  <c:v>0.39250000000000002</c:v>
                </c:pt>
                <c:pt idx="9">
                  <c:v>0.39250000000000002</c:v>
                </c:pt>
                <c:pt idx="10">
                  <c:v>0.39250000000000002</c:v>
                </c:pt>
                <c:pt idx="11">
                  <c:v>0.39500000000000002</c:v>
                </c:pt>
                <c:pt idx="12">
                  <c:v>0.40250000000000002</c:v>
                </c:pt>
                <c:pt idx="13">
                  <c:v>0.40749999999999997</c:v>
                </c:pt>
                <c:pt idx="14">
                  <c:v>0.41</c:v>
                </c:pt>
                <c:pt idx="15">
                  <c:v>0.41499999999999998</c:v>
                </c:pt>
                <c:pt idx="16">
                  <c:v>0.40500000000000003</c:v>
                </c:pt>
                <c:pt idx="17">
                  <c:v>0.36749999999999999</c:v>
                </c:pt>
                <c:pt idx="18">
                  <c:v>0.32750000000000001</c:v>
                </c:pt>
                <c:pt idx="19">
                  <c:v>0.31</c:v>
                </c:pt>
                <c:pt idx="20">
                  <c:v>0.3075</c:v>
                </c:pt>
                <c:pt idx="21">
                  <c:v>0.3075</c:v>
                </c:pt>
                <c:pt idx="22">
                  <c:v>0.3075</c:v>
                </c:pt>
                <c:pt idx="23">
                  <c:v>0.3075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0.30249999999999999</c:v>
                </c:pt>
                <c:pt idx="28">
                  <c:v>0.3</c:v>
                </c:pt>
                <c:pt idx="29">
                  <c:v>0.28999999999999998</c:v>
                </c:pt>
                <c:pt idx="30">
                  <c:v>0.27500000000000002</c:v>
                </c:pt>
                <c:pt idx="31">
                  <c:v>0.27</c:v>
                </c:pt>
                <c:pt idx="32">
                  <c:v>0.26750000000000002</c:v>
                </c:pt>
                <c:pt idx="33">
                  <c:v>0.26750000000000002</c:v>
                </c:pt>
                <c:pt idx="34">
                  <c:v>0.26750000000000002</c:v>
                </c:pt>
                <c:pt idx="35">
                  <c:v>0.26750000000000002</c:v>
                </c:pt>
                <c:pt idx="36">
                  <c:v>0.26750000000000002</c:v>
                </c:pt>
                <c:pt idx="37">
                  <c:v>0.27750000000000002</c:v>
                </c:pt>
                <c:pt idx="38">
                  <c:v>0.28249999999999997</c:v>
                </c:pt>
                <c:pt idx="39">
                  <c:v>0.3</c:v>
                </c:pt>
                <c:pt idx="40">
                  <c:v>0.28749999999999998</c:v>
                </c:pt>
                <c:pt idx="41">
                  <c:v>0.28749999999999998</c:v>
                </c:pt>
                <c:pt idx="42">
                  <c:v>0.26750000000000002</c:v>
                </c:pt>
                <c:pt idx="43">
                  <c:v>0.26750000000000002</c:v>
                </c:pt>
                <c:pt idx="44">
                  <c:v>0.26750000000000002</c:v>
                </c:pt>
                <c:pt idx="45">
                  <c:v>0.26500000000000001</c:v>
                </c:pt>
                <c:pt idx="46">
                  <c:v>0.26500000000000001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0.26750000000000002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0.26250000000000001</c:v>
                </c:pt>
                <c:pt idx="53">
                  <c:v>0.25750000000000001</c:v>
                </c:pt>
                <c:pt idx="54">
                  <c:v>0.245</c:v>
                </c:pt>
                <c:pt idx="55">
                  <c:v>0.245</c:v>
                </c:pt>
                <c:pt idx="56">
                  <c:v>0.24249999999999999</c:v>
                </c:pt>
                <c:pt idx="57">
                  <c:v>0.24249999999999999</c:v>
                </c:pt>
                <c:pt idx="58">
                  <c:v>0.24249999999999999</c:v>
                </c:pt>
                <c:pt idx="59">
                  <c:v>0.24249999999999999</c:v>
                </c:pt>
                <c:pt idx="60">
                  <c:v>0.24249999999999999</c:v>
                </c:pt>
                <c:pt idx="61">
                  <c:v>0.24249999999999999</c:v>
                </c:pt>
                <c:pt idx="62">
                  <c:v>0.245</c:v>
                </c:pt>
                <c:pt idx="63">
                  <c:v>0.245</c:v>
                </c:pt>
                <c:pt idx="64">
                  <c:v>0.24249999999999999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0.23250000000000001</c:v>
                </c:pt>
                <c:pt idx="68">
                  <c:v>0.23250000000000001</c:v>
                </c:pt>
                <c:pt idx="69">
                  <c:v>0.23250000000000001</c:v>
                </c:pt>
                <c:pt idx="70">
                  <c:v>0.23250000000000001</c:v>
                </c:pt>
                <c:pt idx="71">
                  <c:v>0.23250000000000001</c:v>
                </c:pt>
                <c:pt idx="72">
                  <c:v>0.23250000000000001</c:v>
                </c:pt>
                <c:pt idx="73">
                  <c:v>0.23499999999999999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0.23499999999999999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0.20499999999999999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0.185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0.17499999999999999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0.155</c:v>
                </c:pt>
                <c:pt idx="138">
                  <c:v>0.155</c:v>
                </c:pt>
                <c:pt idx="139">
                  <c:v>0.155</c:v>
                </c:pt>
                <c:pt idx="140">
                  <c:v>0.155</c:v>
                </c:pt>
                <c:pt idx="141">
                  <c:v>0.155</c:v>
                </c:pt>
                <c:pt idx="142">
                  <c:v>0.155</c:v>
                </c:pt>
                <c:pt idx="143">
                  <c:v>0.155</c:v>
                </c:pt>
                <c:pt idx="144">
                  <c:v>0.155</c:v>
                </c:pt>
                <c:pt idx="145">
                  <c:v>0.155</c:v>
                </c:pt>
                <c:pt idx="146">
                  <c:v>0.155</c:v>
                </c:pt>
                <c:pt idx="147">
                  <c:v>0.155</c:v>
                </c:pt>
                <c:pt idx="148">
                  <c:v>0.155</c:v>
                </c:pt>
                <c:pt idx="149">
                  <c:v>0.155</c:v>
                </c:pt>
                <c:pt idx="150">
                  <c:v>0.155</c:v>
                </c:pt>
                <c:pt idx="151">
                  <c:v>0.155</c:v>
                </c:pt>
                <c:pt idx="152">
                  <c:v>0.155</c:v>
                </c:pt>
                <c:pt idx="153">
                  <c:v>0.155</c:v>
                </c:pt>
                <c:pt idx="154">
                  <c:v>0.155</c:v>
                </c:pt>
                <c:pt idx="155">
                  <c:v>0.155</c:v>
                </c:pt>
                <c:pt idx="156">
                  <c:v>0.155</c:v>
                </c:pt>
                <c:pt idx="157">
                  <c:v>0.155</c:v>
                </c:pt>
                <c:pt idx="158">
                  <c:v>0.155</c:v>
                </c:pt>
                <c:pt idx="159">
                  <c:v>0.155</c:v>
                </c:pt>
                <c:pt idx="160">
                  <c:v>0.155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C-4F95-8C35-BA311CAA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25200"/>
        <c:axId val="1"/>
      </c:lineChart>
      <c:dateAx>
        <c:axId val="18012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2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6061713306872949"/>
          <c:y val="1.4314946292739954E-2"/>
          <c:w val="9.8911081736938897E-2"/>
          <c:h val="4.90798158608226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5</xdr:row>
      <xdr:rowOff>38100</xdr:rowOff>
    </xdr:from>
    <xdr:to>
      <xdr:col>31</xdr:col>
      <xdr:colOff>388620</xdr:colOff>
      <xdr:row>26</xdr:row>
      <xdr:rowOff>83820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8</xdr:row>
          <xdr:rowOff>167640</xdr:rowOff>
        </xdr:from>
        <xdr:to>
          <xdr:col>2</xdr:col>
          <xdr:colOff>510540</xdr:colOff>
          <xdr:row>11</xdr:row>
          <xdr:rowOff>68580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11</xdr:row>
          <xdr:rowOff>152400</xdr:rowOff>
        </xdr:from>
        <xdr:to>
          <xdr:col>2</xdr:col>
          <xdr:colOff>365760</xdr:colOff>
          <xdr:row>13</xdr:row>
          <xdr:rowOff>30480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6</xdr:row>
          <xdr:rowOff>38100</xdr:rowOff>
        </xdr:from>
        <xdr:to>
          <xdr:col>2</xdr:col>
          <xdr:colOff>365760</xdr:colOff>
          <xdr:row>7</xdr:row>
          <xdr:rowOff>83820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99060</xdr:rowOff>
        </xdr:from>
        <xdr:to>
          <xdr:col>1</xdr:col>
          <xdr:colOff>15240</xdr:colOff>
          <xdr:row>2</xdr:row>
          <xdr:rowOff>76200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New Day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403860</xdr:colOff>
          <xdr:row>9</xdr:row>
          <xdr:rowOff>60960</xdr:rowOff>
        </xdr:from>
        <xdr:to>
          <xdr:col>1</xdr:col>
          <xdr:colOff>480060</xdr:colOff>
          <xdr:row>11</xdr:row>
          <xdr:rowOff>7620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Vega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ook/Kir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delMicha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Check Out"/>
      <sheetName val="B"/>
      <sheetName val="D"/>
      <sheetName val="E"/>
      <sheetName val="F"/>
      <sheetName val="Position"/>
      <sheetName val="EOL"/>
    </sheetNames>
    <sheetDataSet>
      <sheetData sheetId="0">
        <row r="18">
          <cell r="A18">
            <v>36800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kew"/>
      <sheetName val="Swaption"/>
      <sheetName val="Opt"/>
      <sheetName val="Swap"/>
      <sheetName val="Front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3">
          <cell r="M13">
            <v>36800</v>
          </cell>
          <cell r="N13">
            <v>0.45</v>
          </cell>
        </row>
        <row r="14">
          <cell r="M14">
            <v>36831</v>
          </cell>
          <cell r="N14">
            <v>0.48</v>
          </cell>
        </row>
        <row r="15">
          <cell r="M15">
            <v>36861</v>
          </cell>
          <cell r="N15">
            <v>0.55000000000000004</v>
          </cell>
        </row>
        <row r="16">
          <cell r="M16">
            <v>36892</v>
          </cell>
          <cell r="N16">
            <v>0.59750000000000003</v>
          </cell>
        </row>
        <row r="17">
          <cell r="M17">
            <v>36923</v>
          </cell>
          <cell r="N17">
            <v>0.59499999999999997</v>
          </cell>
        </row>
        <row r="18">
          <cell r="M18">
            <v>36951</v>
          </cell>
          <cell r="N18">
            <v>0.54</v>
          </cell>
        </row>
        <row r="19">
          <cell r="M19">
            <v>36982</v>
          </cell>
          <cell r="N19">
            <v>0.435</v>
          </cell>
        </row>
        <row r="20">
          <cell r="M20">
            <v>37012</v>
          </cell>
          <cell r="N20">
            <v>0.39</v>
          </cell>
        </row>
        <row r="21">
          <cell r="M21">
            <v>37043</v>
          </cell>
          <cell r="N21">
            <v>0.38500000000000001</v>
          </cell>
        </row>
        <row r="22">
          <cell r="M22">
            <v>37073</v>
          </cell>
          <cell r="N22">
            <v>0.38500000000000001</v>
          </cell>
        </row>
        <row r="23">
          <cell r="M23">
            <v>37104</v>
          </cell>
          <cell r="N23">
            <v>0.38500000000000001</v>
          </cell>
        </row>
        <row r="24">
          <cell r="M24">
            <v>37135</v>
          </cell>
          <cell r="N24">
            <v>0.38750000000000001</v>
          </cell>
        </row>
        <row r="25">
          <cell r="M25">
            <v>37165</v>
          </cell>
          <cell r="N25">
            <v>0.39500000000000002</v>
          </cell>
        </row>
        <row r="26">
          <cell r="M26">
            <v>37196</v>
          </cell>
          <cell r="N26">
            <v>0.40500000000000003</v>
          </cell>
        </row>
        <row r="27">
          <cell r="M27">
            <v>37226</v>
          </cell>
          <cell r="N27">
            <v>0.40749999999999997</v>
          </cell>
        </row>
        <row r="28">
          <cell r="M28">
            <v>37257</v>
          </cell>
          <cell r="N28">
            <v>0.41249999999999998</v>
          </cell>
        </row>
        <row r="29">
          <cell r="M29">
            <v>37288</v>
          </cell>
          <cell r="N29">
            <v>0.40250000000000002</v>
          </cell>
        </row>
        <row r="30">
          <cell r="M30">
            <v>37316</v>
          </cell>
          <cell r="N30">
            <v>0.36499999999999999</v>
          </cell>
        </row>
        <row r="31">
          <cell r="M31">
            <v>37347</v>
          </cell>
          <cell r="N31">
            <v>0.32500000000000001</v>
          </cell>
        </row>
        <row r="32">
          <cell r="M32">
            <v>37377</v>
          </cell>
          <cell r="N32">
            <v>0.3075</v>
          </cell>
        </row>
        <row r="33">
          <cell r="M33">
            <v>37408</v>
          </cell>
          <cell r="N33">
            <v>0.30499999999999999</v>
          </cell>
        </row>
        <row r="34">
          <cell r="M34">
            <v>37438</v>
          </cell>
          <cell r="N34">
            <v>0.30499999999999999</v>
          </cell>
        </row>
        <row r="35">
          <cell r="M35">
            <v>37469</v>
          </cell>
          <cell r="N35">
            <v>0.30499999999999999</v>
          </cell>
        </row>
        <row r="36">
          <cell r="M36">
            <v>37500</v>
          </cell>
          <cell r="N36">
            <v>0.30499999999999999</v>
          </cell>
        </row>
        <row r="37">
          <cell r="M37">
            <v>37530</v>
          </cell>
          <cell r="N37">
            <v>0.31</v>
          </cell>
        </row>
        <row r="38">
          <cell r="M38">
            <v>37561</v>
          </cell>
          <cell r="N38">
            <v>0.31</v>
          </cell>
        </row>
        <row r="39">
          <cell r="M39">
            <v>37591</v>
          </cell>
          <cell r="N39">
            <v>0.31</v>
          </cell>
        </row>
        <row r="40">
          <cell r="M40">
            <v>37622</v>
          </cell>
          <cell r="N40">
            <v>0.30249999999999999</v>
          </cell>
        </row>
        <row r="41">
          <cell r="M41">
            <v>37653</v>
          </cell>
          <cell r="N41">
            <v>0.3</v>
          </cell>
        </row>
        <row r="42">
          <cell r="M42">
            <v>37681</v>
          </cell>
          <cell r="N42">
            <v>0.28999999999999998</v>
          </cell>
        </row>
        <row r="43">
          <cell r="M43">
            <v>37712</v>
          </cell>
          <cell r="N43">
            <v>0.27400000000000002</v>
          </cell>
        </row>
        <row r="44">
          <cell r="M44">
            <v>37742</v>
          </cell>
          <cell r="N44">
            <v>0.26900000000000002</v>
          </cell>
        </row>
        <row r="45">
          <cell r="M45">
            <v>37773</v>
          </cell>
          <cell r="N45">
            <v>0.26650000000000001</v>
          </cell>
        </row>
        <row r="46">
          <cell r="M46">
            <v>37803</v>
          </cell>
          <cell r="N46">
            <v>0.26650000000000001</v>
          </cell>
        </row>
        <row r="47">
          <cell r="M47">
            <v>37834</v>
          </cell>
          <cell r="N47">
            <v>0.26650000000000001</v>
          </cell>
        </row>
        <row r="48">
          <cell r="M48">
            <v>37865</v>
          </cell>
          <cell r="N48">
            <v>0.26650000000000001</v>
          </cell>
        </row>
        <row r="49">
          <cell r="M49">
            <v>37895</v>
          </cell>
          <cell r="N49">
            <v>0.26650000000000001</v>
          </cell>
        </row>
        <row r="50">
          <cell r="M50">
            <v>37926</v>
          </cell>
          <cell r="N50">
            <v>0.27650000000000002</v>
          </cell>
        </row>
        <row r="51">
          <cell r="M51">
            <v>37956</v>
          </cell>
          <cell r="N51">
            <v>0.28149999999999997</v>
          </cell>
        </row>
        <row r="52">
          <cell r="M52">
            <v>37987</v>
          </cell>
          <cell r="N52">
            <v>0.29899999999999999</v>
          </cell>
        </row>
        <row r="53">
          <cell r="M53">
            <v>38018</v>
          </cell>
          <cell r="N53">
            <v>0.28649999999999998</v>
          </cell>
        </row>
        <row r="54">
          <cell r="M54">
            <v>38047</v>
          </cell>
          <cell r="N54">
            <v>0.28649999999999998</v>
          </cell>
        </row>
        <row r="55">
          <cell r="M55">
            <v>38078</v>
          </cell>
          <cell r="N55">
            <v>0.26750000000000002</v>
          </cell>
        </row>
        <row r="56">
          <cell r="M56">
            <v>38108</v>
          </cell>
          <cell r="N56">
            <v>0.26750000000000002</v>
          </cell>
        </row>
        <row r="57">
          <cell r="M57">
            <v>38139</v>
          </cell>
          <cell r="N57">
            <v>0.26750000000000002</v>
          </cell>
        </row>
        <row r="58">
          <cell r="M58">
            <v>38169</v>
          </cell>
          <cell r="N58">
            <v>0.26500000000000001</v>
          </cell>
        </row>
        <row r="59">
          <cell r="M59">
            <v>38200</v>
          </cell>
          <cell r="N59">
            <v>0.26500000000000001</v>
          </cell>
        </row>
        <row r="60">
          <cell r="M60">
            <v>38231</v>
          </cell>
          <cell r="N60">
            <v>0.26500000000000001</v>
          </cell>
        </row>
        <row r="61">
          <cell r="M61">
            <v>38261</v>
          </cell>
          <cell r="N61">
            <v>0.26500000000000001</v>
          </cell>
        </row>
        <row r="62">
          <cell r="M62">
            <v>38292</v>
          </cell>
          <cell r="N62">
            <v>0.26750000000000002</v>
          </cell>
        </row>
        <row r="63">
          <cell r="M63">
            <v>38322</v>
          </cell>
          <cell r="N63">
            <v>0.27</v>
          </cell>
        </row>
        <row r="64">
          <cell r="M64">
            <v>38353</v>
          </cell>
          <cell r="N64">
            <v>0.27500000000000002</v>
          </cell>
        </row>
        <row r="65">
          <cell r="M65">
            <v>38384</v>
          </cell>
          <cell r="N65">
            <v>0.26250000000000001</v>
          </cell>
        </row>
        <row r="66">
          <cell r="M66">
            <v>38412</v>
          </cell>
          <cell r="N66">
            <v>0.25750000000000001</v>
          </cell>
        </row>
        <row r="67">
          <cell r="M67">
            <v>38443</v>
          </cell>
          <cell r="N67">
            <v>0.245</v>
          </cell>
        </row>
        <row r="68">
          <cell r="M68">
            <v>38473</v>
          </cell>
          <cell r="N68">
            <v>0.245</v>
          </cell>
        </row>
        <row r="69">
          <cell r="M69">
            <v>38504</v>
          </cell>
          <cell r="N69">
            <v>0.24249999999999999</v>
          </cell>
        </row>
        <row r="70">
          <cell r="M70">
            <v>38534</v>
          </cell>
          <cell r="N70">
            <v>0.24249999999999999</v>
          </cell>
        </row>
        <row r="71">
          <cell r="M71">
            <v>38565</v>
          </cell>
          <cell r="N71">
            <v>0.24249999999999999</v>
          </cell>
        </row>
        <row r="72">
          <cell r="M72">
            <v>38596</v>
          </cell>
          <cell r="N72">
            <v>0.24249999999999999</v>
          </cell>
        </row>
        <row r="73">
          <cell r="M73">
            <v>38626</v>
          </cell>
          <cell r="N73">
            <v>0.24249999999999999</v>
          </cell>
        </row>
        <row r="74">
          <cell r="M74">
            <v>38657</v>
          </cell>
          <cell r="N74">
            <v>0.24249999999999999</v>
          </cell>
        </row>
        <row r="75">
          <cell r="M75">
            <v>38687</v>
          </cell>
          <cell r="N75">
            <v>0.245</v>
          </cell>
        </row>
        <row r="76">
          <cell r="M76">
            <v>38718</v>
          </cell>
          <cell r="N76">
            <v>0.245</v>
          </cell>
        </row>
        <row r="77">
          <cell r="M77">
            <v>38749</v>
          </cell>
          <cell r="N77">
            <v>0.24249999999999999</v>
          </cell>
        </row>
        <row r="78">
          <cell r="M78">
            <v>38777</v>
          </cell>
          <cell r="N78">
            <v>0.23250000000000001</v>
          </cell>
        </row>
        <row r="79">
          <cell r="M79">
            <v>38808</v>
          </cell>
          <cell r="N79">
            <v>0.23250000000000001</v>
          </cell>
        </row>
        <row r="80">
          <cell r="M80">
            <v>38838</v>
          </cell>
          <cell r="N80">
            <v>0.23</v>
          </cell>
        </row>
        <row r="81">
          <cell r="M81">
            <v>38869</v>
          </cell>
          <cell r="N81">
            <v>0.22750000000000001</v>
          </cell>
        </row>
        <row r="82">
          <cell r="M82">
            <v>38899</v>
          </cell>
          <cell r="N82">
            <v>0.22750000000000001</v>
          </cell>
        </row>
        <row r="83">
          <cell r="M83">
            <v>38930</v>
          </cell>
          <cell r="N83">
            <v>0.22750000000000001</v>
          </cell>
        </row>
        <row r="84">
          <cell r="M84">
            <v>38961</v>
          </cell>
          <cell r="N84">
            <v>0.22750000000000001</v>
          </cell>
        </row>
        <row r="85">
          <cell r="M85">
            <v>38991</v>
          </cell>
          <cell r="N85">
            <v>0.22750000000000001</v>
          </cell>
        </row>
        <row r="86">
          <cell r="M86">
            <v>39022</v>
          </cell>
          <cell r="N86">
            <v>0.23</v>
          </cell>
        </row>
        <row r="87">
          <cell r="M87">
            <v>39052</v>
          </cell>
          <cell r="N87">
            <v>0.24</v>
          </cell>
        </row>
        <row r="88">
          <cell r="M88">
            <v>39083</v>
          </cell>
          <cell r="N88">
            <v>0.245</v>
          </cell>
        </row>
        <row r="89">
          <cell r="M89">
            <v>39114</v>
          </cell>
          <cell r="N89">
            <v>0.23</v>
          </cell>
        </row>
        <row r="90">
          <cell r="M90">
            <v>39142</v>
          </cell>
          <cell r="N90">
            <v>0.22</v>
          </cell>
        </row>
        <row r="91">
          <cell r="M91">
            <v>39173</v>
          </cell>
          <cell r="N91">
            <v>0.22</v>
          </cell>
        </row>
        <row r="92">
          <cell r="M92">
            <v>39203</v>
          </cell>
          <cell r="N92">
            <v>0.22</v>
          </cell>
        </row>
        <row r="93">
          <cell r="M93">
            <v>39234</v>
          </cell>
          <cell r="N93">
            <v>0.21</v>
          </cell>
        </row>
        <row r="94">
          <cell r="M94">
            <v>39264</v>
          </cell>
          <cell r="N94">
            <v>0.21</v>
          </cell>
        </row>
        <row r="95">
          <cell r="M95">
            <v>39295</v>
          </cell>
          <cell r="N95">
            <v>0.21</v>
          </cell>
        </row>
        <row r="96">
          <cell r="M96">
            <v>39326</v>
          </cell>
          <cell r="N96">
            <v>0.21</v>
          </cell>
        </row>
        <row r="97">
          <cell r="M97">
            <v>39356</v>
          </cell>
          <cell r="N97">
            <v>0.2</v>
          </cell>
        </row>
        <row r="98">
          <cell r="M98">
            <v>39387</v>
          </cell>
          <cell r="N98">
            <v>0.2</v>
          </cell>
        </row>
        <row r="99">
          <cell r="M99">
            <v>39417</v>
          </cell>
          <cell r="N99">
            <v>0.2</v>
          </cell>
        </row>
        <row r="100">
          <cell r="M100">
            <v>39448</v>
          </cell>
          <cell r="N100">
            <v>0.2</v>
          </cell>
        </row>
        <row r="101">
          <cell r="M101">
            <v>39479</v>
          </cell>
          <cell r="N101">
            <v>0.2</v>
          </cell>
        </row>
        <row r="102">
          <cell r="M102">
            <v>39508</v>
          </cell>
          <cell r="N102">
            <v>0.2</v>
          </cell>
        </row>
        <row r="103">
          <cell r="M103">
            <v>39539</v>
          </cell>
          <cell r="N103">
            <v>0.2</v>
          </cell>
        </row>
        <row r="104">
          <cell r="M104">
            <v>39569</v>
          </cell>
          <cell r="N104">
            <v>0.2</v>
          </cell>
        </row>
        <row r="105">
          <cell r="M105">
            <v>39600</v>
          </cell>
          <cell r="N105">
            <v>0.2</v>
          </cell>
        </row>
        <row r="106">
          <cell r="M106">
            <v>39630</v>
          </cell>
          <cell r="N106">
            <v>0.18</v>
          </cell>
        </row>
        <row r="107">
          <cell r="M107">
            <v>39661</v>
          </cell>
          <cell r="N107">
            <v>0.18</v>
          </cell>
        </row>
        <row r="108">
          <cell r="M108">
            <v>39692</v>
          </cell>
          <cell r="N108">
            <v>0.18</v>
          </cell>
        </row>
        <row r="109">
          <cell r="M109">
            <v>39722</v>
          </cell>
          <cell r="N109">
            <v>0.18</v>
          </cell>
        </row>
        <row r="110">
          <cell r="M110">
            <v>39753</v>
          </cell>
          <cell r="N110">
            <v>0.18</v>
          </cell>
        </row>
        <row r="111">
          <cell r="M111">
            <v>39783</v>
          </cell>
          <cell r="N111">
            <v>0.18</v>
          </cell>
        </row>
        <row r="112">
          <cell r="M112">
            <v>39814</v>
          </cell>
          <cell r="N112">
            <v>0.18</v>
          </cell>
        </row>
        <row r="113">
          <cell r="M113">
            <v>39845</v>
          </cell>
          <cell r="N113">
            <v>0.18</v>
          </cell>
        </row>
        <row r="114">
          <cell r="M114">
            <v>39873</v>
          </cell>
          <cell r="N114">
            <v>0.17</v>
          </cell>
        </row>
        <row r="115">
          <cell r="M115">
            <v>39904</v>
          </cell>
          <cell r="N115">
            <v>0.17</v>
          </cell>
        </row>
        <row r="116">
          <cell r="M116">
            <v>39934</v>
          </cell>
          <cell r="N116">
            <v>0.17</v>
          </cell>
        </row>
        <row r="117">
          <cell r="M117">
            <v>39965</v>
          </cell>
          <cell r="N117">
            <v>0.17</v>
          </cell>
        </row>
        <row r="118">
          <cell r="M118">
            <v>39995</v>
          </cell>
          <cell r="N118">
            <v>0.17</v>
          </cell>
        </row>
        <row r="119">
          <cell r="M119">
            <v>40026</v>
          </cell>
          <cell r="N119">
            <v>0.17</v>
          </cell>
        </row>
        <row r="120">
          <cell r="M120">
            <v>40057</v>
          </cell>
          <cell r="N120">
            <v>0.17</v>
          </cell>
        </row>
        <row r="121">
          <cell r="M121">
            <v>40087</v>
          </cell>
          <cell r="N121">
            <v>0.17</v>
          </cell>
        </row>
        <row r="122">
          <cell r="M122">
            <v>40118</v>
          </cell>
          <cell r="N122">
            <v>0.17</v>
          </cell>
        </row>
        <row r="123">
          <cell r="M123">
            <v>40148</v>
          </cell>
          <cell r="N123">
            <v>0.17</v>
          </cell>
        </row>
        <row r="124">
          <cell r="M124">
            <v>40179</v>
          </cell>
          <cell r="N124">
            <v>0.17</v>
          </cell>
        </row>
        <row r="125">
          <cell r="M125">
            <v>40210</v>
          </cell>
          <cell r="N125">
            <v>0.17</v>
          </cell>
        </row>
        <row r="126">
          <cell r="M126">
            <v>40238</v>
          </cell>
          <cell r="N126">
            <v>0.16</v>
          </cell>
        </row>
        <row r="127">
          <cell r="M127">
            <v>40269</v>
          </cell>
          <cell r="N127">
            <v>0.16</v>
          </cell>
        </row>
        <row r="128">
          <cell r="M128">
            <v>40299</v>
          </cell>
          <cell r="N128">
            <v>0.16</v>
          </cell>
        </row>
        <row r="129">
          <cell r="M129">
            <v>40330</v>
          </cell>
          <cell r="N129">
            <v>0.16</v>
          </cell>
        </row>
        <row r="130">
          <cell r="M130">
            <v>40360</v>
          </cell>
          <cell r="N130">
            <v>0.16</v>
          </cell>
        </row>
        <row r="131">
          <cell r="M131">
            <v>40391</v>
          </cell>
          <cell r="N131">
            <v>0.16</v>
          </cell>
        </row>
        <row r="132">
          <cell r="M132">
            <v>40422</v>
          </cell>
          <cell r="N132">
            <v>0.16</v>
          </cell>
        </row>
        <row r="133">
          <cell r="M133">
            <v>40452</v>
          </cell>
          <cell r="N133">
            <v>0.16</v>
          </cell>
        </row>
        <row r="134">
          <cell r="M134">
            <v>40483</v>
          </cell>
          <cell r="N134">
            <v>0.16</v>
          </cell>
        </row>
        <row r="135">
          <cell r="M135">
            <v>40513</v>
          </cell>
          <cell r="N135">
            <v>0.16</v>
          </cell>
        </row>
        <row r="136">
          <cell r="M136">
            <v>40544</v>
          </cell>
          <cell r="N136">
            <v>0.16</v>
          </cell>
        </row>
        <row r="137">
          <cell r="M137">
            <v>40575</v>
          </cell>
          <cell r="N137">
            <v>0.16</v>
          </cell>
        </row>
        <row r="138">
          <cell r="M138">
            <v>40603</v>
          </cell>
          <cell r="N138">
            <v>0.155</v>
          </cell>
        </row>
        <row r="139">
          <cell r="M139">
            <v>40634</v>
          </cell>
          <cell r="N139">
            <v>0.155</v>
          </cell>
        </row>
        <row r="140">
          <cell r="M140">
            <v>40664</v>
          </cell>
          <cell r="N140">
            <v>0.155</v>
          </cell>
        </row>
        <row r="141">
          <cell r="M141">
            <v>40695</v>
          </cell>
          <cell r="N141">
            <v>0.155</v>
          </cell>
        </row>
        <row r="142">
          <cell r="M142">
            <v>40725</v>
          </cell>
          <cell r="N142">
            <v>0.155</v>
          </cell>
        </row>
        <row r="143">
          <cell r="M143">
            <v>40756</v>
          </cell>
          <cell r="N143">
            <v>0.155</v>
          </cell>
        </row>
        <row r="144">
          <cell r="M144">
            <v>40787</v>
          </cell>
          <cell r="N144">
            <v>0.155</v>
          </cell>
        </row>
        <row r="145">
          <cell r="M145">
            <v>40817</v>
          </cell>
          <cell r="N145">
            <v>0.155</v>
          </cell>
        </row>
        <row r="146">
          <cell r="M146">
            <v>40848</v>
          </cell>
          <cell r="N146">
            <v>0.155</v>
          </cell>
        </row>
        <row r="147">
          <cell r="M147">
            <v>40878</v>
          </cell>
          <cell r="N147">
            <v>0.155</v>
          </cell>
        </row>
        <row r="148">
          <cell r="M148">
            <v>40909</v>
          </cell>
          <cell r="N148">
            <v>0.155</v>
          </cell>
        </row>
        <row r="149">
          <cell r="M149">
            <v>40940</v>
          </cell>
          <cell r="N149">
            <v>0.155</v>
          </cell>
        </row>
        <row r="150">
          <cell r="M150">
            <v>40969</v>
          </cell>
          <cell r="N150">
            <v>0.15</v>
          </cell>
        </row>
        <row r="151">
          <cell r="M151">
            <v>41000</v>
          </cell>
          <cell r="N151">
            <v>0.15</v>
          </cell>
        </row>
        <row r="152">
          <cell r="M152">
            <v>41030</v>
          </cell>
          <cell r="N152">
            <v>0.15</v>
          </cell>
        </row>
        <row r="153">
          <cell r="M153">
            <v>41061</v>
          </cell>
          <cell r="N153">
            <v>0.15</v>
          </cell>
        </row>
        <row r="154">
          <cell r="M154">
            <v>41091</v>
          </cell>
          <cell r="N154">
            <v>0.15</v>
          </cell>
        </row>
        <row r="155">
          <cell r="M155">
            <v>41122</v>
          </cell>
          <cell r="N155">
            <v>0.15</v>
          </cell>
        </row>
        <row r="156">
          <cell r="M156">
            <v>41153</v>
          </cell>
          <cell r="N156">
            <v>0.15</v>
          </cell>
        </row>
        <row r="157">
          <cell r="M157">
            <v>41183</v>
          </cell>
          <cell r="N157">
            <v>0.15</v>
          </cell>
        </row>
        <row r="158">
          <cell r="M158">
            <v>41214</v>
          </cell>
          <cell r="N158">
            <v>0.15</v>
          </cell>
        </row>
        <row r="159">
          <cell r="M159">
            <v>41244</v>
          </cell>
          <cell r="N159">
            <v>0.15</v>
          </cell>
        </row>
        <row r="160">
          <cell r="M160">
            <v>41275</v>
          </cell>
          <cell r="N160">
            <v>0.15</v>
          </cell>
        </row>
        <row r="161">
          <cell r="M161">
            <v>41306</v>
          </cell>
          <cell r="N161">
            <v>0.15</v>
          </cell>
        </row>
        <row r="162">
          <cell r="M162">
            <v>41334</v>
          </cell>
          <cell r="N162">
            <v>0.15</v>
          </cell>
        </row>
        <row r="163">
          <cell r="M163">
            <v>41365</v>
          </cell>
          <cell r="N163">
            <v>0.15</v>
          </cell>
        </row>
        <row r="164">
          <cell r="M164">
            <v>41395</v>
          </cell>
          <cell r="N164">
            <v>0.15</v>
          </cell>
        </row>
        <row r="165">
          <cell r="M165">
            <v>41426</v>
          </cell>
          <cell r="N165">
            <v>0.15</v>
          </cell>
        </row>
        <row r="166">
          <cell r="M166">
            <v>41456</v>
          </cell>
          <cell r="N166">
            <v>0.15</v>
          </cell>
        </row>
        <row r="167">
          <cell r="M167">
            <v>41487</v>
          </cell>
          <cell r="N167">
            <v>0.15</v>
          </cell>
        </row>
        <row r="168">
          <cell r="M168">
            <v>41518</v>
          </cell>
          <cell r="N168">
            <v>0.15</v>
          </cell>
        </row>
        <row r="169">
          <cell r="M169">
            <v>41548</v>
          </cell>
          <cell r="N169">
            <v>0.15</v>
          </cell>
        </row>
        <row r="170">
          <cell r="M170">
            <v>41579</v>
          </cell>
          <cell r="N170">
            <v>0.15</v>
          </cell>
        </row>
        <row r="171">
          <cell r="M171">
            <v>41609</v>
          </cell>
          <cell r="N171">
            <v>0.15</v>
          </cell>
        </row>
        <row r="172">
          <cell r="M172">
            <v>41640</v>
          </cell>
          <cell r="N172">
            <v>0.15</v>
          </cell>
        </row>
        <row r="173">
          <cell r="M173">
            <v>41671</v>
          </cell>
          <cell r="N173">
            <v>0.15</v>
          </cell>
        </row>
        <row r="174">
          <cell r="M174">
            <v>41699</v>
          </cell>
          <cell r="N174">
            <v>0.15</v>
          </cell>
        </row>
        <row r="175">
          <cell r="M175">
            <v>41730</v>
          </cell>
          <cell r="N175">
            <v>0.15</v>
          </cell>
        </row>
        <row r="176">
          <cell r="M176">
            <v>41760</v>
          </cell>
          <cell r="N176">
            <v>0.15</v>
          </cell>
        </row>
        <row r="177">
          <cell r="M177">
            <v>41791</v>
          </cell>
          <cell r="N177">
            <v>0.15</v>
          </cell>
        </row>
        <row r="178">
          <cell r="M178">
            <v>41821</v>
          </cell>
          <cell r="N178">
            <v>0.15</v>
          </cell>
        </row>
        <row r="179">
          <cell r="M179">
            <v>41852</v>
          </cell>
          <cell r="N179">
            <v>0.15</v>
          </cell>
        </row>
        <row r="180">
          <cell r="M180">
            <v>41883</v>
          </cell>
          <cell r="N180">
            <v>0.15</v>
          </cell>
        </row>
        <row r="181">
          <cell r="M181">
            <v>41913</v>
          </cell>
          <cell r="N181">
            <v>0.15</v>
          </cell>
        </row>
        <row r="182">
          <cell r="M182">
            <v>41944</v>
          </cell>
          <cell r="N182">
            <v>0.15</v>
          </cell>
        </row>
        <row r="183">
          <cell r="M183">
            <v>41974</v>
          </cell>
          <cell r="N183">
            <v>0.15</v>
          </cell>
        </row>
        <row r="184">
          <cell r="M184">
            <v>42005</v>
          </cell>
          <cell r="N184">
            <v>0.15</v>
          </cell>
        </row>
        <row r="185">
          <cell r="M185">
            <v>42036</v>
          </cell>
          <cell r="N185">
            <v>0.15</v>
          </cell>
        </row>
        <row r="186">
          <cell r="M186">
            <v>42064</v>
          </cell>
          <cell r="N186">
            <v>0.15</v>
          </cell>
        </row>
        <row r="187">
          <cell r="M187">
            <v>42095</v>
          </cell>
          <cell r="N187">
            <v>0.15</v>
          </cell>
        </row>
        <row r="188">
          <cell r="M188">
            <v>42125</v>
          </cell>
          <cell r="N188">
            <v>0.15</v>
          </cell>
        </row>
        <row r="189">
          <cell r="M189">
            <v>42156</v>
          </cell>
          <cell r="N189">
            <v>0.15</v>
          </cell>
        </row>
        <row r="190">
          <cell r="M190">
            <v>42186</v>
          </cell>
          <cell r="N190">
            <v>0.15</v>
          </cell>
        </row>
        <row r="191">
          <cell r="M191">
            <v>42217</v>
          </cell>
          <cell r="N191">
            <v>0.15</v>
          </cell>
        </row>
        <row r="192">
          <cell r="M192">
            <v>42248</v>
          </cell>
          <cell r="N192">
            <v>0.15</v>
          </cell>
        </row>
        <row r="193">
          <cell r="M193">
            <v>42278</v>
          </cell>
          <cell r="N193">
            <v>0.15</v>
          </cell>
        </row>
        <row r="194">
          <cell r="M194">
            <v>42309</v>
          </cell>
          <cell r="N194">
            <v>0.15</v>
          </cell>
        </row>
        <row r="195">
          <cell r="M195">
            <v>42339</v>
          </cell>
          <cell r="N195">
            <v>0.15</v>
          </cell>
        </row>
        <row r="196">
          <cell r="M196">
            <v>42370</v>
          </cell>
          <cell r="N196">
            <v>0.15</v>
          </cell>
        </row>
        <row r="197">
          <cell r="M197">
            <v>42401</v>
          </cell>
          <cell r="N197">
            <v>0.15</v>
          </cell>
        </row>
        <row r="198">
          <cell r="M198">
            <v>42430</v>
          </cell>
          <cell r="N198">
            <v>0.15</v>
          </cell>
        </row>
        <row r="199">
          <cell r="M199">
            <v>42461</v>
          </cell>
          <cell r="N199">
            <v>0.15</v>
          </cell>
        </row>
        <row r="200">
          <cell r="M200">
            <v>42491</v>
          </cell>
          <cell r="N200">
            <v>0.15</v>
          </cell>
        </row>
        <row r="201">
          <cell r="M201">
            <v>42522</v>
          </cell>
          <cell r="N201">
            <v>0.15</v>
          </cell>
        </row>
        <row r="202">
          <cell r="M202">
            <v>42552</v>
          </cell>
          <cell r="N202">
            <v>0.15</v>
          </cell>
        </row>
        <row r="203">
          <cell r="M203">
            <v>42583</v>
          </cell>
          <cell r="N203">
            <v>0.15</v>
          </cell>
        </row>
        <row r="204">
          <cell r="M204">
            <v>42614</v>
          </cell>
          <cell r="N204">
            <v>0.15</v>
          </cell>
        </row>
        <row r="205">
          <cell r="M205">
            <v>42644</v>
          </cell>
          <cell r="N205">
            <v>0.15</v>
          </cell>
        </row>
        <row r="206">
          <cell r="M206">
            <v>42675</v>
          </cell>
          <cell r="N206">
            <v>0.15</v>
          </cell>
        </row>
        <row r="207">
          <cell r="M207">
            <v>42705</v>
          </cell>
          <cell r="N207">
            <v>0.15</v>
          </cell>
        </row>
        <row r="208">
          <cell r="M208">
            <v>42736</v>
          </cell>
          <cell r="N208">
            <v>0.15</v>
          </cell>
        </row>
        <row r="209">
          <cell r="M209">
            <v>42767</v>
          </cell>
          <cell r="N209">
            <v>0.15</v>
          </cell>
        </row>
        <row r="210">
          <cell r="M210">
            <v>42795</v>
          </cell>
          <cell r="N210">
            <v>0.15</v>
          </cell>
        </row>
        <row r="211">
          <cell r="M211">
            <v>42826</v>
          </cell>
          <cell r="N211">
            <v>0.15</v>
          </cell>
        </row>
        <row r="212">
          <cell r="M212">
            <v>42856</v>
          </cell>
          <cell r="N212">
            <v>0.15</v>
          </cell>
        </row>
        <row r="213">
          <cell r="M213">
            <v>42887</v>
          </cell>
          <cell r="N213">
            <v>0.15</v>
          </cell>
        </row>
        <row r="214">
          <cell r="M214">
            <v>42917</v>
          </cell>
          <cell r="N214">
            <v>0.15</v>
          </cell>
        </row>
        <row r="215">
          <cell r="M215">
            <v>42948</v>
          </cell>
          <cell r="N215">
            <v>0.15</v>
          </cell>
        </row>
        <row r="216">
          <cell r="M216">
            <v>42979</v>
          </cell>
          <cell r="N216">
            <v>0.15</v>
          </cell>
        </row>
        <row r="217">
          <cell r="M217">
            <v>43009</v>
          </cell>
          <cell r="N217">
            <v>0.15</v>
          </cell>
        </row>
        <row r="218">
          <cell r="M218">
            <v>43040</v>
          </cell>
          <cell r="N218">
            <v>0.15</v>
          </cell>
        </row>
        <row r="219">
          <cell r="M219">
            <v>43070</v>
          </cell>
          <cell r="N219">
            <v>0.15</v>
          </cell>
        </row>
        <row r="220">
          <cell r="M220">
            <v>43101</v>
          </cell>
          <cell r="N220">
            <v>0.15</v>
          </cell>
        </row>
        <row r="221">
          <cell r="M221">
            <v>43132</v>
          </cell>
          <cell r="N221">
            <v>0.15</v>
          </cell>
        </row>
        <row r="222">
          <cell r="M222">
            <v>43160</v>
          </cell>
          <cell r="N222">
            <v>0.15</v>
          </cell>
        </row>
        <row r="223">
          <cell r="M223">
            <v>43191</v>
          </cell>
          <cell r="N223">
            <v>0.15</v>
          </cell>
        </row>
        <row r="224">
          <cell r="M224">
            <v>43221</v>
          </cell>
          <cell r="N224">
            <v>0.15</v>
          </cell>
        </row>
        <row r="225">
          <cell r="M225">
            <v>43252</v>
          </cell>
          <cell r="N225">
            <v>0.15</v>
          </cell>
        </row>
        <row r="226">
          <cell r="M226">
            <v>43282</v>
          </cell>
          <cell r="N226">
            <v>0.15</v>
          </cell>
        </row>
        <row r="227">
          <cell r="M227">
            <v>43313</v>
          </cell>
          <cell r="N227">
            <v>0.15</v>
          </cell>
        </row>
        <row r="228">
          <cell r="M228">
            <v>43344</v>
          </cell>
          <cell r="N228">
            <v>0.15</v>
          </cell>
        </row>
        <row r="229">
          <cell r="M229">
            <v>43374</v>
          </cell>
          <cell r="N229">
            <v>0.15</v>
          </cell>
        </row>
        <row r="230">
          <cell r="M230">
            <v>43405</v>
          </cell>
          <cell r="N230">
            <v>0.15</v>
          </cell>
        </row>
        <row r="231">
          <cell r="M231">
            <v>43435</v>
          </cell>
          <cell r="N231">
            <v>0.15</v>
          </cell>
        </row>
        <row r="232">
          <cell r="M232">
            <v>43466</v>
          </cell>
          <cell r="N232">
            <v>0.15</v>
          </cell>
        </row>
        <row r="233">
          <cell r="M233">
            <v>43497</v>
          </cell>
          <cell r="N233">
            <v>0.15</v>
          </cell>
        </row>
        <row r="234">
          <cell r="M234">
            <v>43525</v>
          </cell>
          <cell r="N234">
            <v>0.15</v>
          </cell>
        </row>
        <row r="235">
          <cell r="M235">
            <v>43556</v>
          </cell>
          <cell r="N235">
            <v>0.15</v>
          </cell>
        </row>
        <row r="236">
          <cell r="M236">
            <v>43586</v>
          </cell>
          <cell r="N236">
            <v>0.15</v>
          </cell>
        </row>
        <row r="237">
          <cell r="M237">
            <v>43617</v>
          </cell>
          <cell r="N237">
            <v>0.15</v>
          </cell>
        </row>
        <row r="238">
          <cell r="M238">
            <v>43647</v>
          </cell>
          <cell r="N238">
            <v>0.15</v>
          </cell>
        </row>
        <row r="239">
          <cell r="M239">
            <v>43678</v>
          </cell>
          <cell r="N239">
            <v>0.15</v>
          </cell>
        </row>
        <row r="240">
          <cell r="M240">
            <v>43709</v>
          </cell>
          <cell r="N240">
            <v>0.15</v>
          </cell>
        </row>
        <row r="241">
          <cell r="M241">
            <v>43739</v>
          </cell>
          <cell r="N241">
            <v>0.15</v>
          </cell>
        </row>
        <row r="242">
          <cell r="M242">
            <v>43770</v>
          </cell>
          <cell r="N242">
            <v>0.15</v>
          </cell>
        </row>
        <row r="243">
          <cell r="M243">
            <v>43800</v>
          </cell>
          <cell r="N243">
            <v>0.15</v>
          </cell>
        </row>
        <row r="244">
          <cell r="M244">
            <v>43831</v>
          </cell>
          <cell r="N244">
            <v>0.15</v>
          </cell>
        </row>
        <row r="245">
          <cell r="M245">
            <v>43862</v>
          </cell>
          <cell r="N245">
            <v>0.15</v>
          </cell>
        </row>
        <row r="246">
          <cell r="M246">
            <v>43891</v>
          </cell>
          <cell r="N246">
            <v>0.15</v>
          </cell>
        </row>
        <row r="247">
          <cell r="M247">
            <v>43922</v>
          </cell>
          <cell r="N247">
            <v>0.15</v>
          </cell>
        </row>
        <row r="248">
          <cell r="M248">
            <v>43952</v>
          </cell>
          <cell r="N248">
            <v>0.15</v>
          </cell>
        </row>
        <row r="249">
          <cell r="M249">
            <v>43983</v>
          </cell>
          <cell r="N249">
            <v>0.15</v>
          </cell>
        </row>
        <row r="250">
          <cell r="M250">
            <v>44013</v>
          </cell>
          <cell r="N250">
            <v>0.15</v>
          </cell>
        </row>
        <row r="251">
          <cell r="M251">
            <v>44044</v>
          </cell>
          <cell r="N251">
            <v>0.15</v>
          </cell>
        </row>
        <row r="252">
          <cell r="M252">
            <v>44075</v>
          </cell>
          <cell r="N252">
            <v>0.15</v>
          </cell>
        </row>
        <row r="253">
          <cell r="M253">
            <v>44105</v>
          </cell>
          <cell r="N253">
            <v>0.15</v>
          </cell>
        </row>
        <row r="254">
          <cell r="M254">
            <v>44136</v>
          </cell>
          <cell r="N254">
            <v>0.15</v>
          </cell>
        </row>
        <row r="255">
          <cell r="M255">
            <v>44166</v>
          </cell>
          <cell r="N255">
            <v>0.15</v>
          </cell>
        </row>
        <row r="256">
          <cell r="M256">
            <v>44197</v>
          </cell>
          <cell r="N256">
            <v>0.15</v>
          </cell>
        </row>
        <row r="257">
          <cell r="M257">
            <v>44228</v>
          </cell>
          <cell r="N257">
            <v>0.15</v>
          </cell>
        </row>
        <row r="258">
          <cell r="M258">
            <v>44256</v>
          </cell>
          <cell r="N258">
            <v>0.15</v>
          </cell>
        </row>
        <row r="259">
          <cell r="M259">
            <v>44287</v>
          </cell>
          <cell r="N259">
            <v>0.15</v>
          </cell>
        </row>
        <row r="260">
          <cell r="M260">
            <v>44317</v>
          </cell>
          <cell r="N260">
            <v>0.15</v>
          </cell>
        </row>
        <row r="261">
          <cell r="M261">
            <v>44348</v>
          </cell>
          <cell r="N261">
            <v>0.15</v>
          </cell>
        </row>
        <row r="262">
          <cell r="M262">
            <v>44378</v>
          </cell>
          <cell r="N262">
            <v>0.15</v>
          </cell>
        </row>
        <row r="263">
          <cell r="M263">
            <v>44409</v>
          </cell>
          <cell r="N263">
            <v>0.15</v>
          </cell>
        </row>
        <row r="264">
          <cell r="M264">
            <v>44440</v>
          </cell>
          <cell r="N264">
            <v>0.15</v>
          </cell>
        </row>
        <row r="265">
          <cell r="M265">
            <v>44470</v>
          </cell>
          <cell r="N265">
            <v>0.15</v>
          </cell>
        </row>
        <row r="266">
          <cell r="M266">
            <v>44501</v>
          </cell>
          <cell r="N266">
            <v>0.15</v>
          </cell>
        </row>
        <row r="267">
          <cell r="M267">
            <v>44531</v>
          </cell>
          <cell r="N267">
            <v>0.15</v>
          </cell>
        </row>
        <row r="268">
          <cell r="M268">
            <v>44562</v>
          </cell>
          <cell r="N268">
            <v>0.15</v>
          </cell>
        </row>
        <row r="269">
          <cell r="M269">
            <v>44593</v>
          </cell>
          <cell r="N269">
            <v>0.15</v>
          </cell>
        </row>
        <row r="270">
          <cell r="M270">
            <v>44621</v>
          </cell>
          <cell r="N270">
            <v>0.15</v>
          </cell>
        </row>
        <row r="271">
          <cell r="M271">
            <v>44652</v>
          </cell>
          <cell r="N271">
            <v>0.15</v>
          </cell>
        </row>
        <row r="272">
          <cell r="M272">
            <v>44682</v>
          </cell>
          <cell r="N272">
            <v>0.15</v>
          </cell>
        </row>
        <row r="273">
          <cell r="M273">
            <v>44713</v>
          </cell>
          <cell r="N273">
            <v>0.15</v>
          </cell>
        </row>
        <row r="274">
          <cell r="M274">
            <v>44743</v>
          </cell>
          <cell r="N274">
            <v>0.15</v>
          </cell>
        </row>
        <row r="275">
          <cell r="M275">
            <v>44774</v>
          </cell>
          <cell r="N275">
            <v>0.15</v>
          </cell>
        </row>
        <row r="276">
          <cell r="M276">
            <v>44805</v>
          </cell>
          <cell r="N276">
            <v>0.15</v>
          </cell>
        </row>
        <row r="277">
          <cell r="M277">
            <v>44835</v>
          </cell>
          <cell r="N277">
            <v>0.15</v>
          </cell>
        </row>
        <row r="278">
          <cell r="M278">
            <v>44866</v>
          </cell>
          <cell r="N278">
            <v>0.15</v>
          </cell>
        </row>
        <row r="279">
          <cell r="M279">
            <v>44896</v>
          </cell>
          <cell r="N279">
            <v>0.15</v>
          </cell>
        </row>
        <row r="280">
          <cell r="M280">
            <v>44927</v>
          </cell>
          <cell r="N280">
            <v>0.15</v>
          </cell>
        </row>
        <row r="281">
          <cell r="M281">
            <v>44958</v>
          </cell>
          <cell r="N281">
            <v>0.15</v>
          </cell>
        </row>
        <row r="282">
          <cell r="M282">
            <v>44986</v>
          </cell>
          <cell r="N282">
            <v>0.15</v>
          </cell>
        </row>
        <row r="283">
          <cell r="M283">
            <v>45017</v>
          </cell>
          <cell r="N283">
            <v>0.15</v>
          </cell>
        </row>
        <row r="284">
          <cell r="M284">
            <v>45047</v>
          </cell>
          <cell r="N284">
            <v>0.15</v>
          </cell>
        </row>
        <row r="285">
          <cell r="M285">
            <v>45078</v>
          </cell>
          <cell r="N285">
            <v>0.15</v>
          </cell>
        </row>
        <row r="286">
          <cell r="M286">
            <v>45108</v>
          </cell>
          <cell r="N286">
            <v>0.15</v>
          </cell>
        </row>
        <row r="287">
          <cell r="M287">
            <v>45139</v>
          </cell>
          <cell r="N287">
            <v>0.15</v>
          </cell>
        </row>
        <row r="288">
          <cell r="M288">
            <v>45170</v>
          </cell>
          <cell r="N288">
            <v>0.15</v>
          </cell>
        </row>
        <row r="289">
          <cell r="M289">
            <v>45200</v>
          </cell>
          <cell r="N289">
            <v>0.15</v>
          </cell>
        </row>
        <row r="290">
          <cell r="M290">
            <v>45231</v>
          </cell>
          <cell r="N290">
            <v>0.15</v>
          </cell>
        </row>
        <row r="291">
          <cell r="M291">
            <v>45261</v>
          </cell>
          <cell r="N291">
            <v>0.15</v>
          </cell>
        </row>
        <row r="292">
          <cell r="M292">
            <v>45292</v>
          </cell>
          <cell r="N292">
            <v>0.15</v>
          </cell>
        </row>
        <row r="293">
          <cell r="M293">
            <v>45323</v>
          </cell>
          <cell r="N293">
            <v>0.15</v>
          </cell>
        </row>
        <row r="294">
          <cell r="M294">
            <v>45352</v>
          </cell>
          <cell r="N294">
            <v>0.15</v>
          </cell>
        </row>
        <row r="295">
          <cell r="M295">
            <v>45383</v>
          </cell>
          <cell r="N295">
            <v>0.15</v>
          </cell>
        </row>
        <row r="296">
          <cell r="M296">
            <v>45413</v>
          </cell>
          <cell r="N296">
            <v>0.15</v>
          </cell>
        </row>
        <row r="297">
          <cell r="M297">
            <v>45444</v>
          </cell>
          <cell r="N297">
            <v>0.15</v>
          </cell>
        </row>
        <row r="298">
          <cell r="M298">
            <v>45474</v>
          </cell>
          <cell r="N298">
            <v>0.15</v>
          </cell>
        </row>
        <row r="299">
          <cell r="M299">
            <v>45505</v>
          </cell>
          <cell r="N299">
            <v>0.15</v>
          </cell>
        </row>
        <row r="300">
          <cell r="M300">
            <v>45536</v>
          </cell>
          <cell r="N300">
            <v>0.15</v>
          </cell>
        </row>
        <row r="301">
          <cell r="M301">
            <v>45566</v>
          </cell>
          <cell r="N301">
            <v>0.15</v>
          </cell>
        </row>
        <row r="302">
          <cell r="M302">
            <v>45597</v>
          </cell>
          <cell r="N302">
            <v>0.15</v>
          </cell>
        </row>
        <row r="303">
          <cell r="M303">
            <v>45627</v>
          </cell>
          <cell r="N303">
            <v>0.15</v>
          </cell>
        </row>
        <row r="304">
          <cell r="M304">
            <v>45658</v>
          </cell>
          <cell r="N304">
            <v>0.15</v>
          </cell>
        </row>
        <row r="305">
          <cell r="M305">
            <v>45689</v>
          </cell>
          <cell r="N305">
            <v>0.15</v>
          </cell>
        </row>
        <row r="306">
          <cell r="M306">
            <v>45717</v>
          </cell>
          <cell r="N306">
            <v>0.15</v>
          </cell>
        </row>
        <row r="307">
          <cell r="M307">
            <v>45748</v>
          </cell>
          <cell r="N307">
            <v>0.15</v>
          </cell>
        </row>
        <row r="308">
          <cell r="M308">
            <v>45778</v>
          </cell>
          <cell r="N308">
            <v>0.15</v>
          </cell>
        </row>
        <row r="309">
          <cell r="M309">
            <v>45809</v>
          </cell>
          <cell r="N309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B1:S435"/>
  <sheetViews>
    <sheetView tabSelected="1" zoomScale="85" workbookViewId="0">
      <pane xSplit="2" topLeftCell="C1" activePane="topRight" state="frozen"/>
      <selection pane="topRight" activeCell="F2" sqref="F2"/>
    </sheetView>
  </sheetViews>
  <sheetFormatPr defaultRowHeight="13.8" x14ac:dyDescent="0.3"/>
  <cols>
    <col min="1" max="1" width="1.19921875" customWidth="1"/>
    <col min="2" max="2" width="11.09765625" customWidth="1"/>
    <col min="3" max="3" width="9.69921875" customWidth="1"/>
    <col min="4" max="4" width="11.59765625" customWidth="1"/>
    <col min="5" max="5" width="9.5" customWidth="1"/>
    <col min="6" max="6" width="9.19921875" customWidth="1"/>
    <col min="7" max="7" width="15.09765625" bestFit="1" customWidth="1"/>
    <col min="8" max="8" width="5" customWidth="1"/>
    <col min="9" max="9" width="3.8984375" customWidth="1"/>
    <col min="10" max="10" width="15.59765625" customWidth="1"/>
    <col min="11" max="11" width="2.3984375" customWidth="1"/>
    <col min="12" max="12" width="4.59765625" customWidth="1"/>
    <col min="13" max="13" width="9.69921875" customWidth="1"/>
    <col min="14" max="14" width="11.59765625" customWidth="1"/>
    <col min="15" max="15" width="9.19921875" bestFit="1" customWidth="1"/>
    <col min="17" max="18" width="12.69921875" bestFit="1" customWidth="1"/>
  </cols>
  <sheetData>
    <row r="1" spans="2:19" x14ac:dyDescent="0.3">
      <c r="C1" s="27"/>
      <c r="D1" s="28" t="s">
        <v>27</v>
      </c>
      <c r="E1" s="29">
        <f>WORKDAY(CurveData,1)</f>
        <v>36796</v>
      </c>
    </row>
    <row r="2" spans="2:19" x14ac:dyDescent="0.3">
      <c r="I2" s="14"/>
    </row>
    <row r="3" spans="2:19" ht="14.4" thickBot="1" x14ac:dyDescent="0.35">
      <c r="I3" s="17"/>
    </row>
    <row r="4" spans="2:19" ht="14.4" thickBot="1" x14ac:dyDescent="0.35">
      <c r="D4" s="21" t="s">
        <v>25</v>
      </c>
      <c r="F4" s="22" t="s">
        <v>26</v>
      </c>
      <c r="H4" s="15" t="s">
        <v>39</v>
      </c>
      <c r="I4" s="16"/>
      <c r="J4" s="94">
        <f>SUM(G6:G278)</f>
        <v>-349553.87499999633</v>
      </c>
    </row>
    <row r="5" spans="2:19" ht="14.4" thickBot="1" x14ac:dyDescent="0.3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91" t="s">
        <v>40</v>
      </c>
      <c r="L5" s="100"/>
      <c r="M5" s="101"/>
      <c r="N5" s="15"/>
      <c r="O5" s="102" t="s">
        <v>42</v>
      </c>
      <c r="P5" s="103"/>
    </row>
    <row r="6" spans="2:19" x14ac:dyDescent="0.3">
      <c r="B6" s="12">
        <v>36800</v>
      </c>
      <c r="C6" s="86">
        <f>IF(ISERROR(ROUND(INDEX(VegaTable,MATCH(B6,VegaMonth,0),3)/1000,4)),0,ROUND(INDEX(VegaTable,MATCH(B6,VegaMonth,0),3)/1000,4))</f>
        <v>-5.2999999999999999E-2</v>
      </c>
      <c r="D6" s="13">
        <v>0.45</v>
      </c>
      <c r="E6" s="87">
        <f>M6</f>
        <v>0</v>
      </c>
      <c r="F6" s="13">
        <f>IF(E6="","",D6+E6)</f>
        <v>0.45</v>
      </c>
      <c r="G6" s="23">
        <f t="shared" ref="G6:G69" si="0">(C6*E6)*100000</f>
        <v>0</v>
      </c>
      <c r="J6" s="92">
        <f t="shared" ref="J6:J69" si="1">ROUND(E6,4)*100</f>
        <v>0</v>
      </c>
      <c r="M6" s="95">
        <f t="shared" ref="M6:M37" si="2">O6-D6</f>
        <v>0</v>
      </c>
      <c r="O6" s="97">
        <v>0.45</v>
      </c>
      <c r="P6" s="11"/>
      <c r="Q6" s="10">
        <f>[2]Front!M13</f>
        <v>36800</v>
      </c>
      <c r="R6" s="11">
        <f>[2]Front!N13</f>
        <v>0.45</v>
      </c>
      <c r="S6" s="11">
        <f>O6-R6</f>
        <v>0</v>
      </c>
    </row>
    <row r="7" spans="2:19" x14ac:dyDescent="0.3">
      <c r="B7" s="12">
        <f t="shared" ref="B7:B70" si="3">EOMONTH(B6,0)+1</f>
        <v>36831</v>
      </c>
      <c r="C7" s="86">
        <f t="shared" ref="C7:C68" si="4">IF(ISERROR(ROUND(INDEX(VegaTable,MATCH(B7,VegaMonth,0),3)/1000,4)),0,ROUND(INDEX(VegaTable,MATCH(B7,VegaMonth,0),3)/1000,4))</f>
        <v>-74.861999999999995</v>
      </c>
      <c r="D7" s="13">
        <v>0.5</v>
      </c>
      <c r="E7" s="87">
        <f>M7</f>
        <v>-2.0000000000000018E-2</v>
      </c>
      <c r="F7" s="13">
        <f>IF(E7="","",D7+E7)</f>
        <v>0.48</v>
      </c>
      <c r="G7" s="23">
        <f t="shared" si="0"/>
        <v>149724.00000000012</v>
      </c>
      <c r="J7" s="92">
        <f t="shared" si="1"/>
        <v>-2</v>
      </c>
      <c r="M7" s="95">
        <f t="shared" si="2"/>
        <v>-2.0000000000000018E-2</v>
      </c>
      <c r="O7" s="98">
        <v>0.48</v>
      </c>
      <c r="P7" s="11"/>
      <c r="Q7" s="10">
        <f>[2]Front!M14</f>
        <v>36831</v>
      </c>
      <c r="R7" s="11">
        <f>[2]Front!N14</f>
        <v>0.48</v>
      </c>
      <c r="S7" s="11">
        <f t="shared" ref="S7:S70" si="5">O7-R7</f>
        <v>0</v>
      </c>
    </row>
    <row r="8" spans="2:19" x14ac:dyDescent="0.3">
      <c r="B8" s="12">
        <f t="shared" si="3"/>
        <v>36861</v>
      </c>
      <c r="C8" s="86">
        <f t="shared" si="4"/>
        <v>374.83749999999998</v>
      </c>
      <c r="D8" s="13">
        <v>0.5625</v>
      </c>
      <c r="E8" s="87">
        <f>M8</f>
        <v>-1.2499999999999956E-2</v>
      </c>
      <c r="F8" s="13">
        <f t="shared" ref="F8:F69" si="6">IF(E8="","",D8+E8)</f>
        <v>0.55000000000000004</v>
      </c>
      <c r="G8" s="23">
        <f t="shared" si="0"/>
        <v>-468546.87499999831</v>
      </c>
      <c r="J8" s="92">
        <f t="shared" si="1"/>
        <v>-1.25</v>
      </c>
      <c r="M8" s="95">
        <f t="shared" si="2"/>
        <v>-1.2499999999999956E-2</v>
      </c>
      <c r="O8" s="97">
        <v>0.55000000000000004</v>
      </c>
      <c r="P8" s="11"/>
      <c r="Q8" s="10">
        <f>[2]Front!M15</f>
        <v>36861</v>
      </c>
      <c r="R8" s="11">
        <f>[2]Front!N15</f>
        <v>0.55000000000000004</v>
      </c>
      <c r="S8" s="11">
        <f t="shared" si="5"/>
        <v>0</v>
      </c>
    </row>
    <row r="9" spans="2:19" x14ac:dyDescent="0.3">
      <c r="B9" s="12">
        <f t="shared" si="3"/>
        <v>36892</v>
      </c>
      <c r="C9" s="86">
        <f t="shared" si="4"/>
        <v>764.92229999999995</v>
      </c>
      <c r="D9" s="13">
        <v>0.60750000000000004</v>
      </c>
      <c r="E9" s="87">
        <f t="shared" ref="E9:E70" si="7">M9</f>
        <v>-1.0000000000000009E-2</v>
      </c>
      <c r="F9" s="13">
        <f t="shared" si="6"/>
        <v>0.59750000000000003</v>
      </c>
      <c r="G9" s="23">
        <f t="shared" si="0"/>
        <v>-764922.30000000063</v>
      </c>
      <c r="J9" s="92">
        <f t="shared" si="1"/>
        <v>-1</v>
      </c>
      <c r="M9" s="95">
        <f t="shared" si="2"/>
        <v>-1.0000000000000009E-2</v>
      </c>
      <c r="O9" s="97">
        <v>0.59750000000000003</v>
      </c>
      <c r="P9" s="11"/>
      <c r="Q9" s="10">
        <f>[2]Front!M16</f>
        <v>36892</v>
      </c>
      <c r="R9" s="11">
        <f>[2]Front!N16</f>
        <v>0.59750000000000003</v>
      </c>
      <c r="S9" s="11">
        <f t="shared" si="5"/>
        <v>0</v>
      </c>
    </row>
    <row r="10" spans="2:19" x14ac:dyDescent="0.3">
      <c r="B10" s="12">
        <f t="shared" si="3"/>
        <v>36923</v>
      </c>
      <c r="C10" s="86">
        <f t="shared" si="4"/>
        <v>0.69379999999999997</v>
      </c>
      <c r="D10" s="13">
        <v>0.60499999999999998</v>
      </c>
      <c r="E10" s="87">
        <f t="shared" si="7"/>
        <v>-1.0000000000000009E-2</v>
      </c>
      <c r="F10" s="13">
        <f t="shared" si="6"/>
        <v>0.59499999999999997</v>
      </c>
      <c r="G10" s="23">
        <f t="shared" si="0"/>
        <v>-693.80000000000052</v>
      </c>
      <c r="J10" s="92">
        <f t="shared" si="1"/>
        <v>-1</v>
      </c>
      <c r="M10" s="95">
        <f t="shared" si="2"/>
        <v>-1.0000000000000009E-2</v>
      </c>
      <c r="O10" s="97">
        <v>0.59499999999999997</v>
      </c>
      <c r="P10" s="11"/>
      <c r="Q10" s="10">
        <f>[2]Front!M17</f>
        <v>36923</v>
      </c>
      <c r="R10" s="11">
        <f>[2]Front!N17</f>
        <v>0.59499999999999997</v>
      </c>
      <c r="S10" s="11">
        <f t="shared" si="5"/>
        <v>0</v>
      </c>
    </row>
    <row r="11" spans="2:19" x14ac:dyDescent="0.3">
      <c r="B11" s="12">
        <f t="shared" si="3"/>
        <v>36951</v>
      </c>
      <c r="C11" s="86">
        <f t="shared" si="4"/>
        <v>236.01060000000001</v>
      </c>
      <c r="D11" s="13">
        <v>0.54749999999999999</v>
      </c>
      <c r="E11" s="87">
        <f t="shared" si="7"/>
        <v>-7.4999999999999512E-3</v>
      </c>
      <c r="F11" s="13">
        <f t="shared" si="6"/>
        <v>0.54</v>
      </c>
      <c r="G11" s="23">
        <f t="shared" si="0"/>
        <v>-177007.94999999885</v>
      </c>
      <c r="J11" s="92">
        <f t="shared" si="1"/>
        <v>-0.75</v>
      </c>
      <c r="M11" s="95">
        <f t="shared" si="2"/>
        <v>-7.4999999999999512E-3</v>
      </c>
      <c r="O11" s="99">
        <v>0.54</v>
      </c>
      <c r="P11" s="11"/>
      <c r="Q11" s="10">
        <f>[2]Front!M18</f>
        <v>36951</v>
      </c>
      <c r="R11" s="11">
        <f>[2]Front!N18</f>
        <v>0.54</v>
      </c>
      <c r="S11" s="11">
        <f t="shared" si="5"/>
        <v>0</v>
      </c>
    </row>
    <row r="12" spans="2:19" x14ac:dyDescent="0.3">
      <c r="B12" s="12">
        <f t="shared" si="3"/>
        <v>36982</v>
      </c>
      <c r="C12" s="86">
        <f t="shared" si="4"/>
        <v>-227.8749</v>
      </c>
      <c r="D12" s="13">
        <v>0.4425</v>
      </c>
      <c r="E12" s="87">
        <f t="shared" si="7"/>
        <v>-7.5000000000000067E-3</v>
      </c>
      <c r="F12" s="13">
        <f t="shared" si="6"/>
        <v>0.435</v>
      </c>
      <c r="G12" s="23">
        <f t="shared" si="0"/>
        <v>170906.17500000016</v>
      </c>
      <c r="J12" s="92">
        <f t="shared" si="1"/>
        <v>-0.75</v>
      </c>
      <c r="M12" s="95">
        <f t="shared" si="2"/>
        <v>-7.5000000000000067E-3</v>
      </c>
      <c r="O12" s="96">
        <v>0.435</v>
      </c>
      <c r="P12" s="11"/>
      <c r="Q12" s="10">
        <f>[2]Front!M19</f>
        <v>36982</v>
      </c>
      <c r="R12" s="11">
        <f>[2]Front!N19</f>
        <v>0.435</v>
      </c>
      <c r="S12" s="11">
        <f t="shared" si="5"/>
        <v>0</v>
      </c>
    </row>
    <row r="13" spans="2:19" x14ac:dyDescent="0.3">
      <c r="B13" s="12">
        <f t="shared" si="3"/>
        <v>37012</v>
      </c>
      <c r="C13" s="86">
        <f t="shared" si="4"/>
        <v>72.06</v>
      </c>
      <c r="D13" s="13">
        <v>0.39750000000000002</v>
      </c>
      <c r="E13" s="87">
        <f t="shared" si="7"/>
        <v>-7.5000000000000067E-3</v>
      </c>
      <c r="F13" s="13">
        <f t="shared" si="6"/>
        <v>0.39</v>
      </c>
      <c r="G13" s="23">
        <f t="shared" si="0"/>
        <v>-54045.000000000051</v>
      </c>
      <c r="J13" s="92">
        <f t="shared" si="1"/>
        <v>-0.75</v>
      </c>
      <c r="M13" s="95">
        <f t="shared" si="2"/>
        <v>-7.5000000000000067E-3</v>
      </c>
      <c r="O13" s="97">
        <v>0.39</v>
      </c>
      <c r="P13" s="11"/>
      <c r="Q13" s="10">
        <f>[2]Front!M20</f>
        <v>37012</v>
      </c>
      <c r="R13" s="11">
        <f>[2]Front!N20</f>
        <v>0.39</v>
      </c>
      <c r="S13" s="11">
        <f t="shared" si="5"/>
        <v>0</v>
      </c>
    </row>
    <row r="14" spans="2:19" x14ac:dyDescent="0.3">
      <c r="B14" s="12">
        <f t="shared" si="3"/>
        <v>37043</v>
      </c>
      <c r="C14" s="86">
        <f t="shared" si="4"/>
        <v>-86.050200000000004</v>
      </c>
      <c r="D14" s="13">
        <v>0.39250000000000002</v>
      </c>
      <c r="E14" s="87">
        <f t="shared" si="7"/>
        <v>-7.5000000000000067E-3</v>
      </c>
      <c r="F14" s="13">
        <f t="shared" si="6"/>
        <v>0.38500000000000001</v>
      </c>
      <c r="G14" s="23">
        <f t="shared" si="0"/>
        <v>64537.65000000006</v>
      </c>
      <c r="J14" s="92">
        <f t="shared" si="1"/>
        <v>-0.75</v>
      </c>
      <c r="M14" s="95">
        <f t="shared" si="2"/>
        <v>-7.5000000000000067E-3</v>
      </c>
      <c r="O14" s="97">
        <v>0.38500000000000001</v>
      </c>
      <c r="P14" s="11"/>
      <c r="Q14" s="10">
        <f>[2]Front!M21</f>
        <v>37043</v>
      </c>
      <c r="R14" s="11">
        <f>[2]Front!N21</f>
        <v>0.38500000000000001</v>
      </c>
      <c r="S14" s="11">
        <f t="shared" si="5"/>
        <v>0</v>
      </c>
    </row>
    <row r="15" spans="2:19" x14ac:dyDescent="0.3">
      <c r="B15" s="12">
        <f t="shared" si="3"/>
        <v>37073</v>
      </c>
      <c r="C15" s="86">
        <f t="shared" si="4"/>
        <v>-86.009200000000007</v>
      </c>
      <c r="D15" s="13">
        <v>0.39250000000000002</v>
      </c>
      <c r="E15" s="87">
        <f t="shared" si="7"/>
        <v>-7.5000000000000067E-3</v>
      </c>
      <c r="F15" s="13">
        <f t="shared" si="6"/>
        <v>0.38500000000000001</v>
      </c>
      <c r="G15" s="23">
        <f t="shared" si="0"/>
        <v>64506.900000000067</v>
      </c>
      <c r="J15" s="92">
        <f t="shared" si="1"/>
        <v>-0.75</v>
      </c>
      <c r="M15" s="95">
        <f t="shared" si="2"/>
        <v>-7.5000000000000067E-3</v>
      </c>
      <c r="O15" s="97">
        <v>0.38500000000000001</v>
      </c>
      <c r="P15" s="11"/>
      <c r="Q15" s="10">
        <f>[2]Front!M22</f>
        <v>37073</v>
      </c>
      <c r="R15" s="11">
        <f>[2]Front!N22</f>
        <v>0.38500000000000001</v>
      </c>
      <c r="S15" s="11">
        <f t="shared" si="5"/>
        <v>0</v>
      </c>
    </row>
    <row r="16" spans="2:19" x14ac:dyDescent="0.3">
      <c r="B16" s="12">
        <f t="shared" si="3"/>
        <v>37104</v>
      </c>
      <c r="C16" s="86">
        <f t="shared" si="4"/>
        <v>24.172999999999998</v>
      </c>
      <c r="D16" s="13">
        <v>0.39250000000000002</v>
      </c>
      <c r="E16" s="87">
        <f t="shared" si="7"/>
        <v>-7.5000000000000067E-3</v>
      </c>
      <c r="F16" s="13">
        <f t="shared" si="6"/>
        <v>0.38500000000000001</v>
      </c>
      <c r="G16" s="23">
        <f t="shared" si="0"/>
        <v>-18129.750000000015</v>
      </c>
      <c r="J16" s="92">
        <f t="shared" si="1"/>
        <v>-0.75</v>
      </c>
      <c r="M16" s="95">
        <f t="shared" si="2"/>
        <v>-7.5000000000000067E-3</v>
      </c>
      <c r="O16" s="97">
        <v>0.38500000000000001</v>
      </c>
      <c r="P16" s="11"/>
      <c r="Q16" s="10">
        <f>[2]Front!M23</f>
        <v>37104</v>
      </c>
      <c r="R16" s="11">
        <f>[2]Front!N23</f>
        <v>0.38500000000000001</v>
      </c>
      <c r="S16" s="11">
        <f t="shared" si="5"/>
        <v>0</v>
      </c>
    </row>
    <row r="17" spans="2:19" x14ac:dyDescent="0.3">
      <c r="B17" s="12">
        <f t="shared" si="3"/>
        <v>37135</v>
      </c>
      <c r="C17" s="86">
        <f t="shared" si="4"/>
        <v>-231.69120000000001</v>
      </c>
      <c r="D17" s="13">
        <v>0.39500000000000002</v>
      </c>
      <c r="E17" s="87">
        <f t="shared" si="7"/>
        <v>-7.5000000000000067E-3</v>
      </c>
      <c r="F17" s="13">
        <f t="shared" si="6"/>
        <v>0.38750000000000001</v>
      </c>
      <c r="G17" s="23">
        <f t="shared" si="0"/>
        <v>173768.40000000017</v>
      </c>
      <c r="J17" s="92">
        <f t="shared" si="1"/>
        <v>-0.75</v>
      </c>
      <c r="M17" s="95">
        <f t="shared" si="2"/>
        <v>-7.5000000000000067E-3</v>
      </c>
      <c r="O17" s="97">
        <v>0.38750000000000001</v>
      </c>
      <c r="P17" s="11"/>
      <c r="Q17" s="10">
        <f>[2]Front!M24</f>
        <v>37135</v>
      </c>
      <c r="R17" s="11">
        <f>[2]Front!N24</f>
        <v>0.38750000000000001</v>
      </c>
      <c r="S17" s="11">
        <f t="shared" si="5"/>
        <v>0</v>
      </c>
    </row>
    <row r="18" spans="2:19" x14ac:dyDescent="0.3">
      <c r="B18" s="12">
        <f t="shared" si="3"/>
        <v>37165</v>
      </c>
      <c r="C18" s="86">
        <f t="shared" si="4"/>
        <v>226.1728</v>
      </c>
      <c r="D18" s="13">
        <v>0.40250000000000002</v>
      </c>
      <c r="E18" s="87">
        <f t="shared" si="7"/>
        <v>-7.5000000000000067E-3</v>
      </c>
      <c r="F18" s="13">
        <f t="shared" si="6"/>
        <v>0.39500000000000002</v>
      </c>
      <c r="G18" s="23">
        <f t="shared" si="0"/>
        <v>-169629.60000000015</v>
      </c>
      <c r="J18" s="92">
        <f t="shared" si="1"/>
        <v>-0.75</v>
      </c>
      <c r="M18" s="95">
        <f t="shared" si="2"/>
        <v>-7.5000000000000067E-3</v>
      </c>
      <c r="O18" s="97">
        <v>0.39500000000000002</v>
      </c>
      <c r="P18" s="11"/>
      <c r="Q18" s="10">
        <f>[2]Front!M25</f>
        <v>37165</v>
      </c>
      <c r="R18" s="11">
        <f>[2]Front!N25</f>
        <v>0.39500000000000002</v>
      </c>
      <c r="S18" s="11">
        <f t="shared" si="5"/>
        <v>0</v>
      </c>
    </row>
    <row r="19" spans="2:19" x14ac:dyDescent="0.3">
      <c r="B19" s="12">
        <f t="shared" si="3"/>
        <v>37196</v>
      </c>
      <c r="C19" s="86">
        <f t="shared" si="4"/>
        <v>221.8152</v>
      </c>
      <c r="D19" s="13">
        <v>0.40749999999999997</v>
      </c>
      <c r="E19" s="87">
        <f t="shared" si="7"/>
        <v>-2.4999999999999467E-3</v>
      </c>
      <c r="F19" s="13">
        <f t="shared" si="6"/>
        <v>0.40500000000000003</v>
      </c>
      <c r="G19" s="23">
        <f t="shared" si="0"/>
        <v>-55453.799999998824</v>
      </c>
      <c r="J19" s="92">
        <f t="shared" si="1"/>
        <v>-0.25</v>
      </c>
      <c r="M19" s="95">
        <f t="shared" si="2"/>
        <v>-2.4999999999999467E-3</v>
      </c>
      <c r="O19" s="97">
        <v>0.40500000000000003</v>
      </c>
      <c r="P19" s="11"/>
      <c r="Q19" s="10">
        <f>[2]Front!M26</f>
        <v>37196</v>
      </c>
      <c r="R19" s="11">
        <f>[2]Front!N26</f>
        <v>0.40500000000000003</v>
      </c>
      <c r="S19" s="11">
        <f t="shared" si="5"/>
        <v>0</v>
      </c>
    </row>
    <row r="20" spans="2:19" x14ac:dyDescent="0.3">
      <c r="B20" s="12">
        <f t="shared" si="3"/>
        <v>37226</v>
      </c>
      <c r="C20" s="86">
        <f t="shared" si="4"/>
        <v>-8.0190999999999999</v>
      </c>
      <c r="D20" s="13">
        <v>0.41</v>
      </c>
      <c r="E20" s="87">
        <f t="shared" si="7"/>
        <v>-2.5000000000000022E-3</v>
      </c>
      <c r="F20" s="13">
        <f t="shared" si="6"/>
        <v>0.40749999999999997</v>
      </c>
      <c r="G20" s="23">
        <f t="shared" si="0"/>
        <v>2004.7750000000017</v>
      </c>
      <c r="J20" s="92">
        <f t="shared" si="1"/>
        <v>-0.25</v>
      </c>
      <c r="M20" s="95">
        <f t="shared" si="2"/>
        <v>-2.5000000000000022E-3</v>
      </c>
      <c r="O20" s="97">
        <v>0.40749999999999997</v>
      </c>
      <c r="P20" s="11"/>
      <c r="Q20" s="10">
        <f>[2]Front!M27</f>
        <v>37226</v>
      </c>
      <c r="R20" s="11">
        <f>[2]Front!N27</f>
        <v>0.40749999999999997</v>
      </c>
      <c r="S20" s="11">
        <f t="shared" si="5"/>
        <v>0</v>
      </c>
    </row>
    <row r="21" spans="2:19" x14ac:dyDescent="0.3">
      <c r="B21" s="12">
        <f t="shared" si="3"/>
        <v>37257</v>
      </c>
      <c r="C21" s="86">
        <f t="shared" si="4"/>
        <v>-189.25489999999999</v>
      </c>
      <c r="D21" s="13">
        <v>0.41499999999999998</v>
      </c>
      <c r="E21" s="87">
        <f t="shared" si="7"/>
        <v>-2.5000000000000022E-3</v>
      </c>
      <c r="F21" s="13">
        <f t="shared" si="6"/>
        <v>0.41249999999999998</v>
      </c>
      <c r="G21" s="23">
        <f t="shared" si="0"/>
        <v>47313.725000000042</v>
      </c>
      <c r="J21" s="92">
        <f t="shared" si="1"/>
        <v>-0.25</v>
      </c>
      <c r="M21" s="95">
        <f t="shared" si="2"/>
        <v>-2.5000000000000022E-3</v>
      </c>
      <c r="O21" s="97">
        <v>0.41249999999999998</v>
      </c>
      <c r="P21" s="11"/>
      <c r="Q21" s="10">
        <f>[2]Front!M28</f>
        <v>37257</v>
      </c>
      <c r="R21" s="11">
        <f>[2]Front!N28</f>
        <v>0.41249999999999998</v>
      </c>
      <c r="S21" s="11">
        <f t="shared" si="5"/>
        <v>0</v>
      </c>
    </row>
    <row r="22" spans="2:19" x14ac:dyDescent="0.3">
      <c r="B22" s="12">
        <f t="shared" si="3"/>
        <v>37288</v>
      </c>
      <c r="C22" s="86">
        <f t="shared" si="4"/>
        <v>8.2220999999999993</v>
      </c>
      <c r="D22" s="13">
        <v>0.40500000000000003</v>
      </c>
      <c r="E22" s="87">
        <f t="shared" si="7"/>
        <v>-2.5000000000000022E-3</v>
      </c>
      <c r="F22" s="13">
        <f t="shared" si="6"/>
        <v>0.40250000000000002</v>
      </c>
      <c r="G22" s="23">
        <f t="shared" si="0"/>
        <v>-2055.5250000000019</v>
      </c>
      <c r="J22" s="92">
        <f>ROUND(E22,4)*100</f>
        <v>-0.25</v>
      </c>
      <c r="M22" s="95">
        <f t="shared" si="2"/>
        <v>-2.5000000000000022E-3</v>
      </c>
      <c r="O22" s="99">
        <v>0.40250000000000002</v>
      </c>
      <c r="P22" s="11"/>
      <c r="Q22" s="10">
        <f>[2]Front!M29</f>
        <v>37288</v>
      </c>
      <c r="R22" s="11">
        <f>[2]Front!N29</f>
        <v>0.40250000000000002</v>
      </c>
      <c r="S22" s="11">
        <f t="shared" si="5"/>
        <v>0</v>
      </c>
    </row>
    <row r="23" spans="2:19" x14ac:dyDescent="0.3">
      <c r="B23" s="12">
        <f t="shared" si="3"/>
        <v>37316</v>
      </c>
      <c r="C23" s="86">
        <f t="shared" si="4"/>
        <v>77.858599999999996</v>
      </c>
      <c r="D23" s="13">
        <v>0.36749999999999999</v>
      </c>
      <c r="E23" s="87">
        <f t="shared" si="7"/>
        <v>-2.5000000000000022E-3</v>
      </c>
      <c r="F23" s="13">
        <f t="shared" si="6"/>
        <v>0.36499999999999999</v>
      </c>
      <c r="G23" s="23">
        <f t="shared" si="0"/>
        <v>-19464.650000000016</v>
      </c>
      <c r="J23" s="92">
        <f t="shared" si="1"/>
        <v>-0.25</v>
      </c>
      <c r="M23" s="95">
        <f t="shared" si="2"/>
        <v>-2.5000000000000022E-3</v>
      </c>
      <c r="O23" s="97">
        <v>0.36499999999999999</v>
      </c>
      <c r="P23" s="11"/>
      <c r="Q23" s="10">
        <f>[2]Front!M30</f>
        <v>37316</v>
      </c>
      <c r="R23" s="11">
        <f>[2]Front!N30</f>
        <v>0.36499999999999999</v>
      </c>
      <c r="S23" s="11">
        <f t="shared" si="5"/>
        <v>0</v>
      </c>
    </row>
    <row r="24" spans="2:19" x14ac:dyDescent="0.3">
      <c r="B24" s="12">
        <f t="shared" si="3"/>
        <v>37347</v>
      </c>
      <c r="C24" s="86">
        <f t="shared" si="4"/>
        <v>-273.5917</v>
      </c>
      <c r="D24" s="13">
        <v>0.32750000000000001</v>
      </c>
      <c r="E24" s="87">
        <f t="shared" si="7"/>
        <v>-2.5000000000000022E-3</v>
      </c>
      <c r="F24" s="13">
        <f t="shared" si="6"/>
        <v>0.32500000000000001</v>
      </c>
      <c r="G24" s="23">
        <f t="shared" si="0"/>
        <v>68397.925000000061</v>
      </c>
      <c r="J24" s="92">
        <f t="shared" si="1"/>
        <v>-0.25</v>
      </c>
      <c r="M24" s="95">
        <f t="shared" si="2"/>
        <v>-2.5000000000000022E-3</v>
      </c>
      <c r="O24" s="97">
        <v>0.32500000000000001</v>
      </c>
      <c r="P24" s="11"/>
      <c r="Q24" s="10">
        <f>[2]Front!M31</f>
        <v>37347</v>
      </c>
      <c r="R24" s="11">
        <f>[2]Front!N31</f>
        <v>0.32500000000000001</v>
      </c>
      <c r="S24" s="11">
        <f t="shared" si="5"/>
        <v>0</v>
      </c>
    </row>
    <row r="25" spans="2:19" x14ac:dyDescent="0.3">
      <c r="B25" s="12">
        <f t="shared" si="3"/>
        <v>37377</v>
      </c>
      <c r="C25" s="86">
        <f t="shared" si="4"/>
        <v>-205.24449999999999</v>
      </c>
      <c r="D25" s="13">
        <v>0.31</v>
      </c>
      <c r="E25" s="87">
        <f t="shared" si="7"/>
        <v>-2.5000000000000022E-3</v>
      </c>
      <c r="F25" s="13">
        <f t="shared" si="6"/>
        <v>0.3075</v>
      </c>
      <c r="G25" s="23">
        <f t="shared" si="0"/>
        <v>51311.125000000044</v>
      </c>
      <c r="J25" s="92">
        <f t="shared" si="1"/>
        <v>-0.25</v>
      </c>
      <c r="M25" s="95">
        <f t="shared" si="2"/>
        <v>-2.5000000000000022E-3</v>
      </c>
      <c r="O25" s="97">
        <v>0.3075</v>
      </c>
      <c r="P25" s="11"/>
      <c r="Q25" s="10">
        <f>[2]Front!M32</f>
        <v>37377</v>
      </c>
      <c r="R25" s="11">
        <f>[2]Front!N32</f>
        <v>0.3075</v>
      </c>
      <c r="S25" s="11">
        <f t="shared" si="5"/>
        <v>0</v>
      </c>
    </row>
    <row r="26" spans="2:19" x14ac:dyDescent="0.3">
      <c r="B26" s="12">
        <f t="shared" si="3"/>
        <v>37408</v>
      </c>
      <c r="C26" s="86">
        <f t="shared" si="4"/>
        <v>-302.28309999999999</v>
      </c>
      <c r="D26" s="13">
        <v>0.3075</v>
      </c>
      <c r="E26" s="87">
        <f t="shared" si="7"/>
        <v>-2.5000000000000022E-3</v>
      </c>
      <c r="F26" s="13">
        <f t="shared" si="6"/>
        <v>0.30499999999999999</v>
      </c>
      <c r="G26" s="23">
        <f t="shared" si="0"/>
        <v>75570.775000000067</v>
      </c>
      <c r="J26" s="92">
        <f t="shared" si="1"/>
        <v>-0.25</v>
      </c>
      <c r="M26" s="95">
        <f t="shared" si="2"/>
        <v>-2.5000000000000022E-3</v>
      </c>
      <c r="O26" s="97">
        <v>0.30499999999999999</v>
      </c>
      <c r="P26" s="11"/>
      <c r="Q26" s="10">
        <f>[2]Front!M33</f>
        <v>37408</v>
      </c>
      <c r="R26" s="11">
        <f>[2]Front!N33</f>
        <v>0.30499999999999999</v>
      </c>
      <c r="S26" s="11">
        <f t="shared" si="5"/>
        <v>0</v>
      </c>
    </row>
    <row r="27" spans="2:19" x14ac:dyDescent="0.3">
      <c r="B27" s="12">
        <f t="shared" si="3"/>
        <v>37438</v>
      </c>
      <c r="C27" s="86">
        <f t="shared" si="4"/>
        <v>-237.3492</v>
      </c>
      <c r="D27" s="13">
        <v>0.3075</v>
      </c>
      <c r="E27" s="87">
        <f t="shared" si="7"/>
        <v>-2.5000000000000022E-3</v>
      </c>
      <c r="F27" s="13">
        <f t="shared" si="6"/>
        <v>0.30499999999999999</v>
      </c>
      <c r="G27" s="23">
        <f t="shared" si="0"/>
        <v>59337.300000000047</v>
      </c>
      <c r="J27" s="92">
        <f t="shared" si="1"/>
        <v>-0.25</v>
      </c>
      <c r="M27" s="95">
        <f t="shared" si="2"/>
        <v>-2.5000000000000022E-3</v>
      </c>
      <c r="O27" s="99">
        <v>0.30499999999999999</v>
      </c>
      <c r="P27" s="11"/>
      <c r="Q27" s="10">
        <f>[2]Front!M34</f>
        <v>37438</v>
      </c>
      <c r="R27" s="11">
        <f>[2]Front!N34</f>
        <v>0.30499999999999999</v>
      </c>
      <c r="S27" s="11">
        <f t="shared" si="5"/>
        <v>0</v>
      </c>
    </row>
    <row r="28" spans="2:19" x14ac:dyDescent="0.3">
      <c r="B28" s="12">
        <f t="shared" si="3"/>
        <v>37469</v>
      </c>
      <c r="C28" s="86">
        <f t="shared" si="4"/>
        <v>-249.59299999999999</v>
      </c>
      <c r="D28" s="13">
        <v>0.3075</v>
      </c>
      <c r="E28" s="87">
        <f t="shared" si="7"/>
        <v>-2.5000000000000022E-3</v>
      </c>
      <c r="F28" s="13">
        <f t="shared" si="6"/>
        <v>0.30499999999999999</v>
      </c>
      <c r="G28" s="23">
        <f t="shared" si="0"/>
        <v>62398.250000000058</v>
      </c>
      <c r="J28" s="92">
        <f t="shared" si="1"/>
        <v>-0.25</v>
      </c>
      <c r="M28" s="95">
        <f t="shared" si="2"/>
        <v>-2.5000000000000022E-3</v>
      </c>
      <c r="O28" s="97">
        <v>0.30499999999999999</v>
      </c>
      <c r="P28" s="11"/>
      <c r="Q28" s="10">
        <f>[2]Front!M35</f>
        <v>37469</v>
      </c>
      <c r="R28" s="11">
        <f>[2]Front!N35</f>
        <v>0.30499999999999999</v>
      </c>
      <c r="S28" s="11">
        <f t="shared" si="5"/>
        <v>0</v>
      </c>
    </row>
    <row r="29" spans="2:19" x14ac:dyDescent="0.3">
      <c r="B29" s="12">
        <f t="shared" si="3"/>
        <v>37500</v>
      </c>
      <c r="C29" s="86">
        <f t="shared" si="4"/>
        <v>-296.46230000000003</v>
      </c>
      <c r="D29" s="13">
        <v>0.3075</v>
      </c>
      <c r="E29" s="87">
        <f t="shared" si="7"/>
        <v>-2.5000000000000022E-3</v>
      </c>
      <c r="F29" s="13">
        <f t="shared" si="6"/>
        <v>0.30499999999999999</v>
      </c>
      <c r="G29" s="23">
        <f t="shared" si="0"/>
        <v>74115.575000000084</v>
      </c>
      <c r="J29" s="92">
        <f t="shared" si="1"/>
        <v>-0.25</v>
      </c>
      <c r="M29" s="95">
        <f t="shared" si="2"/>
        <v>-2.5000000000000022E-3</v>
      </c>
      <c r="O29" s="97">
        <v>0.30499999999999999</v>
      </c>
      <c r="P29" s="11"/>
      <c r="Q29" s="10">
        <f>[2]Front!M36</f>
        <v>37500</v>
      </c>
      <c r="R29" s="11">
        <f>[2]Front!N36</f>
        <v>0.30499999999999999</v>
      </c>
      <c r="S29" s="11">
        <f t="shared" si="5"/>
        <v>0</v>
      </c>
    </row>
    <row r="30" spans="2:19" x14ac:dyDescent="0.3">
      <c r="B30" s="12">
        <f t="shared" si="3"/>
        <v>37530</v>
      </c>
      <c r="C30" s="86">
        <f t="shared" si="4"/>
        <v>-239.2731</v>
      </c>
      <c r="D30" s="13">
        <v>0.3125</v>
      </c>
      <c r="E30" s="87">
        <f t="shared" si="7"/>
        <v>-2.5000000000000022E-3</v>
      </c>
      <c r="F30" s="13">
        <f t="shared" si="6"/>
        <v>0.31</v>
      </c>
      <c r="G30" s="23">
        <f t="shared" si="0"/>
        <v>59818.275000000052</v>
      </c>
      <c r="J30" s="92">
        <f t="shared" si="1"/>
        <v>-0.25</v>
      </c>
      <c r="M30" s="95">
        <f t="shared" si="2"/>
        <v>-2.5000000000000022E-3</v>
      </c>
      <c r="O30" s="97">
        <v>0.31</v>
      </c>
      <c r="P30" s="11"/>
      <c r="Q30" s="10">
        <f>[2]Front!M37</f>
        <v>37530</v>
      </c>
      <c r="R30" s="11">
        <f>[2]Front!N37</f>
        <v>0.31</v>
      </c>
      <c r="S30" s="11">
        <f t="shared" si="5"/>
        <v>0</v>
      </c>
    </row>
    <row r="31" spans="2:19" x14ac:dyDescent="0.3">
      <c r="B31" s="12">
        <f t="shared" si="3"/>
        <v>37561</v>
      </c>
      <c r="C31" s="86">
        <f t="shared" si="4"/>
        <v>-265.53440000000001</v>
      </c>
      <c r="D31" s="13">
        <v>0.3125</v>
      </c>
      <c r="E31" s="87">
        <f t="shared" si="7"/>
        <v>-2.5000000000000022E-3</v>
      </c>
      <c r="F31" s="13">
        <f t="shared" si="6"/>
        <v>0.31</v>
      </c>
      <c r="G31" s="23">
        <f t="shared" si="0"/>
        <v>66383.600000000064</v>
      </c>
      <c r="J31" s="92">
        <f t="shared" si="1"/>
        <v>-0.25</v>
      </c>
      <c r="M31" s="95">
        <f t="shared" si="2"/>
        <v>-2.5000000000000022E-3</v>
      </c>
      <c r="O31" s="97">
        <v>0.31</v>
      </c>
      <c r="P31" s="11"/>
      <c r="Q31" s="10">
        <f>[2]Front!M38</f>
        <v>37561</v>
      </c>
      <c r="R31" s="11">
        <f>[2]Front!N38</f>
        <v>0.31</v>
      </c>
      <c r="S31" s="11">
        <f t="shared" si="5"/>
        <v>0</v>
      </c>
    </row>
    <row r="32" spans="2:19" x14ac:dyDescent="0.3">
      <c r="B32" s="12">
        <f t="shared" si="3"/>
        <v>37591</v>
      </c>
      <c r="C32" s="86">
        <f t="shared" si="4"/>
        <v>-335.05540000000002</v>
      </c>
      <c r="D32" s="13">
        <v>0.3125</v>
      </c>
      <c r="E32" s="87">
        <f t="shared" si="7"/>
        <v>-2.5000000000000022E-3</v>
      </c>
      <c r="F32" s="13">
        <f t="shared" si="6"/>
        <v>0.31</v>
      </c>
      <c r="G32" s="23">
        <f t="shared" si="0"/>
        <v>83763.850000000079</v>
      </c>
      <c r="J32" s="92">
        <f t="shared" si="1"/>
        <v>-0.25</v>
      </c>
      <c r="M32" s="95">
        <f t="shared" si="2"/>
        <v>-2.5000000000000022E-3</v>
      </c>
      <c r="O32" s="97">
        <v>0.31</v>
      </c>
      <c r="P32" s="11"/>
      <c r="Q32" s="10">
        <f>[2]Front!M39</f>
        <v>37591</v>
      </c>
      <c r="R32" s="11">
        <f>[2]Front!N39</f>
        <v>0.31</v>
      </c>
      <c r="S32" s="11">
        <f t="shared" si="5"/>
        <v>0</v>
      </c>
    </row>
    <row r="33" spans="2:19" x14ac:dyDescent="0.3">
      <c r="B33" s="12">
        <f t="shared" si="3"/>
        <v>37622</v>
      </c>
      <c r="C33" s="86">
        <f t="shared" si="4"/>
        <v>-250.82310000000001</v>
      </c>
      <c r="D33" s="13">
        <v>0.30249999999999999</v>
      </c>
      <c r="E33" s="87">
        <f t="shared" si="7"/>
        <v>0</v>
      </c>
      <c r="F33" s="13">
        <f t="shared" si="6"/>
        <v>0.30249999999999999</v>
      </c>
      <c r="G33" s="23">
        <f t="shared" si="0"/>
        <v>0</v>
      </c>
      <c r="J33" s="92">
        <f t="shared" si="1"/>
        <v>0</v>
      </c>
      <c r="M33" s="95">
        <f t="shared" si="2"/>
        <v>0</v>
      </c>
      <c r="O33" s="97">
        <v>0.30249999999999999</v>
      </c>
      <c r="P33" s="11"/>
      <c r="Q33" s="10">
        <f>[2]Front!M40</f>
        <v>37622</v>
      </c>
      <c r="R33" s="11">
        <f>[2]Front!N40</f>
        <v>0.30249999999999999</v>
      </c>
      <c r="S33" s="11">
        <f t="shared" si="5"/>
        <v>0</v>
      </c>
    </row>
    <row r="34" spans="2:19" x14ac:dyDescent="0.3">
      <c r="B34" s="12">
        <f t="shared" si="3"/>
        <v>37653</v>
      </c>
      <c r="C34" s="86">
        <f t="shared" si="4"/>
        <v>-123.3972</v>
      </c>
      <c r="D34" s="13">
        <v>0.3</v>
      </c>
      <c r="E34" s="87">
        <f t="shared" si="7"/>
        <v>0</v>
      </c>
      <c r="F34" s="13">
        <f t="shared" si="6"/>
        <v>0.3</v>
      </c>
      <c r="G34" s="23">
        <f t="shared" si="0"/>
        <v>0</v>
      </c>
      <c r="J34" s="92">
        <f t="shared" si="1"/>
        <v>0</v>
      </c>
      <c r="M34" s="95">
        <f t="shared" si="2"/>
        <v>0</v>
      </c>
      <c r="O34" s="97">
        <v>0.3</v>
      </c>
      <c r="P34" s="11"/>
      <c r="Q34" s="10">
        <f>[2]Front!M41</f>
        <v>37653</v>
      </c>
      <c r="R34" s="11">
        <f>[2]Front!N41</f>
        <v>0.3</v>
      </c>
      <c r="S34" s="11">
        <f t="shared" si="5"/>
        <v>0</v>
      </c>
    </row>
    <row r="35" spans="2:19" x14ac:dyDescent="0.3">
      <c r="B35" s="12">
        <f t="shared" si="3"/>
        <v>37681</v>
      </c>
      <c r="C35" s="86">
        <f t="shared" si="4"/>
        <v>-114.2478</v>
      </c>
      <c r="D35" s="13">
        <v>0.28999999999999998</v>
      </c>
      <c r="E35" s="87">
        <f t="shared" si="7"/>
        <v>0</v>
      </c>
      <c r="F35" s="13">
        <f t="shared" si="6"/>
        <v>0.28999999999999998</v>
      </c>
      <c r="G35" s="23">
        <f t="shared" si="0"/>
        <v>0</v>
      </c>
      <c r="J35" s="92">
        <f t="shared" si="1"/>
        <v>0</v>
      </c>
      <c r="M35" s="95">
        <f t="shared" si="2"/>
        <v>0</v>
      </c>
      <c r="O35" s="99">
        <v>0.28999999999999998</v>
      </c>
      <c r="P35" s="11"/>
      <c r="Q35" s="10">
        <f>[2]Front!M42</f>
        <v>37681</v>
      </c>
      <c r="R35" s="11">
        <f>[2]Front!N42</f>
        <v>0.28999999999999998</v>
      </c>
      <c r="S35" s="11">
        <f t="shared" si="5"/>
        <v>0</v>
      </c>
    </row>
    <row r="36" spans="2:19" x14ac:dyDescent="0.3">
      <c r="B36" s="12">
        <f t="shared" si="3"/>
        <v>37712</v>
      </c>
      <c r="C36" s="86">
        <f t="shared" si="4"/>
        <v>-52.1188</v>
      </c>
      <c r="D36" s="13">
        <v>0.27500000000000002</v>
      </c>
      <c r="E36" s="87">
        <f t="shared" si="7"/>
        <v>-2.5000000000000022E-3</v>
      </c>
      <c r="F36" s="13">
        <f t="shared" si="6"/>
        <v>0.27250000000000002</v>
      </c>
      <c r="G36" s="23">
        <f t="shared" si="0"/>
        <v>13029.70000000001</v>
      </c>
      <c r="J36" s="92">
        <f t="shared" si="1"/>
        <v>-0.25</v>
      </c>
      <c r="M36" s="95">
        <f t="shared" si="2"/>
        <v>-2.5000000000000022E-3</v>
      </c>
      <c r="O36" s="97">
        <v>0.27250000000000002</v>
      </c>
      <c r="P36" s="11"/>
      <c r="Q36" s="10">
        <f>[2]Front!M43</f>
        <v>37712</v>
      </c>
      <c r="R36" s="11">
        <f>[2]Front!N43</f>
        <v>0.27400000000000002</v>
      </c>
      <c r="S36" s="11">
        <f t="shared" si="5"/>
        <v>-1.5000000000000013E-3</v>
      </c>
    </row>
    <row r="37" spans="2:19" x14ac:dyDescent="0.3">
      <c r="B37" s="12">
        <f t="shared" si="3"/>
        <v>37742</v>
      </c>
      <c r="C37" s="86">
        <f t="shared" si="4"/>
        <v>-52.402999999999999</v>
      </c>
      <c r="D37" s="13">
        <v>0.27</v>
      </c>
      <c r="E37" s="87">
        <f t="shared" si="7"/>
        <v>-2.5000000000000022E-3</v>
      </c>
      <c r="F37" s="13">
        <f t="shared" si="6"/>
        <v>0.26750000000000002</v>
      </c>
      <c r="G37" s="23">
        <f t="shared" si="0"/>
        <v>13100.750000000011</v>
      </c>
      <c r="J37" s="92">
        <f t="shared" si="1"/>
        <v>-0.25</v>
      </c>
      <c r="M37" s="95">
        <f t="shared" si="2"/>
        <v>-2.5000000000000022E-3</v>
      </c>
      <c r="O37" s="97">
        <v>0.26750000000000002</v>
      </c>
      <c r="P37" s="11"/>
      <c r="Q37" s="10">
        <f>[2]Front!M44</f>
        <v>37742</v>
      </c>
      <c r="R37" s="11">
        <f>[2]Front!N44</f>
        <v>0.26900000000000002</v>
      </c>
      <c r="S37" s="11">
        <f t="shared" si="5"/>
        <v>-1.5000000000000013E-3</v>
      </c>
    </row>
    <row r="38" spans="2:19" x14ac:dyDescent="0.3">
      <c r="B38" s="12">
        <f t="shared" si="3"/>
        <v>37773</v>
      </c>
      <c r="C38" s="86">
        <f t="shared" si="4"/>
        <v>-53.105600000000003</v>
      </c>
      <c r="D38" s="13">
        <v>0.26750000000000002</v>
      </c>
      <c r="E38" s="87">
        <f t="shared" si="7"/>
        <v>-2.5000000000000022E-3</v>
      </c>
      <c r="F38" s="13">
        <f t="shared" si="6"/>
        <v>0.26500000000000001</v>
      </c>
      <c r="G38" s="23">
        <f t="shared" si="0"/>
        <v>13276.400000000012</v>
      </c>
      <c r="J38" s="92">
        <f t="shared" si="1"/>
        <v>-0.25</v>
      </c>
      <c r="M38" s="95">
        <f t="shared" ref="M38:M69" si="8">O38-D38</f>
        <v>-2.5000000000000022E-3</v>
      </c>
      <c r="O38" s="104">
        <v>0.26500000000000001</v>
      </c>
      <c r="P38" s="11"/>
      <c r="Q38" s="10">
        <f>[2]Front!M45</f>
        <v>37773</v>
      </c>
      <c r="R38" s="11">
        <f>[2]Front!N45</f>
        <v>0.26650000000000001</v>
      </c>
      <c r="S38" s="11">
        <f t="shared" si="5"/>
        <v>-1.5000000000000013E-3</v>
      </c>
    </row>
    <row r="39" spans="2:19" x14ac:dyDescent="0.3">
      <c r="B39" s="12">
        <f t="shared" si="3"/>
        <v>37803</v>
      </c>
      <c r="C39" s="86">
        <f t="shared" si="4"/>
        <v>-53.103299999999997</v>
      </c>
      <c r="D39" s="13">
        <v>0.26750000000000002</v>
      </c>
      <c r="E39" s="87">
        <f t="shared" si="7"/>
        <v>-2.5000000000000022E-3</v>
      </c>
      <c r="F39" s="13">
        <f t="shared" si="6"/>
        <v>0.26500000000000001</v>
      </c>
      <c r="G39" s="23">
        <f t="shared" si="0"/>
        <v>13275.82500000001</v>
      </c>
      <c r="J39" s="92">
        <f t="shared" si="1"/>
        <v>-0.25</v>
      </c>
      <c r="M39" s="95">
        <f t="shared" si="8"/>
        <v>-2.5000000000000022E-3</v>
      </c>
      <c r="O39" s="104">
        <v>0.26500000000000001</v>
      </c>
      <c r="P39" s="11"/>
      <c r="Q39" s="10">
        <f>[2]Front!M46</f>
        <v>37803</v>
      </c>
      <c r="R39" s="11">
        <f>[2]Front!N46</f>
        <v>0.26650000000000001</v>
      </c>
      <c r="S39" s="11">
        <f t="shared" si="5"/>
        <v>-1.5000000000000013E-3</v>
      </c>
    </row>
    <row r="40" spans="2:19" x14ac:dyDescent="0.3">
      <c r="B40" s="12">
        <f t="shared" si="3"/>
        <v>37834</v>
      </c>
      <c r="C40" s="86">
        <f t="shared" si="4"/>
        <v>-53.327399999999997</v>
      </c>
      <c r="D40" s="13">
        <v>0.26750000000000002</v>
      </c>
      <c r="E40" s="87">
        <f t="shared" si="7"/>
        <v>-2.5000000000000022E-3</v>
      </c>
      <c r="F40" s="13">
        <f t="shared" si="6"/>
        <v>0.26500000000000001</v>
      </c>
      <c r="G40" s="23">
        <f t="shared" si="0"/>
        <v>13331.850000000011</v>
      </c>
      <c r="J40" s="92">
        <f t="shared" si="1"/>
        <v>-0.25</v>
      </c>
      <c r="M40" s="95">
        <f t="shared" si="8"/>
        <v>-2.5000000000000022E-3</v>
      </c>
      <c r="O40" s="104">
        <v>0.26500000000000001</v>
      </c>
      <c r="P40" s="11"/>
      <c r="Q40" s="10">
        <f>[2]Front!M47</f>
        <v>37834</v>
      </c>
      <c r="R40" s="11">
        <f>[2]Front!N47</f>
        <v>0.26650000000000001</v>
      </c>
      <c r="S40" s="11">
        <f t="shared" si="5"/>
        <v>-1.5000000000000013E-3</v>
      </c>
    </row>
    <row r="41" spans="2:19" x14ac:dyDescent="0.3">
      <c r="B41" s="12">
        <f t="shared" si="3"/>
        <v>37865</v>
      </c>
      <c r="C41" s="86">
        <f t="shared" si="4"/>
        <v>-53.735399999999998</v>
      </c>
      <c r="D41" s="13">
        <v>0.26750000000000002</v>
      </c>
      <c r="E41" s="87">
        <f t="shared" si="7"/>
        <v>-2.5000000000000022E-3</v>
      </c>
      <c r="F41" s="13">
        <f t="shared" si="6"/>
        <v>0.26500000000000001</v>
      </c>
      <c r="G41" s="23">
        <f t="shared" si="0"/>
        <v>13433.850000000011</v>
      </c>
      <c r="J41" s="92">
        <f t="shared" si="1"/>
        <v>-0.25</v>
      </c>
      <c r="M41" s="95">
        <f t="shared" si="8"/>
        <v>-2.5000000000000022E-3</v>
      </c>
      <c r="O41" s="97">
        <v>0.26500000000000001</v>
      </c>
      <c r="P41" s="11"/>
      <c r="Q41" s="10">
        <f>[2]Front!M48</f>
        <v>37865</v>
      </c>
      <c r="R41" s="11">
        <f>[2]Front!N48</f>
        <v>0.26650000000000001</v>
      </c>
      <c r="S41" s="11">
        <f t="shared" si="5"/>
        <v>-1.5000000000000013E-3</v>
      </c>
    </row>
    <row r="42" spans="2:19" x14ac:dyDescent="0.3">
      <c r="B42" s="12">
        <f t="shared" si="3"/>
        <v>37895</v>
      </c>
      <c r="C42" s="86">
        <f t="shared" si="4"/>
        <v>-64.037999999999997</v>
      </c>
      <c r="D42" s="13">
        <v>0.26750000000000002</v>
      </c>
      <c r="E42" s="87">
        <f t="shared" si="7"/>
        <v>-2.5000000000000022E-3</v>
      </c>
      <c r="F42" s="13">
        <f t="shared" si="6"/>
        <v>0.26500000000000001</v>
      </c>
      <c r="G42" s="23">
        <f t="shared" si="0"/>
        <v>16009.500000000013</v>
      </c>
      <c r="J42" s="92">
        <f t="shared" si="1"/>
        <v>-0.25</v>
      </c>
      <c r="M42" s="95">
        <f t="shared" si="8"/>
        <v>-2.5000000000000022E-3</v>
      </c>
      <c r="O42" s="97">
        <v>0.26500000000000001</v>
      </c>
      <c r="P42" s="11"/>
      <c r="Q42" s="10">
        <f>[2]Front!M49</f>
        <v>37895</v>
      </c>
      <c r="R42" s="11">
        <f>[2]Front!N49</f>
        <v>0.26650000000000001</v>
      </c>
      <c r="S42" s="11">
        <f t="shared" si="5"/>
        <v>-1.5000000000000013E-3</v>
      </c>
    </row>
    <row r="43" spans="2:19" x14ac:dyDescent="0.3">
      <c r="B43" s="12">
        <f t="shared" si="3"/>
        <v>37926</v>
      </c>
      <c r="C43" s="86">
        <f t="shared" si="4"/>
        <v>-77.096599999999995</v>
      </c>
      <c r="D43" s="13">
        <v>0.27750000000000002</v>
      </c>
      <c r="E43" s="87">
        <f t="shared" si="7"/>
        <v>-2.5000000000000022E-3</v>
      </c>
      <c r="F43" s="13">
        <f t="shared" si="6"/>
        <v>0.27500000000000002</v>
      </c>
      <c r="G43" s="23">
        <f t="shared" si="0"/>
        <v>19274.150000000016</v>
      </c>
      <c r="J43" s="92">
        <f t="shared" si="1"/>
        <v>-0.25</v>
      </c>
      <c r="M43" s="95">
        <f t="shared" si="8"/>
        <v>-2.5000000000000022E-3</v>
      </c>
      <c r="O43" s="97">
        <v>0.27500000000000002</v>
      </c>
      <c r="P43" s="11"/>
      <c r="Q43" s="10">
        <f>[2]Front!M50</f>
        <v>37926</v>
      </c>
      <c r="R43" s="11">
        <f>[2]Front!N50</f>
        <v>0.27650000000000002</v>
      </c>
      <c r="S43" s="11">
        <f t="shared" si="5"/>
        <v>-1.5000000000000013E-3</v>
      </c>
    </row>
    <row r="44" spans="2:19" x14ac:dyDescent="0.3">
      <c r="B44" s="12">
        <f t="shared" si="3"/>
        <v>37956</v>
      </c>
      <c r="C44" s="86">
        <f t="shared" si="4"/>
        <v>-77.920199999999994</v>
      </c>
      <c r="D44" s="13">
        <v>0.28249999999999997</v>
      </c>
      <c r="E44" s="87">
        <f t="shared" si="7"/>
        <v>-2.4999999999999467E-3</v>
      </c>
      <c r="F44" s="13">
        <f t="shared" si="6"/>
        <v>0.28000000000000003</v>
      </c>
      <c r="G44" s="23">
        <f t="shared" si="0"/>
        <v>19480.049999999581</v>
      </c>
      <c r="J44" s="92">
        <f t="shared" si="1"/>
        <v>-0.25</v>
      </c>
      <c r="M44" s="95">
        <f t="shared" si="8"/>
        <v>-2.4999999999999467E-3</v>
      </c>
      <c r="O44" s="97">
        <v>0.28000000000000003</v>
      </c>
      <c r="P44" s="11"/>
      <c r="Q44" s="10">
        <f>[2]Front!M51</f>
        <v>37956</v>
      </c>
      <c r="R44" s="11">
        <f>[2]Front!N51</f>
        <v>0.28149999999999997</v>
      </c>
      <c r="S44" s="11">
        <f t="shared" si="5"/>
        <v>-1.4999999999999458E-3</v>
      </c>
    </row>
    <row r="45" spans="2:19" x14ac:dyDescent="0.3">
      <c r="B45" s="12">
        <f t="shared" si="3"/>
        <v>37987</v>
      </c>
      <c r="C45" s="86">
        <f t="shared" si="4"/>
        <v>35.719799999999999</v>
      </c>
      <c r="D45" s="13">
        <v>0.3</v>
      </c>
      <c r="E45" s="87">
        <f t="shared" si="7"/>
        <v>-2.5000000000000022E-3</v>
      </c>
      <c r="F45" s="13">
        <f t="shared" si="6"/>
        <v>0.29749999999999999</v>
      </c>
      <c r="G45" s="23">
        <f t="shared" si="0"/>
        <v>-8929.950000000008</v>
      </c>
      <c r="J45" s="92">
        <f t="shared" si="1"/>
        <v>-0.25</v>
      </c>
      <c r="M45" s="95">
        <f t="shared" si="8"/>
        <v>-2.5000000000000022E-3</v>
      </c>
      <c r="O45" s="97">
        <v>0.29749999999999999</v>
      </c>
      <c r="P45" s="11"/>
      <c r="Q45" s="10">
        <f>[2]Front!M52</f>
        <v>37987</v>
      </c>
      <c r="R45" s="11">
        <f>[2]Front!N52</f>
        <v>0.29899999999999999</v>
      </c>
      <c r="S45" s="11">
        <f t="shared" si="5"/>
        <v>-1.5000000000000013E-3</v>
      </c>
    </row>
    <row r="46" spans="2:19" x14ac:dyDescent="0.3">
      <c r="B46" s="12">
        <f t="shared" si="3"/>
        <v>38018</v>
      </c>
      <c r="C46" s="86">
        <f t="shared" si="4"/>
        <v>35.564300000000003</v>
      </c>
      <c r="D46" s="13">
        <v>0.28749999999999998</v>
      </c>
      <c r="E46" s="87">
        <f t="shared" si="7"/>
        <v>-2.5000000000000022E-3</v>
      </c>
      <c r="F46" s="13">
        <f t="shared" si="6"/>
        <v>0.28499999999999998</v>
      </c>
      <c r="G46" s="23">
        <f t="shared" si="0"/>
        <v>-8891.075000000008</v>
      </c>
      <c r="J46" s="92">
        <f t="shared" si="1"/>
        <v>-0.25</v>
      </c>
      <c r="M46" s="95">
        <f t="shared" si="8"/>
        <v>-2.5000000000000022E-3</v>
      </c>
      <c r="O46" s="99">
        <v>0.28499999999999998</v>
      </c>
      <c r="P46" s="11"/>
      <c r="Q46" s="10">
        <f>[2]Front!M53</f>
        <v>38018</v>
      </c>
      <c r="R46" s="11">
        <f>[2]Front!N53</f>
        <v>0.28649999999999998</v>
      </c>
      <c r="S46" s="11">
        <f t="shared" si="5"/>
        <v>-1.5000000000000013E-3</v>
      </c>
    </row>
    <row r="47" spans="2:19" x14ac:dyDescent="0.3">
      <c r="B47" s="12">
        <f t="shared" si="3"/>
        <v>38047</v>
      </c>
      <c r="C47" s="86">
        <f t="shared" si="4"/>
        <v>39.415900000000001</v>
      </c>
      <c r="D47" s="13">
        <v>0.28749999999999998</v>
      </c>
      <c r="E47" s="87">
        <f t="shared" si="7"/>
        <v>-2.5000000000000022E-3</v>
      </c>
      <c r="F47" s="13">
        <f t="shared" si="6"/>
        <v>0.28499999999999998</v>
      </c>
      <c r="G47" s="23">
        <f t="shared" si="0"/>
        <v>-9853.9750000000095</v>
      </c>
      <c r="J47" s="92">
        <f t="shared" si="1"/>
        <v>-0.25</v>
      </c>
      <c r="M47" s="95">
        <f t="shared" si="8"/>
        <v>-2.5000000000000022E-3</v>
      </c>
      <c r="O47" s="97">
        <v>0.28499999999999998</v>
      </c>
      <c r="P47" s="11"/>
      <c r="Q47" s="10">
        <f>[2]Front!M54</f>
        <v>38047</v>
      </c>
      <c r="R47" s="11">
        <f>[2]Front!N54</f>
        <v>0.28649999999999998</v>
      </c>
      <c r="S47" s="11">
        <f t="shared" si="5"/>
        <v>-1.5000000000000013E-3</v>
      </c>
    </row>
    <row r="48" spans="2:19" x14ac:dyDescent="0.3">
      <c r="B48" s="12">
        <f t="shared" si="3"/>
        <v>38078</v>
      </c>
      <c r="C48" s="86">
        <f t="shared" si="4"/>
        <v>39.547600000000003</v>
      </c>
      <c r="D48" s="13">
        <v>0.26750000000000002</v>
      </c>
      <c r="E48" s="87">
        <f t="shared" si="7"/>
        <v>0</v>
      </c>
      <c r="F48" s="13">
        <f t="shared" si="6"/>
        <v>0.26750000000000002</v>
      </c>
      <c r="G48" s="23">
        <f t="shared" si="0"/>
        <v>0</v>
      </c>
      <c r="J48" s="92">
        <f t="shared" si="1"/>
        <v>0</v>
      </c>
      <c r="M48" s="95">
        <f t="shared" si="8"/>
        <v>0</v>
      </c>
      <c r="O48" s="97">
        <v>0.26750000000000002</v>
      </c>
      <c r="P48" s="11"/>
      <c r="Q48" s="10">
        <f>[2]Front!M55</f>
        <v>38078</v>
      </c>
      <c r="R48" s="11">
        <f>[2]Front!N55</f>
        <v>0.26750000000000002</v>
      </c>
      <c r="S48" s="11">
        <f t="shared" si="5"/>
        <v>0</v>
      </c>
    </row>
    <row r="49" spans="2:19" x14ac:dyDescent="0.3">
      <c r="B49" s="12">
        <f t="shared" si="3"/>
        <v>38108</v>
      </c>
      <c r="C49" s="86">
        <f t="shared" si="4"/>
        <v>41.3673</v>
      </c>
      <c r="D49" s="13">
        <v>0.26750000000000002</v>
      </c>
      <c r="E49" s="87">
        <f t="shared" si="7"/>
        <v>0</v>
      </c>
      <c r="F49" s="13">
        <f t="shared" si="6"/>
        <v>0.26750000000000002</v>
      </c>
      <c r="G49" s="23">
        <f t="shared" si="0"/>
        <v>0</v>
      </c>
      <c r="J49" s="92">
        <f t="shared" si="1"/>
        <v>0</v>
      </c>
      <c r="M49" s="95">
        <f t="shared" si="8"/>
        <v>0</v>
      </c>
      <c r="O49" s="97">
        <v>0.26750000000000002</v>
      </c>
      <c r="P49" s="11"/>
      <c r="Q49" s="10">
        <f>[2]Front!M56</f>
        <v>38108</v>
      </c>
      <c r="R49" s="11">
        <f>[2]Front!N56</f>
        <v>0.26750000000000002</v>
      </c>
      <c r="S49" s="11">
        <f t="shared" si="5"/>
        <v>0</v>
      </c>
    </row>
    <row r="50" spans="2:19" x14ac:dyDescent="0.3">
      <c r="B50" s="12">
        <f t="shared" si="3"/>
        <v>38139</v>
      </c>
      <c r="C50" s="86">
        <f t="shared" si="4"/>
        <v>39.0366</v>
      </c>
      <c r="D50" s="13">
        <v>0.26750000000000002</v>
      </c>
      <c r="E50" s="87">
        <f t="shared" si="7"/>
        <v>0</v>
      </c>
      <c r="F50" s="13">
        <f t="shared" si="6"/>
        <v>0.26750000000000002</v>
      </c>
      <c r="G50" s="23">
        <f t="shared" si="0"/>
        <v>0</v>
      </c>
      <c r="J50" s="92">
        <f t="shared" si="1"/>
        <v>0</v>
      </c>
      <c r="M50" s="95">
        <f t="shared" si="8"/>
        <v>0</v>
      </c>
      <c r="O50" s="97">
        <v>0.26750000000000002</v>
      </c>
      <c r="P50" s="11"/>
      <c r="Q50" s="10">
        <f>[2]Front!M57</f>
        <v>38139</v>
      </c>
      <c r="R50" s="11">
        <f>[2]Front!N57</f>
        <v>0.26750000000000002</v>
      </c>
      <c r="S50" s="11">
        <f t="shared" si="5"/>
        <v>0</v>
      </c>
    </row>
    <row r="51" spans="2:19" x14ac:dyDescent="0.3">
      <c r="B51" s="12">
        <f t="shared" si="3"/>
        <v>38169</v>
      </c>
      <c r="C51" s="86">
        <f t="shared" si="4"/>
        <v>40.045999999999999</v>
      </c>
      <c r="D51" s="13">
        <v>0.26500000000000001</v>
      </c>
      <c r="E51" s="87">
        <f t="shared" si="7"/>
        <v>0</v>
      </c>
      <c r="F51" s="13">
        <f t="shared" si="6"/>
        <v>0.26500000000000001</v>
      </c>
      <c r="G51" s="23">
        <f t="shared" si="0"/>
        <v>0</v>
      </c>
      <c r="J51" s="92">
        <f t="shared" si="1"/>
        <v>0</v>
      </c>
      <c r="M51" s="95">
        <f t="shared" si="8"/>
        <v>0</v>
      </c>
      <c r="O51" s="99">
        <v>0.26500000000000001</v>
      </c>
      <c r="P51" s="11"/>
      <c r="Q51" s="10">
        <f>[2]Front!M58</f>
        <v>38169</v>
      </c>
      <c r="R51" s="11">
        <f>[2]Front!N58</f>
        <v>0.26500000000000001</v>
      </c>
      <c r="S51" s="11">
        <f t="shared" si="5"/>
        <v>0</v>
      </c>
    </row>
    <row r="52" spans="2:19" x14ac:dyDescent="0.3">
      <c r="B52" s="12">
        <f t="shared" si="3"/>
        <v>38200</v>
      </c>
      <c r="C52" s="86">
        <f t="shared" si="4"/>
        <v>40.426600000000001</v>
      </c>
      <c r="D52" s="13">
        <v>0.26500000000000001</v>
      </c>
      <c r="E52" s="87">
        <f t="shared" si="7"/>
        <v>0</v>
      </c>
      <c r="F52" s="13">
        <f t="shared" si="6"/>
        <v>0.26500000000000001</v>
      </c>
      <c r="G52" s="23">
        <f t="shared" si="0"/>
        <v>0</v>
      </c>
      <c r="J52" s="92">
        <f t="shared" si="1"/>
        <v>0</v>
      </c>
      <c r="M52" s="95">
        <f t="shared" si="8"/>
        <v>0</v>
      </c>
      <c r="O52" s="97">
        <v>0.26500000000000001</v>
      </c>
      <c r="P52" s="11"/>
      <c r="Q52" s="10">
        <f>[2]Front!M59</f>
        <v>38200</v>
      </c>
      <c r="R52" s="11">
        <f>[2]Front!N59</f>
        <v>0.26500000000000001</v>
      </c>
      <c r="S52" s="11">
        <f t="shared" si="5"/>
        <v>0</v>
      </c>
    </row>
    <row r="53" spans="2:19" x14ac:dyDescent="0.3">
      <c r="B53" s="12">
        <f t="shared" si="3"/>
        <v>38231</v>
      </c>
      <c r="C53" s="86">
        <f t="shared" si="4"/>
        <v>40.120899999999999</v>
      </c>
      <c r="D53" s="13">
        <v>0.26500000000000001</v>
      </c>
      <c r="E53" s="87">
        <f t="shared" si="7"/>
        <v>0</v>
      </c>
      <c r="F53" s="13">
        <f t="shared" si="6"/>
        <v>0.26500000000000001</v>
      </c>
      <c r="G53" s="23">
        <f t="shared" si="0"/>
        <v>0</v>
      </c>
      <c r="J53" s="92">
        <f t="shared" si="1"/>
        <v>0</v>
      </c>
      <c r="M53" s="95">
        <f t="shared" si="8"/>
        <v>0</v>
      </c>
      <c r="O53" s="97">
        <v>0.26500000000000001</v>
      </c>
      <c r="P53" s="11"/>
      <c r="Q53" s="10">
        <f>[2]Front!M60</f>
        <v>38231</v>
      </c>
      <c r="R53" s="11">
        <f>[2]Front!N60</f>
        <v>0.26500000000000001</v>
      </c>
      <c r="S53" s="11">
        <f t="shared" si="5"/>
        <v>0</v>
      </c>
    </row>
    <row r="54" spans="2:19" x14ac:dyDescent="0.3">
      <c r="B54" s="12">
        <f t="shared" si="3"/>
        <v>38261</v>
      </c>
      <c r="C54" s="86">
        <f t="shared" si="4"/>
        <v>43.415100000000002</v>
      </c>
      <c r="D54" s="13">
        <v>0.26500000000000001</v>
      </c>
      <c r="E54" s="87">
        <f t="shared" si="7"/>
        <v>0</v>
      </c>
      <c r="F54" s="13">
        <f t="shared" si="6"/>
        <v>0.26500000000000001</v>
      </c>
      <c r="G54" s="23">
        <f t="shared" si="0"/>
        <v>0</v>
      </c>
      <c r="J54" s="92">
        <f t="shared" si="1"/>
        <v>0</v>
      </c>
      <c r="M54" s="95">
        <f t="shared" si="8"/>
        <v>0</v>
      </c>
      <c r="O54" s="97">
        <v>0.26500000000000001</v>
      </c>
      <c r="P54" s="11"/>
      <c r="Q54" s="10">
        <f>[2]Front!M61</f>
        <v>38261</v>
      </c>
      <c r="R54" s="11">
        <f>[2]Front!N61</f>
        <v>0.26500000000000001</v>
      </c>
      <c r="S54" s="11">
        <f t="shared" si="5"/>
        <v>0</v>
      </c>
    </row>
    <row r="55" spans="2:19" x14ac:dyDescent="0.3">
      <c r="B55" s="12">
        <f t="shared" si="3"/>
        <v>38292</v>
      </c>
      <c r="C55" s="86">
        <f t="shared" si="4"/>
        <v>42.279400000000003</v>
      </c>
      <c r="D55" s="13">
        <v>0.26750000000000002</v>
      </c>
      <c r="E55" s="87">
        <f t="shared" si="7"/>
        <v>0</v>
      </c>
      <c r="F55" s="13">
        <f t="shared" si="6"/>
        <v>0.26750000000000002</v>
      </c>
      <c r="G55" s="23">
        <f t="shared" si="0"/>
        <v>0</v>
      </c>
      <c r="J55" s="92">
        <f t="shared" si="1"/>
        <v>0</v>
      </c>
      <c r="M55" s="95">
        <f t="shared" si="8"/>
        <v>0</v>
      </c>
      <c r="O55" s="97">
        <v>0.26750000000000002</v>
      </c>
      <c r="P55" s="11"/>
      <c r="Q55" s="10">
        <f>[2]Front!M62</f>
        <v>38292</v>
      </c>
      <c r="R55" s="11">
        <f>[2]Front!N62</f>
        <v>0.26750000000000002</v>
      </c>
      <c r="S55" s="11">
        <f t="shared" si="5"/>
        <v>0</v>
      </c>
    </row>
    <row r="56" spans="2:19" x14ac:dyDescent="0.3">
      <c r="B56" s="12">
        <f t="shared" si="3"/>
        <v>38322</v>
      </c>
      <c r="C56" s="86">
        <f t="shared" si="4"/>
        <v>42.907200000000003</v>
      </c>
      <c r="D56" s="13">
        <v>0.27</v>
      </c>
      <c r="E56" s="87">
        <f t="shared" si="7"/>
        <v>0</v>
      </c>
      <c r="F56" s="13">
        <f t="shared" si="6"/>
        <v>0.27</v>
      </c>
      <c r="G56" s="23">
        <f t="shared" si="0"/>
        <v>0</v>
      </c>
      <c r="J56" s="92">
        <f t="shared" si="1"/>
        <v>0</v>
      </c>
      <c r="M56" s="95">
        <f t="shared" si="8"/>
        <v>0</v>
      </c>
      <c r="O56" s="97">
        <v>0.27</v>
      </c>
      <c r="P56" s="11"/>
      <c r="Q56" s="10">
        <f>[2]Front!M63</f>
        <v>38322</v>
      </c>
      <c r="R56" s="11">
        <f>[2]Front!N63</f>
        <v>0.27</v>
      </c>
      <c r="S56" s="11">
        <f t="shared" si="5"/>
        <v>0</v>
      </c>
    </row>
    <row r="57" spans="2:19" x14ac:dyDescent="0.3">
      <c r="B57" s="12">
        <f t="shared" si="3"/>
        <v>38353</v>
      </c>
      <c r="C57" s="86">
        <f t="shared" si="4"/>
        <v>-9.8277999999999999</v>
      </c>
      <c r="D57" s="13">
        <v>0.27500000000000002</v>
      </c>
      <c r="E57" s="87">
        <f t="shared" si="7"/>
        <v>0</v>
      </c>
      <c r="F57" s="13">
        <f t="shared" si="6"/>
        <v>0.27500000000000002</v>
      </c>
      <c r="G57" s="23">
        <f t="shared" si="0"/>
        <v>0</v>
      </c>
      <c r="J57" s="92">
        <f t="shared" si="1"/>
        <v>0</v>
      </c>
      <c r="M57" s="95">
        <f t="shared" si="8"/>
        <v>0</v>
      </c>
      <c r="O57" s="97">
        <v>0.27500000000000002</v>
      </c>
      <c r="P57" s="11"/>
      <c r="Q57" s="10">
        <f>[2]Front!M64</f>
        <v>38353</v>
      </c>
      <c r="R57" s="11">
        <f>[2]Front!N64</f>
        <v>0.27500000000000002</v>
      </c>
      <c r="S57" s="11">
        <f t="shared" si="5"/>
        <v>0</v>
      </c>
    </row>
    <row r="58" spans="2:19" x14ac:dyDescent="0.3">
      <c r="B58" s="12">
        <f t="shared" si="3"/>
        <v>38384</v>
      </c>
      <c r="C58" s="86">
        <f t="shared" si="4"/>
        <v>-11.9428</v>
      </c>
      <c r="D58" s="13">
        <v>0.26250000000000001</v>
      </c>
      <c r="E58" s="87">
        <f t="shared" si="7"/>
        <v>0</v>
      </c>
      <c r="F58" s="13">
        <f t="shared" si="6"/>
        <v>0.26250000000000001</v>
      </c>
      <c r="G58" s="23">
        <f t="shared" si="0"/>
        <v>0</v>
      </c>
      <c r="J58" s="92">
        <f t="shared" si="1"/>
        <v>0</v>
      </c>
      <c r="M58" s="95">
        <f t="shared" si="8"/>
        <v>0</v>
      </c>
      <c r="O58" s="99">
        <v>0.26250000000000001</v>
      </c>
      <c r="P58" s="11"/>
      <c r="Q58" s="10">
        <f>[2]Front!M65</f>
        <v>38384</v>
      </c>
      <c r="R58" s="11">
        <f>[2]Front!N65</f>
        <v>0.26250000000000001</v>
      </c>
      <c r="S58" s="11">
        <f t="shared" si="5"/>
        <v>0</v>
      </c>
    </row>
    <row r="59" spans="2:19" x14ac:dyDescent="0.3">
      <c r="B59" s="12">
        <f t="shared" si="3"/>
        <v>38412</v>
      </c>
      <c r="C59" s="86">
        <f t="shared" si="4"/>
        <v>-8.4557000000000002</v>
      </c>
      <c r="D59" s="13">
        <v>0.25750000000000001</v>
      </c>
      <c r="E59" s="87">
        <f t="shared" si="7"/>
        <v>0</v>
      </c>
      <c r="F59" s="13">
        <f t="shared" si="6"/>
        <v>0.25750000000000001</v>
      </c>
      <c r="G59" s="23">
        <f t="shared" si="0"/>
        <v>0</v>
      </c>
      <c r="J59" s="92">
        <f t="shared" si="1"/>
        <v>0</v>
      </c>
      <c r="M59" s="95">
        <f t="shared" si="8"/>
        <v>0</v>
      </c>
      <c r="O59" s="97">
        <v>0.25750000000000001</v>
      </c>
      <c r="P59" s="11"/>
      <c r="Q59" s="10">
        <f>[2]Front!M66</f>
        <v>38412</v>
      </c>
      <c r="R59" s="11">
        <f>[2]Front!N66</f>
        <v>0.25750000000000001</v>
      </c>
      <c r="S59" s="11">
        <f t="shared" si="5"/>
        <v>0</v>
      </c>
    </row>
    <row r="60" spans="2:19" x14ac:dyDescent="0.3">
      <c r="B60" s="12">
        <f t="shared" si="3"/>
        <v>38443</v>
      </c>
      <c r="C60" s="86">
        <f t="shared" si="4"/>
        <v>-8.4298000000000002</v>
      </c>
      <c r="D60" s="13">
        <v>0.245</v>
      </c>
      <c r="E60" s="87">
        <f t="shared" si="7"/>
        <v>0</v>
      </c>
      <c r="F60" s="13">
        <f t="shared" si="6"/>
        <v>0.245</v>
      </c>
      <c r="G60" s="23">
        <f t="shared" si="0"/>
        <v>0</v>
      </c>
      <c r="J60" s="92">
        <f t="shared" si="1"/>
        <v>0</v>
      </c>
      <c r="M60" s="95">
        <f t="shared" si="8"/>
        <v>0</v>
      </c>
      <c r="O60" s="97">
        <v>0.245</v>
      </c>
      <c r="P60" s="11"/>
      <c r="Q60" s="10">
        <f>[2]Front!M67</f>
        <v>38443</v>
      </c>
      <c r="R60" s="11">
        <f>[2]Front!N67</f>
        <v>0.245</v>
      </c>
      <c r="S60" s="11">
        <f t="shared" si="5"/>
        <v>0</v>
      </c>
    </row>
    <row r="61" spans="2:19" x14ac:dyDescent="0.3">
      <c r="B61" s="12">
        <f t="shared" si="3"/>
        <v>38473</v>
      </c>
      <c r="C61" s="86">
        <f t="shared" si="4"/>
        <v>-6.8903999999999996</v>
      </c>
      <c r="D61" s="13">
        <v>0.245</v>
      </c>
      <c r="E61" s="87">
        <f t="shared" si="7"/>
        <v>0</v>
      </c>
      <c r="F61" s="13">
        <f t="shared" si="6"/>
        <v>0.245</v>
      </c>
      <c r="G61" s="23">
        <f t="shared" si="0"/>
        <v>0</v>
      </c>
      <c r="J61" s="92">
        <f t="shared" si="1"/>
        <v>0</v>
      </c>
      <c r="M61" s="95">
        <f t="shared" si="8"/>
        <v>0</v>
      </c>
      <c r="O61" s="97">
        <v>0.245</v>
      </c>
      <c r="P61" s="11"/>
      <c r="Q61" s="10">
        <f>[2]Front!M68</f>
        <v>38473</v>
      </c>
      <c r="R61" s="11">
        <f>[2]Front!N68</f>
        <v>0.245</v>
      </c>
      <c r="S61" s="11">
        <f t="shared" si="5"/>
        <v>0</v>
      </c>
    </row>
    <row r="62" spans="2:19" x14ac:dyDescent="0.3">
      <c r="B62" s="12">
        <f t="shared" si="3"/>
        <v>38504</v>
      </c>
      <c r="C62" s="86">
        <f t="shared" si="4"/>
        <v>-7.9067999999999996</v>
      </c>
      <c r="D62" s="13">
        <v>0.24249999999999999</v>
      </c>
      <c r="E62" s="87">
        <f t="shared" si="7"/>
        <v>0</v>
      </c>
      <c r="F62" s="13">
        <f t="shared" si="6"/>
        <v>0.24249999999999999</v>
      </c>
      <c r="G62" s="23">
        <f t="shared" si="0"/>
        <v>0</v>
      </c>
      <c r="J62" s="92">
        <f t="shared" si="1"/>
        <v>0</v>
      </c>
      <c r="M62" s="95">
        <f t="shared" si="8"/>
        <v>0</v>
      </c>
      <c r="O62" s="97">
        <v>0.24249999999999999</v>
      </c>
      <c r="P62" s="11"/>
      <c r="Q62" s="10">
        <f>[2]Front!M69</f>
        <v>38504</v>
      </c>
      <c r="R62" s="11">
        <f>[2]Front!N69</f>
        <v>0.24249999999999999</v>
      </c>
      <c r="S62" s="11">
        <f t="shared" si="5"/>
        <v>0</v>
      </c>
    </row>
    <row r="63" spans="2:19" x14ac:dyDescent="0.3">
      <c r="B63" s="12">
        <f t="shared" si="3"/>
        <v>38534</v>
      </c>
      <c r="C63" s="86">
        <f t="shared" si="4"/>
        <v>-6.9569000000000001</v>
      </c>
      <c r="D63" s="13">
        <v>0.24249999999999999</v>
      </c>
      <c r="E63" s="87">
        <f t="shared" si="7"/>
        <v>0</v>
      </c>
      <c r="F63" s="13">
        <f t="shared" si="6"/>
        <v>0.24249999999999999</v>
      </c>
      <c r="G63" s="23">
        <f t="shared" si="0"/>
        <v>0</v>
      </c>
      <c r="J63" s="92">
        <f t="shared" si="1"/>
        <v>0</v>
      </c>
      <c r="M63" s="95">
        <f t="shared" si="8"/>
        <v>0</v>
      </c>
      <c r="O63" s="99">
        <v>0.24249999999999999</v>
      </c>
      <c r="P63" s="11"/>
      <c r="Q63" s="10">
        <f>[2]Front!M70</f>
        <v>38534</v>
      </c>
      <c r="R63" s="11">
        <f>[2]Front!N70</f>
        <v>0.24249999999999999</v>
      </c>
      <c r="S63" s="11">
        <f t="shared" si="5"/>
        <v>0</v>
      </c>
    </row>
    <row r="64" spans="2:19" x14ac:dyDescent="0.3">
      <c r="B64" s="12">
        <f t="shared" si="3"/>
        <v>38565</v>
      </c>
      <c r="C64" s="86">
        <f t="shared" si="4"/>
        <v>-6.8804999999999996</v>
      </c>
      <c r="D64" s="13">
        <v>0.24249999999999999</v>
      </c>
      <c r="E64" s="87">
        <f t="shared" si="7"/>
        <v>0</v>
      </c>
      <c r="F64" s="13">
        <f t="shared" si="6"/>
        <v>0.24249999999999999</v>
      </c>
      <c r="G64" s="23">
        <f t="shared" si="0"/>
        <v>0</v>
      </c>
      <c r="J64" s="92">
        <f t="shared" si="1"/>
        <v>0</v>
      </c>
      <c r="M64" s="95">
        <f t="shared" si="8"/>
        <v>0</v>
      </c>
      <c r="O64" s="97">
        <v>0.24249999999999999</v>
      </c>
      <c r="P64" s="11"/>
      <c r="Q64" s="10">
        <f>[2]Front!M71</f>
        <v>38565</v>
      </c>
      <c r="R64" s="11">
        <f>[2]Front!N71</f>
        <v>0.24249999999999999</v>
      </c>
      <c r="S64" s="11">
        <f t="shared" si="5"/>
        <v>0</v>
      </c>
    </row>
    <row r="65" spans="2:19" x14ac:dyDescent="0.3">
      <c r="B65" s="12">
        <f t="shared" si="3"/>
        <v>38596</v>
      </c>
      <c r="C65" s="86">
        <f t="shared" si="4"/>
        <v>-35.135199999999998</v>
      </c>
      <c r="D65" s="13">
        <v>0.24249999999999999</v>
      </c>
      <c r="E65" s="87">
        <f t="shared" si="7"/>
        <v>0</v>
      </c>
      <c r="F65" s="13">
        <f t="shared" si="6"/>
        <v>0.24249999999999999</v>
      </c>
      <c r="G65" s="23">
        <f t="shared" si="0"/>
        <v>0</v>
      </c>
      <c r="J65" s="92">
        <f t="shared" si="1"/>
        <v>0</v>
      </c>
      <c r="M65" s="95">
        <f t="shared" si="8"/>
        <v>0</v>
      </c>
      <c r="O65" s="97">
        <v>0.24249999999999999</v>
      </c>
      <c r="P65" s="11"/>
      <c r="Q65" s="10">
        <f>[2]Front!M72</f>
        <v>38596</v>
      </c>
      <c r="R65" s="11">
        <f>[2]Front!N72</f>
        <v>0.24249999999999999</v>
      </c>
      <c r="S65" s="11">
        <f t="shared" si="5"/>
        <v>0</v>
      </c>
    </row>
    <row r="66" spans="2:19" x14ac:dyDescent="0.3">
      <c r="B66" s="12">
        <f t="shared" si="3"/>
        <v>38626</v>
      </c>
      <c r="C66" s="86">
        <f t="shared" si="4"/>
        <v>-35.212200000000003</v>
      </c>
      <c r="D66" s="13">
        <v>0.24249999999999999</v>
      </c>
      <c r="E66" s="87">
        <f t="shared" si="7"/>
        <v>0</v>
      </c>
      <c r="F66" s="13">
        <f t="shared" si="6"/>
        <v>0.24249999999999999</v>
      </c>
      <c r="G66" s="23">
        <f t="shared" si="0"/>
        <v>0</v>
      </c>
      <c r="J66" s="92">
        <f t="shared" si="1"/>
        <v>0</v>
      </c>
      <c r="M66" s="95">
        <f t="shared" si="8"/>
        <v>0</v>
      </c>
      <c r="O66" s="97">
        <v>0.24249999999999999</v>
      </c>
      <c r="P66" s="11"/>
      <c r="Q66" s="10">
        <f>[2]Front!M73</f>
        <v>38626</v>
      </c>
      <c r="R66" s="11">
        <f>[2]Front!N73</f>
        <v>0.24249999999999999</v>
      </c>
      <c r="S66" s="11">
        <f t="shared" si="5"/>
        <v>0</v>
      </c>
    </row>
    <row r="67" spans="2:19" x14ac:dyDescent="0.3">
      <c r="B67" s="12">
        <f t="shared" si="3"/>
        <v>38657</v>
      </c>
      <c r="C67" s="86">
        <f t="shared" si="4"/>
        <v>-35.381</v>
      </c>
      <c r="D67" s="13">
        <v>0.24249999999999999</v>
      </c>
      <c r="E67" s="87">
        <f t="shared" si="7"/>
        <v>0</v>
      </c>
      <c r="F67" s="13">
        <f t="shared" si="6"/>
        <v>0.24249999999999999</v>
      </c>
      <c r="G67" s="23">
        <f t="shared" si="0"/>
        <v>0</v>
      </c>
      <c r="J67" s="92">
        <f t="shared" si="1"/>
        <v>0</v>
      </c>
      <c r="M67" s="95">
        <f t="shared" si="8"/>
        <v>0</v>
      </c>
      <c r="O67" s="97">
        <v>0.24249999999999999</v>
      </c>
      <c r="P67" s="11"/>
      <c r="Q67" s="10">
        <f>[2]Front!M74</f>
        <v>38657</v>
      </c>
      <c r="R67" s="11">
        <f>[2]Front!N74</f>
        <v>0.24249999999999999</v>
      </c>
      <c r="S67" s="11">
        <f t="shared" si="5"/>
        <v>0</v>
      </c>
    </row>
    <row r="68" spans="2:19" x14ac:dyDescent="0.3">
      <c r="B68" s="12">
        <f t="shared" si="3"/>
        <v>38687</v>
      </c>
      <c r="C68" s="86">
        <f t="shared" si="4"/>
        <v>-35.499600000000001</v>
      </c>
      <c r="D68" s="13">
        <v>0.245</v>
      </c>
      <c r="E68" s="87">
        <f t="shared" si="7"/>
        <v>0</v>
      </c>
      <c r="F68" s="13">
        <f t="shared" si="6"/>
        <v>0.245</v>
      </c>
      <c r="G68" s="23">
        <f t="shared" si="0"/>
        <v>0</v>
      </c>
      <c r="J68" s="92">
        <f t="shared" si="1"/>
        <v>0</v>
      </c>
      <c r="M68" s="95">
        <f t="shared" si="8"/>
        <v>0</v>
      </c>
      <c r="O68" s="97">
        <v>0.245</v>
      </c>
      <c r="P68" s="11"/>
      <c r="Q68" s="10">
        <f>[2]Front!M75</f>
        <v>38687</v>
      </c>
      <c r="R68" s="11">
        <f>[2]Front!N75</f>
        <v>0.245</v>
      </c>
      <c r="S68" s="11">
        <f t="shared" si="5"/>
        <v>0</v>
      </c>
    </row>
    <row r="69" spans="2:19" x14ac:dyDescent="0.3">
      <c r="B69" s="12">
        <f t="shared" si="3"/>
        <v>38718</v>
      </c>
      <c r="C69" s="86">
        <f t="shared" ref="C69:C132" si="9">IF(ISERROR(ROUND(INDEX(VegaTable,MATCH(B69,VegaMonth,0),3)/1000,4)),0,ROUND(INDEX(VegaTable,MATCH(B69,VegaMonth,0),3)/1000,4))</f>
        <v>0</v>
      </c>
      <c r="D69" s="13">
        <v>0.245</v>
      </c>
      <c r="E69" s="87">
        <f t="shared" si="7"/>
        <v>0</v>
      </c>
      <c r="F69" s="13">
        <f t="shared" si="6"/>
        <v>0.245</v>
      </c>
      <c r="G69" s="23">
        <f t="shared" si="0"/>
        <v>0</v>
      </c>
      <c r="J69" s="92">
        <f t="shared" si="1"/>
        <v>0</v>
      </c>
      <c r="M69" s="95">
        <f t="shared" si="8"/>
        <v>0</v>
      </c>
      <c r="O69" s="97">
        <v>0.245</v>
      </c>
      <c r="P69" s="11"/>
      <c r="Q69" s="10">
        <f>[2]Front!M76</f>
        <v>38718</v>
      </c>
      <c r="R69" s="11">
        <f>[2]Front!N76</f>
        <v>0.245</v>
      </c>
      <c r="S69" s="11">
        <f t="shared" si="5"/>
        <v>0</v>
      </c>
    </row>
    <row r="70" spans="2:19" x14ac:dyDescent="0.3">
      <c r="B70" s="12">
        <f t="shared" si="3"/>
        <v>38749</v>
      </c>
      <c r="C70" s="86">
        <f t="shared" si="9"/>
        <v>0</v>
      </c>
      <c r="D70" s="13">
        <v>0.24249999999999999</v>
      </c>
      <c r="E70" s="87">
        <f t="shared" si="7"/>
        <v>0</v>
      </c>
      <c r="F70" s="13">
        <f t="shared" ref="F70:F133" si="10">IF(E70="","",D70+E70)</f>
        <v>0.24249999999999999</v>
      </c>
      <c r="G70" s="23">
        <f t="shared" ref="G70:G133" si="11">(C70*E70)*100000</f>
        <v>0</v>
      </c>
      <c r="J70" s="92">
        <f t="shared" ref="J70:J133" si="12">ROUND(E70,4)*100</f>
        <v>0</v>
      </c>
      <c r="M70" s="95">
        <f t="shared" ref="M70:M101" si="13">O70-D70</f>
        <v>0</v>
      </c>
      <c r="O70" s="99">
        <v>0.24249999999999999</v>
      </c>
      <c r="P70" s="11"/>
      <c r="Q70" s="10">
        <f>[2]Front!M77</f>
        <v>38749</v>
      </c>
      <c r="R70" s="11">
        <f>[2]Front!N77</f>
        <v>0.24249999999999999</v>
      </c>
      <c r="S70" s="11">
        <f t="shared" si="5"/>
        <v>0</v>
      </c>
    </row>
    <row r="71" spans="2:19" x14ac:dyDescent="0.3">
      <c r="B71" s="12">
        <f t="shared" ref="B71:B134" si="14">EOMONTH(B70,0)+1</f>
        <v>38777</v>
      </c>
      <c r="C71" s="86">
        <f t="shared" si="9"/>
        <v>0</v>
      </c>
      <c r="D71" s="13">
        <v>0.23499999999999999</v>
      </c>
      <c r="E71" s="87">
        <f t="shared" ref="E71:E134" si="15">M71</f>
        <v>0</v>
      </c>
      <c r="F71" s="13">
        <f t="shared" si="10"/>
        <v>0.23499999999999999</v>
      </c>
      <c r="G71" s="23">
        <f t="shared" si="11"/>
        <v>0</v>
      </c>
      <c r="J71" s="92">
        <f t="shared" si="12"/>
        <v>0</v>
      </c>
      <c r="M71" s="95">
        <f t="shared" si="13"/>
        <v>0</v>
      </c>
      <c r="O71" s="97">
        <v>0.23499999999999999</v>
      </c>
      <c r="P71" s="11"/>
      <c r="Q71" s="10">
        <f>[2]Front!M78</f>
        <v>38777</v>
      </c>
      <c r="R71" s="11">
        <f>[2]Front!N78</f>
        <v>0.23250000000000001</v>
      </c>
      <c r="S71" s="11">
        <f t="shared" ref="S71:S134" si="16">O71-R71</f>
        <v>2.4999999999999745E-3</v>
      </c>
    </row>
    <row r="72" spans="2:19" x14ac:dyDescent="0.3">
      <c r="B72" s="12">
        <f t="shared" si="14"/>
        <v>38808</v>
      </c>
      <c r="C72" s="86">
        <f t="shared" si="9"/>
        <v>0</v>
      </c>
      <c r="D72" s="13">
        <v>0.23499999999999999</v>
      </c>
      <c r="E72" s="87">
        <f t="shared" si="15"/>
        <v>0</v>
      </c>
      <c r="F72" s="13">
        <f t="shared" si="10"/>
        <v>0.23499999999999999</v>
      </c>
      <c r="G72" s="23">
        <f t="shared" si="11"/>
        <v>0</v>
      </c>
      <c r="J72" s="92">
        <f t="shared" si="12"/>
        <v>0</v>
      </c>
      <c r="M72" s="95">
        <f t="shared" si="13"/>
        <v>0</v>
      </c>
      <c r="O72" s="97">
        <v>0.23499999999999999</v>
      </c>
      <c r="P72" s="11"/>
      <c r="Q72" s="10">
        <f>[2]Front!M79</f>
        <v>38808</v>
      </c>
      <c r="R72" s="11">
        <f>[2]Front!N79</f>
        <v>0.23250000000000001</v>
      </c>
      <c r="S72" s="11">
        <f t="shared" si="16"/>
        <v>2.4999999999999745E-3</v>
      </c>
    </row>
    <row r="73" spans="2:19" x14ac:dyDescent="0.3">
      <c r="B73" s="12">
        <f t="shared" si="14"/>
        <v>38838</v>
      </c>
      <c r="C73" s="86">
        <f t="shared" si="9"/>
        <v>0</v>
      </c>
      <c r="D73" s="13">
        <v>0.23250000000000001</v>
      </c>
      <c r="E73" s="87">
        <f t="shared" si="15"/>
        <v>0</v>
      </c>
      <c r="F73" s="13">
        <f t="shared" si="10"/>
        <v>0.23250000000000001</v>
      </c>
      <c r="G73" s="23">
        <f t="shared" si="11"/>
        <v>0</v>
      </c>
      <c r="J73" s="92">
        <f t="shared" si="12"/>
        <v>0</v>
      </c>
      <c r="M73" s="95">
        <f t="shared" si="13"/>
        <v>0</v>
      </c>
      <c r="O73" s="97">
        <v>0.23250000000000001</v>
      </c>
      <c r="P73" s="11"/>
      <c r="Q73" s="10">
        <f>[2]Front!M80</f>
        <v>38838</v>
      </c>
      <c r="R73" s="11">
        <f>[2]Front!N80</f>
        <v>0.23</v>
      </c>
      <c r="S73" s="11">
        <f t="shared" si="16"/>
        <v>2.5000000000000022E-3</v>
      </c>
    </row>
    <row r="74" spans="2:19" x14ac:dyDescent="0.3">
      <c r="B74" s="12">
        <f t="shared" si="14"/>
        <v>38869</v>
      </c>
      <c r="C74" s="86">
        <f t="shared" si="9"/>
        <v>0</v>
      </c>
      <c r="D74" s="13">
        <v>0.23250000000000001</v>
      </c>
      <c r="E74" s="87">
        <f t="shared" si="15"/>
        <v>0</v>
      </c>
      <c r="F74" s="13">
        <f t="shared" si="10"/>
        <v>0.23250000000000001</v>
      </c>
      <c r="G74" s="23">
        <f t="shared" si="11"/>
        <v>0</v>
      </c>
      <c r="J74" s="92">
        <f t="shared" si="12"/>
        <v>0</v>
      </c>
      <c r="M74" s="95">
        <f t="shared" si="13"/>
        <v>0</v>
      </c>
      <c r="O74" s="97">
        <v>0.23250000000000001</v>
      </c>
      <c r="P74" s="11"/>
      <c r="Q74" s="10">
        <f>[2]Front!M81</f>
        <v>38869</v>
      </c>
      <c r="R74" s="11">
        <f>[2]Front!N81</f>
        <v>0.22750000000000001</v>
      </c>
      <c r="S74" s="11">
        <f t="shared" si="16"/>
        <v>5.0000000000000044E-3</v>
      </c>
    </row>
    <row r="75" spans="2:19" x14ac:dyDescent="0.3">
      <c r="B75" s="12">
        <f t="shared" si="14"/>
        <v>38899</v>
      </c>
      <c r="C75" s="86">
        <f t="shared" si="9"/>
        <v>0</v>
      </c>
      <c r="D75" s="13">
        <v>0.23250000000000001</v>
      </c>
      <c r="E75" s="87">
        <f t="shared" si="15"/>
        <v>0</v>
      </c>
      <c r="F75" s="13">
        <f t="shared" si="10"/>
        <v>0.23250000000000001</v>
      </c>
      <c r="G75" s="23">
        <f t="shared" si="11"/>
        <v>0</v>
      </c>
      <c r="J75" s="92">
        <f t="shared" si="12"/>
        <v>0</v>
      </c>
      <c r="M75" s="95">
        <f t="shared" si="13"/>
        <v>0</v>
      </c>
      <c r="O75" s="97">
        <v>0.23250000000000001</v>
      </c>
      <c r="P75" s="11"/>
      <c r="Q75" s="10">
        <f>[2]Front!M82</f>
        <v>38899</v>
      </c>
      <c r="R75" s="11">
        <f>[2]Front!N82</f>
        <v>0.22750000000000001</v>
      </c>
      <c r="S75" s="11">
        <f t="shared" si="16"/>
        <v>5.0000000000000044E-3</v>
      </c>
    </row>
    <row r="76" spans="2:19" x14ac:dyDescent="0.3">
      <c r="B76" s="12">
        <f t="shared" si="14"/>
        <v>38930</v>
      </c>
      <c r="C76" s="86">
        <f t="shared" si="9"/>
        <v>0</v>
      </c>
      <c r="D76" s="13">
        <v>0.23250000000000001</v>
      </c>
      <c r="E76" s="87">
        <f t="shared" si="15"/>
        <v>0</v>
      </c>
      <c r="F76" s="13">
        <f t="shared" si="10"/>
        <v>0.23250000000000001</v>
      </c>
      <c r="G76" s="23">
        <f t="shared" si="11"/>
        <v>0</v>
      </c>
      <c r="J76" s="92">
        <f t="shared" si="12"/>
        <v>0</v>
      </c>
      <c r="M76" s="95">
        <f t="shared" si="13"/>
        <v>0</v>
      </c>
      <c r="O76" s="97">
        <v>0.23250000000000001</v>
      </c>
      <c r="P76" s="11"/>
      <c r="Q76" s="10">
        <f>[2]Front!M83</f>
        <v>38930</v>
      </c>
      <c r="R76" s="11">
        <f>[2]Front!N83</f>
        <v>0.22750000000000001</v>
      </c>
      <c r="S76" s="11">
        <f t="shared" si="16"/>
        <v>5.0000000000000044E-3</v>
      </c>
    </row>
    <row r="77" spans="2:19" x14ac:dyDescent="0.3">
      <c r="B77" s="12">
        <f t="shared" si="14"/>
        <v>38961</v>
      </c>
      <c r="C77" s="86">
        <f t="shared" si="9"/>
        <v>0</v>
      </c>
      <c r="D77" s="13">
        <v>0.23250000000000001</v>
      </c>
      <c r="E77" s="87">
        <f t="shared" si="15"/>
        <v>0</v>
      </c>
      <c r="F77" s="13">
        <f t="shared" si="10"/>
        <v>0.23250000000000001</v>
      </c>
      <c r="G77" s="23">
        <f t="shared" si="11"/>
        <v>0</v>
      </c>
      <c r="J77" s="92">
        <f t="shared" si="12"/>
        <v>0</v>
      </c>
      <c r="M77" s="95">
        <f t="shared" si="13"/>
        <v>0</v>
      </c>
      <c r="O77" s="97">
        <v>0.23250000000000001</v>
      </c>
      <c r="P77" s="11"/>
      <c r="Q77" s="10">
        <f>[2]Front!M84</f>
        <v>38961</v>
      </c>
      <c r="R77" s="11">
        <f>[2]Front!N84</f>
        <v>0.22750000000000001</v>
      </c>
      <c r="S77" s="11">
        <f t="shared" si="16"/>
        <v>5.0000000000000044E-3</v>
      </c>
    </row>
    <row r="78" spans="2:19" x14ac:dyDescent="0.3">
      <c r="B78" s="12">
        <f t="shared" si="14"/>
        <v>38991</v>
      </c>
      <c r="C78" s="86">
        <f t="shared" si="9"/>
        <v>0</v>
      </c>
      <c r="D78" s="13">
        <v>0.23250000000000001</v>
      </c>
      <c r="E78" s="87">
        <f t="shared" si="15"/>
        <v>0</v>
      </c>
      <c r="F78" s="13">
        <f t="shared" si="10"/>
        <v>0.23250000000000001</v>
      </c>
      <c r="G78" s="23">
        <f t="shared" si="11"/>
        <v>0</v>
      </c>
      <c r="J78" s="92">
        <f t="shared" si="12"/>
        <v>0</v>
      </c>
      <c r="M78" s="95">
        <f t="shared" si="13"/>
        <v>0</v>
      </c>
      <c r="O78" s="97">
        <v>0.23250000000000001</v>
      </c>
      <c r="P78" s="11"/>
      <c r="Q78" s="10">
        <f>[2]Front!M85</f>
        <v>38991</v>
      </c>
      <c r="R78" s="11">
        <f>[2]Front!N85</f>
        <v>0.22750000000000001</v>
      </c>
      <c r="S78" s="11">
        <f t="shared" si="16"/>
        <v>5.0000000000000044E-3</v>
      </c>
    </row>
    <row r="79" spans="2:19" x14ac:dyDescent="0.3">
      <c r="B79" s="12">
        <f t="shared" si="14"/>
        <v>39022</v>
      </c>
      <c r="C79" s="86">
        <f t="shared" si="9"/>
        <v>0</v>
      </c>
      <c r="D79" s="13">
        <v>0.23499999999999999</v>
      </c>
      <c r="E79" s="87">
        <f t="shared" si="15"/>
        <v>0</v>
      </c>
      <c r="F79" s="13">
        <f t="shared" si="10"/>
        <v>0.23499999999999999</v>
      </c>
      <c r="G79" s="23">
        <f t="shared" si="11"/>
        <v>0</v>
      </c>
      <c r="J79" s="92">
        <f t="shared" si="12"/>
        <v>0</v>
      </c>
      <c r="M79" s="95">
        <f t="shared" si="13"/>
        <v>0</v>
      </c>
      <c r="O79" s="97">
        <v>0.23499999999999999</v>
      </c>
      <c r="P79" s="11"/>
      <c r="Q79" s="10">
        <f>[2]Front!M86</f>
        <v>39022</v>
      </c>
      <c r="R79" s="11">
        <f>[2]Front!N86</f>
        <v>0.23</v>
      </c>
      <c r="S79" s="11">
        <f t="shared" si="16"/>
        <v>4.9999999999999767E-3</v>
      </c>
    </row>
    <row r="80" spans="2:19" x14ac:dyDescent="0.3">
      <c r="B80" s="12">
        <f t="shared" si="14"/>
        <v>39052</v>
      </c>
      <c r="C80" s="86">
        <f t="shared" si="9"/>
        <v>0</v>
      </c>
      <c r="D80" s="13">
        <v>0.245</v>
      </c>
      <c r="E80" s="87">
        <f t="shared" si="15"/>
        <v>0</v>
      </c>
      <c r="F80" s="13">
        <f t="shared" si="10"/>
        <v>0.245</v>
      </c>
      <c r="G80" s="23">
        <f t="shared" si="11"/>
        <v>0</v>
      </c>
      <c r="J80" s="92">
        <f t="shared" si="12"/>
        <v>0</v>
      </c>
      <c r="M80" s="95">
        <f t="shared" si="13"/>
        <v>0</v>
      </c>
      <c r="O80" s="97">
        <v>0.245</v>
      </c>
      <c r="P80" s="11"/>
      <c r="Q80" s="10">
        <f>[2]Front!M87</f>
        <v>39052</v>
      </c>
      <c r="R80" s="11">
        <f>[2]Front!N87</f>
        <v>0.24</v>
      </c>
      <c r="S80" s="11">
        <f t="shared" si="16"/>
        <v>5.0000000000000044E-3</v>
      </c>
    </row>
    <row r="81" spans="2:19" x14ac:dyDescent="0.3">
      <c r="B81" s="12">
        <f t="shared" si="14"/>
        <v>39083</v>
      </c>
      <c r="C81" s="86">
        <f t="shared" si="9"/>
        <v>0</v>
      </c>
      <c r="D81" s="13">
        <v>0.2475</v>
      </c>
      <c r="E81" s="87">
        <f t="shared" si="15"/>
        <v>0</v>
      </c>
      <c r="F81" s="13">
        <f t="shared" si="10"/>
        <v>0.2475</v>
      </c>
      <c r="G81" s="23">
        <f t="shared" si="11"/>
        <v>0</v>
      </c>
      <c r="J81" s="92">
        <f t="shared" si="12"/>
        <v>0</v>
      </c>
      <c r="M81" s="95">
        <f t="shared" si="13"/>
        <v>0</v>
      </c>
      <c r="O81" s="97">
        <v>0.2475</v>
      </c>
      <c r="P81" s="11"/>
      <c r="Q81" s="10">
        <f>[2]Front!M88</f>
        <v>39083</v>
      </c>
      <c r="R81" s="11">
        <f>[2]Front!N88</f>
        <v>0.245</v>
      </c>
      <c r="S81" s="11">
        <f t="shared" si="16"/>
        <v>2.5000000000000022E-3</v>
      </c>
    </row>
    <row r="82" spans="2:19" x14ac:dyDescent="0.3">
      <c r="B82" s="12">
        <f t="shared" si="14"/>
        <v>39114</v>
      </c>
      <c r="C82" s="86">
        <f t="shared" si="9"/>
        <v>0</v>
      </c>
      <c r="D82" s="13">
        <v>0.23499999999999999</v>
      </c>
      <c r="E82" s="87">
        <f t="shared" si="15"/>
        <v>0</v>
      </c>
      <c r="F82" s="13">
        <f t="shared" si="10"/>
        <v>0.23499999999999999</v>
      </c>
      <c r="G82" s="23">
        <f t="shared" si="11"/>
        <v>0</v>
      </c>
      <c r="J82" s="92">
        <f t="shared" si="12"/>
        <v>0</v>
      </c>
      <c r="M82" s="95">
        <f t="shared" si="13"/>
        <v>0</v>
      </c>
      <c r="O82" s="97">
        <v>0.23499999999999999</v>
      </c>
      <c r="P82" s="11"/>
      <c r="Q82" s="10">
        <f>[2]Front!M89</f>
        <v>39114</v>
      </c>
      <c r="R82" s="11">
        <f>[2]Front!N89</f>
        <v>0.23</v>
      </c>
      <c r="S82" s="11">
        <f t="shared" si="16"/>
        <v>4.9999999999999767E-3</v>
      </c>
    </row>
    <row r="83" spans="2:19" x14ac:dyDescent="0.3">
      <c r="B83" s="12">
        <f t="shared" si="14"/>
        <v>39142</v>
      </c>
      <c r="C83" s="86">
        <f t="shared" si="9"/>
        <v>0</v>
      </c>
      <c r="D83" s="13">
        <v>0.22500000000000001</v>
      </c>
      <c r="E83" s="87">
        <f t="shared" si="15"/>
        <v>0</v>
      </c>
      <c r="F83" s="13">
        <f t="shared" si="10"/>
        <v>0.22500000000000001</v>
      </c>
      <c r="G83" s="23">
        <f t="shared" si="11"/>
        <v>0</v>
      </c>
      <c r="J83" s="92">
        <f t="shared" si="12"/>
        <v>0</v>
      </c>
      <c r="M83" s="95">
        <f t="shared" si="13"/>
        <v>0</v>
      </c>
      <c r="O83" s="97">
        <v>0.22500000000000001</v>
      </c>
      <c r="P83" s="11"/>
      <c r="Q83" s="10">
        <f>[2]Front!M90</f>
        <v>39142</v>
      </c>
      <c r="R83" s="11">
        <f>[2]Front!N90</f>
        <v>0.22</v>
      </c>
      <c r="S83" s="11">
        <f t="shared" si="16"/>
        <v>5.0000000000000044E-3</v>
      </c>
    </row>
    <row r="84" spans="2:19" x14ac:dyDescent="0.3">
      <c r="B84" s="12">
        <f t="shared" si="14"/>
        <v>39173</v>
      </c>
      <c r="C84" s="86">
        <f t="shared" si="9"/>
        <v>0</v>
      </c>
      <c r="D84" s="13">
        <v>0.22500000000000001</v>
      </c>
      <c r="E84" s="87">
        <f t="shared" si="15"/>
        <v>0</v>
      </c>
      <c r="F84" s="13">
        <f t="shared" si="10"/>
        <v>0.22500000000000001</v>
      </c>
      <c r="G84" s="23">
        <f t="shared" si="11"/>
        <v>0</v>
      </c>
      <c r="J84" s="92">
        <f t="shared" si="12"/>
        <v>0</v>
      </c>
      <c r="M84" s="95">
        <f t="shared" si="13"/>
        <v>0</v>
      </c>
      <c r="O84" s="97">
        <v>0.22500000000000001</v>
      </c>
      <c r="P84" s="11"/>
      <c r="Q84" s="10">
        <f>[2]Front!M91</f>
        <v>39173</v>
      </c>
      <c r="R84" s="11">
        <f>[2]Front!N91</f>
        <v>0.22</v>
      </c>
      <c r="S84" s="11">
        <f t="shared" si="16"/>
        <v>5.0000000000000044E-3</v>
      </c>
    </row>
    <row r="85" spans="2:19" x14ac:dyDescent="0.3">
      <c r="B85" s="12">
        <f t="shared" si="14"/>
        <v>39203</v>
      </c>
      <c r="C85" s="86">
        <f t="shared" si="9"/>
        <v>0</v>
      </c>
      <c r="D85" s="13">
        <v>0.22500000000000001</v>
      </c>
      <c r="E85" s="87">
        <f t="shared" si="15"/>
        <v>0</v>
      </c>
      <c r="F85" s="13">
        <f t="shared" si="10"/>
        <v>0.22500000000000001</v>
      </c>
      <c r="G85" s="23">
        <f t="shared" si="11"/>
        <v>0</v>
      </c>
      <c r="J85" s="92">
        <f t="shared" si="12"/>
        <v>0</v>
      </c>
      <c r="M85" s="95">
        <f t="shared" si="13"/>
        <v>0</v>
      </c>
      <c r="O85" s="97">
        <v>0.22500000000000001</v>
      </c>
      <c r="P85" s="11"/>
      <c r="Q85" s="10">
        <f>[2]Front!M92</f>
        <v>39203</v>
      </c>
      <c r="R85" s="11">
        <f>[2]Front!N92</f>
        <v>0.22</v>
      </c>
      <c r="S85" s="11">
        <f t="shared" si="16"/>
        <v>5.0000000000000044E-3</v>
      </c>
    </row>
    <row r="86" spans="2:19" x14ac:dyDescent="0.3">
      <c r="B86" s="12">
        <f t="shared" si="14"/>
        <v>39234</v>
      </c>
      <c r="C86" s="86">
        <f t="shared" si="9"/>
        <v>0</v>
      </c>
      <c r="D86" s="13">
        <v>0.215</v>
      </c>
      <c r="E86" s="87">
        <f t="shared" si="15"/>
        <v>0</v>
      </c>
      <c r="F86" s="13">
        <f t="shared" si="10"/>
        <v>0.215</v>
      </c>
      <c r="G86" s="23">
        <f t="shared" si="11"/>
        <v>0</v>
      </c>
      <c r="J86" s="92">
        <f t="shared" si="12"/>
        <v>0</v>
      </c>
      <c r="M86" s="95">
        <f t="shared" si="13"/>
        <v>0</v>
      </c>
      <c r="O86" s="97">
        <v>0.215</v>
      </c>
      <c r="P86" s="11"/>
      <c r="Q86" s="10">
        <f>[2]Front!M93</f>
        <v>39234</v>
      </c>
      <c r="R86" s="11">
        <f>[2]Front!N93</f>
        <v>0.21</v>
      </c>
      <c r="S86" s="11">
        <f t="shared" si="16"/>
        <v>5.0000000000000044E-3</v>
      </c>
    </row>
    <row r="87" spans="2:19" x14ac:dyDescent="0.3">
      <c r="B87" s="12">
        <f t="shared" si="14"/>
        <v>39264</v>
      </c>
      <c r="C87" s="86">
        <f t="shared" si="9"/>
        <v>0</v>
      </c>
      <c r="D87" s="13">
        <v>0.215</v>
      </c>
      <c r="E87" s="87">
        <f t="shared" si="15"/>
        <v>0</v>
      </c>
      <c r="F87" s="13">
        <f t="shared" si="10"/>
        <v>0.215</v>
      </c>
      <c r="G87" s="23">
        <f t="shared" si="11"/>
        <v>0</v>
      </c>
      <c r="J87" s="92">
        <f t="shared" si="12"/>
        <v>0</v>
      </c>
      <c r="M87" s="95">
        <f t="shared" si="13"/>
        <v>0</v>
      </c>
      <c r="O87" s="97">
        <v>0.215</v>
      </c>
      <c r="P87" s="11"/>
      <c r="Q87" s="10">
        <f>[2]Front!M94</f>
        <v>39264</v>
      </c>
      <c r="R87" s="11">
        <f>[2]Front!N94</f>
        <v>0.21</v>
      </c>
      <c r="S87" s="11">
        <f t="shared" si="16"/>
        <v>5.0000000000000044E-3</v>
      </c>
    </row>
    <row r="88" spans="2:19" x14ac:dyDescent="0.3">
      <c r="B88" s="12">
        <f t="shared" si="14"/>
        <v>39295</v>
      </c>
      <c r="C88" s="86">
        <f t="shared" si="9"/>
        <v>0</v>
      </c>
      <c r="D88" s="13">
        <v>0.215</v>
      </c>
      <c r="E88" s="87">
        <f t="shared" si="15"/>
        <v>0</v>
      </c>
      <c r="F88" s="13">
        <f t="shared" si="10"/>
        <v>0.215</v>
      </c>
      <c r="G88" s="23">
        <f t="shared" si="11"/>
        <v>0</v>
      </c>
      <c r="J88" s="92">
        <f t="shared" si="12"/>
        <v>0</v>
      </c>
      <c r="M88" s="95">
        <f t="shared" si="13"/>
        <v>0</v>
      </c>
      <c r="O88" s="97">
        <v>0.215</v>
      </c>
      <c r="P88" s="11"/>
      <c r="Q88" s="10">
        <f>[2]Front!M95</f>
        <v>39295</v>
      </c>
      <c r="R88" s="11">
        <f>[2]Front!N95</f>
        <v>0.21</v>
      </c>
      <c r="S88" s="11">
        <f t="shared" si="16"/>
        <v>5.0000000000000044E-3</v>
      </c>
    </row>
    <row r="89" spans="2:19" x14ac:dyDescent="0.3">
      <c r="B89" s="12">
        <f t="shared" si="14"/>
        <v>39326</v>
      </c>
      <c r="C89" s="86">
        <f t="shared" si="9"/>
        <v>0</v>
      </c>
      <c r="D89" s="13">
        <v>0.215</v>
      </c>
      <c r="E89" s="87">
        <f t="shared" si="15"/>
        <v>0</v>
      </c>
      <c r="F89" s="13">
        <f t="shared" si="10"/>
        <v>0.215</v>
      </c>
      <c r="G89" s="23">
        <f t="shared" si="11"/>
        <v>0</v>
      </c>
      <c r="J89" s="92">
        <f t="shared" si="12"/>
        <v>0</v>
      </c>
      <c r="M89" s="95">
        <f t="shared" si="13"/>
        <v>0</v>
      </c>
      <c r="O89" s="97">
        <v>0.215</v>
      </c>
      <c r="P89" s="11"/>
      <c r="Q89" s="10">
        <f>[2]Front!M96</f>
        <v>39326</v>
      </c>
      <c r="R89" s="11">
        <f>[2]Front!N96</f>
        <v>0.21</v>
      </c>
      <c r="S89" s="11">
        <f t="shared" si="16"/>
        <v>5.0000000000000044E-3</v>
      </c>
    </row>
    <row r="90" spans="2:19" x14ac:dyDescent="0.3">
      <c r="B90" s="12">
        <f t="shared" si="14"/>
        <v>39356</v>
      </c>
      <c r="C90" s="86">
        <f t="shared" si="9"/>
        <v>0</v>
      </c>
      <c r="D90" s="13">
        <v>0.20499999999999999</v>
      </c>
      <c r="E90" s="87">
        <f t="shared" si="15"/>
        <v>0</v>
      </c>
      <c r="F90" s="13">
        <f t="shared" si="10"/>
        <v>0.20499999999999999</v>
      </c>
      <c r="G90" s="23">
        <f t="shared" si="11"/>
        <v>0</v>
      </c>
      <c r="J90" s="92">
        <f t="shared" si="12"/>
        <v>0</v>
      </c>
      <c r="M90" s="95">
        <f t="shared" si="13"/>
        <v>0</v>
      </c>
      <c r="O90" s="97">
        <v>0.20499999999999999</v>
      </c>
      <c r="P90" s="11"/>
      <c r="Q90" s="10">
        <f>[2]Front!M97</f>
        <v>39356</v>
      </c>
      <c r="R90" s="11">
        <f>[2]Front!N97</f>
        <v>0.2</v>
      </c>
      <c r="S90" s="11">
        <f t="shared" si="16"/>
        <v>4.9999999999999767E-3</v>
      </c>
    </row>
    <row r="91" spans="2:19" x14ac:dyDescent="0.3">
      <c r="B91" s="12">
        <f t="shared" si="14"/>
        <v>39387</v>
      </c>
      <c r="C91" s="86">
        <f t="shared" si="9"/>
        <v>0</v>
      </c>
      <c r="D91" s="13">
        <v>0.20499999999999999</v>
      </c>
      <c r="E91" s="87">
        <f t="shared" si="15"/>
        <v>0</v>
      </c>
      <c r="F91" s="13">
        <f t="shared" si="10"/>
        <v>0.20499999999999999</v>
      </c>
      <c r="G91" s="23">
        <f t="shared" si="11"/>
        <v>0</v>
      </c>
      <c r="J91" s="92">
        <f t="shared" si="12"/>
        <v>0</v>
      </c>
      <c r="M91" s="95">
        <f t="shared" si="13"/>
        <v>0</v>
      </c>
      <c r="O91" s="97">
        <v>0.20499999999999999</v>
      </c>
      <c r="P91" s="11"/>
      <c r="Q91" s="10">
        <f>[2]Front!M98</f>
        <v>39387</v>
      </c>
      <c r="R91" s="11">
        <f>[2]Front!N98</f>
        <v>0.2</v>
      </c>
      <c r="S91" s="11">
        <f t="shared" si="16"/>
        <v>4.9999999999999767E-3</v>
      </c>
    </row>
    <row r="92" spans="2:19" x14ac:dyDescent="0.3">
      <c r="B92" s="12">
        <f t="shared" si="14"/>
        <v>39417</v>
      </c>
      <c r="C92" s="86">
        <f t="shared" si="9"/>
        <v>0</v>
      </c>
      <c r="D92" s="13">
        <v>0.20499999999999999</v>
      </c>
      <c r="E92" s="87">
        <f t="shared" si="15"/>
        <v>0</v>
      </c>
      <c r="F92" s="13">
        <f t="shared" si="10"/>
        <v>0.20499999999999999</v>
      </c>
      <c r="G92" s="23">
        <f t="shared" si="11"/>
        <v>0</v>
      </c>
      <c r="J92" s="92">
        <f t="shared" si="12"/>
        <v>0</v>
      </c>
      <c r="M92" s="95">
        <f t="shared" si="13"/>
        <v>0</v>
      </c>
      <c r="O92" s="97">
        <v>0.20499999999999999</v>
      </c>
      <c r="P92" s="11"/>
      <c r="Q92" s="10">
        <f>[2]Front!M99</f>
        <v>39417</v>
      </c>
      <c r="R92" s="11">
        <f>[2]Front!N99</f>
        <v>0.2</v>
      </c>
      <c r="S92" s="11">
        <f t="shared" si="16"/>
        <v>4.9999999999999767E-3</v>
      </c>
    </row>
    <row r="93" spans="2:19" x14ac:dyDescent="0.3">
      <c r="B93" s="12">
        <f t="shared" si="14"/>
        <v>39448</v>
      </c>
      <c r="C93" s="86">
        <f t="shared" si="9"/>
        <v>0</v>
      </c>
      <c r="D93" s="13">
        <v>0.20499999999999999</v>
      </c>
      <c r="E93" s="87">
        <f t="shared" si="15"/>
        <v>0</v>
      </c>
      <c r="F93" s="13">
        <f t="shared" si="10"/>
        <v>0.20499999999999999</v>
      </c>
      <c r="G93" s="23">
        <f t="shared" si="11"/>
        <v>0</v>
      </c>
      <c r="J93" s="92">
        <f t="shared" si="12"/>
        <v>0</v>
      </c>
      <c r="M93" s="95">
        <f t="shared" si="13"/>
        <v>0</v>
      </c>
      <c r="O93" s="97">
        <v>0.20499999999999999</v>
      </c>
      <c r="P93" s="11"/>
      <c r="Q93" s="10">
        <f>[2]Front!M100</f>
        <v>39448</v>
      </c>
      <c r="R93" s="11">
        <f>[2]Front!N100</f>
        <v>0.2</v>
      </c>
      <c r="S93" s="11">
        <f t="shared" si="16"/>
        <v>4.9999999999999767E-3</v>
      </c>
    </row>
    <row r="94" spans="2:19" x14ac:dyDescent="0.3">
      <c r="B94" s="12">
        <f t="shared" si="14"/>
        <v>39479</v>
      </c>
      <c r="C94" s="86">
        <f t="shared" si="9"/>
        <v>0</v>
      </c>
      <c r="D94" s="13">
        <v>0.20499999999999999</v>
      </c>
      <c r="E94" s="87">
        <f t="shared" si="15"/>
        <v>0</v>
      </c>
      <c r="F94" s="13">
        <f t="shared" si="10"/>
        <v>0.20499999999999999</v>
      </c>
      <c r="G94" s="23">
        <f t="shared" si="11"/>
        <v>0</v>
      </c>
      <c r="J94" s="92">
        <f t="shared" si="12"/>
        <v>0</v>
      </c>
      <c r="M94" s="95">
        <f t="shared" si="13"/>
        <v>0</v>
      </c>
      <c r="O94" s="97">
        <v>0.20499999999999999</v>
      </c>
      <c r="P94" s="11"/>
      <c r="Q94" s="10">
        <f>[2]Front!M101</f>
        <v>39479</v>
      </c>
      <c r="R94" s="11">
        <f>[2]Front!N101</f>
        <v>0.2</v>
      </c>
      <c r="S94" s="11">
        <f t="shared" si="16"/>
        <v>4.9999999999999767E-3</v>
      </c>
    </row>
    <row r="95" spans="2:19" x14ac:dyDescent="0.3">
      <c r="B95" s="12">
        <f t="shared" si="14"/>
        <v>39508</v>
      </c>
      <c r="C95" s="86">
        <f t="shared" si="9"/>
        <v>0</v>
      </c>
      <c r="D95" s="13">
        <v>0.20499999999999999</v>
      </c>
      <c r="E95" s="87">
        <f t="shared" si="15"/>
        <v>0</v>
      </c>
      <c r="F95" s="13">
        <f t="shared" si="10"/>
        <v>0.20499999999999999</v>
      </c>
      <c r="G95" s="23">
        <f t="shared" si="11"/>
        <v>0</v>
      </c>
      <c r="J95" s="92">
        <f t="shared" si="12"/>
        <v>0</v>
      </c>
      <c r="M95" s="95">
        <f t="shared" si="13"/>
        <v>0</v>
      </c>
      <c r="O95" s="97">
        <v>0.20499999999999999</v>
      </c>
      <c r="P95" s="11"/>
      <c r="Q95" s="10">
        <f>[2]Front!M102</f>
        <v>39508</v>
      </c>
      <c r="R95" s="11">
        <f>[2]Front!N102</f>
        <v>0.2</v>
      </c>
      <c r="S95" s="11">
        <f t="shared" si="16"/>
        <v>4.9999999999999767E-3</v>
      </c>
    </row>
    <row r="96" spans="2:19" x14ac:dyDescent="0.3">
      <c r="B96" s="12">
        <f t="shared" si="14"/>
        <v>39539</v>
      </c>
      <c r="C96" s="86">
        <f t="shared" si="9"/>
        <v>0</v>
      </c>
      <c r="D96" s="13">
        <v>0.20499999999999999</v>
      </c>
      <c r="E96" s="87">
        <f t="shared" si="15"/>
        <v>0</v>
      </c>
      <c r="F96" s="13">
        <f t="shared" si="10"/>
        <v>0.20499999999999999</v>
      </c>
      <c r="G96" s="23">
        <f t="shared" si="11"/>
        <v>0</v>
      </c>
      <c r="J96" s="92">
        <f t="shared" si="12"/>
        <v>0</v>
      </c>
      <c r="M96" s="95">
        <f t="shared" si="13"/>
        <v>0</v>
      </c>
      <c r="O96" s="97">
        <v>0.20499999999999999</v>
      </c>
      <c r="P96" s="11"/>
      <c r="Q96" s="10">
        <f>[2]Front!M103</f>
        <v>39539</v>
      </c>
      <c r="R96" s="11">
        <f>[2]Front!N103</f>
        <v>0.2</v>
      </c>
      <c r="S96" s="11">
        <f t="shared" si="16"/>
        <v>4.9999999999999767E-3</v>
      </c>
    </row>
    <row r="97" spans="2:19" x14ac:dyDescent="0.3">
      <c r="B97" s="12">
        <f t="shared" si="14"/>
        <v>39569</v>
      </c>
      <c r="C97" s="86">
        <f t="shared" si="9"/>
        <v>0</v>
      </c>
      <c r="D97" s="13">
        <v>0.20499999999999999</v>
      </c>
      <c r="E97" s="87">
        <f t="shared" si="15"/>
        <v>0</v>
      </c>
      <c r="F97" s="13">
        <f t="shared" si="10"/>
        <v>0.20499999999999999</v>
      </c>
      <c r="G97" s="23">
        <f t="shared" si="11"/>
        <v>0</v>
      </c>
      <c r="J97" s="92">
        <f t="shared" si="12"/>
        <v>0</v>
      </c>
      <c r="M97" s="95">
        <f t="shared" si="13"/>
        <v>0</v>
      </c>
      <c r="O97" s="97">
        <v>0.20499999999999999</v>
      </c>
      <c r="P97" s="11"/>
      <c r="Q97" s="10">
        <f>[2]Front!M104</f>
        <v>39569</v>
      </c>
      <c r="R97" s="11">
        <f>[2]Front!N104</f>
        <v>0.2</v>
      </c>
      <c r="S97" s="11">
        <f t="shared" si="16"/>
        <v>4.9999999999999767E-3</v>
      </c>
    </row>
    <row r="98" spans="2:19" x14ac:dyDescent="0.3">
      <c r="B98" s="12">
        <f t="shared" si="14"/>
        <v>39600</v>
      </c>
      <c r="C98" s="86">
        <f t="shared" si="9"/>
        <v>0</v>
      </c>
      <c r="D98" s="13">
        <v>0.20499999999999999</v>
      </c>
      <c r="E98" s="87">
        <f t="shared" si="15"/>
        <v>0</v>
      </c>
      <c r="F98" s="13">
        <f t="shared" si="10"/>
        <v>0.20499999999999999</v>
      </c>
      <c r="G98" s="23">
        <f t="shared" si="11"/>
        <v>0</v>
      </c>
      <c r="J98" s="92">
        <f t="shared" si="12"/>
        <v>0</v>
      </c>
      <c r="M98" s="95">
        <f t="shared" si="13"/>
        <v>0</v>
      </c>
      <c r="O98" s="97">
        <v>0.20499999999999999</v>
      </c>
      <c r="P98" s="11"/>
      <c r="Q98" s="10">
        <f>[2]Front!M105</f>
        <v>39600</v>
      </c>
      <c r="R98" s="11">
        <f>[2]Front!N105</f>
        <v>0.2</v>
      </c>
      <c r="S98" s="11">
        <f t="shared" si="16"/>
        <v>4.9999999999999767E-3</v>
      </c>
    </row>
    <row r="99" spans="2:19" x14ac:dyDescent="0.3">
      <c r="B99" s="12">
        <f t="shared" si="14"/>
        <v>39630</v>
      </c>
      <c r="C99" s="86">
        <f t="shared" si="9"/>
        <v>0</v>
      </c>
      <c r="D99" s="13">
        <v>0.185</v>
      </c>
      <c r="E99" s="87">
        <f t="shared" si="15"/>
        <v>0</v>
      </c>
      <c r="F99" s="13">
        <f t="shared" si="10"/>
        <v>0.185</v>
      </c>
      <c r="G99" s="23">
        <f t="shared" si="11"/>
        <v>0</v>
      </c>
      <c r="J99" s="92">
        <f t="shared" si="12"/>
        <v>0</v>
      </c>
      <c r="M99" s="95">
        <f t="shared" si="13"/>
        <v>0</v>
      </c>
      <c r="O99" s="97">
        <v>0.185</v>
      </c>
      <c r="P99" s="11"/>
      <c r="Q99" s="10">
        <f>[2]Front!M106</f>
        <v>39630</v>
      </c>
      <c r="R99" s="11">
        <f>[2]Front!N106</f>
        <v>0.18</v>
      </c>
      <c r="S99" s="11">
        <f t="shared" si="16"/>
        <v>5.0000000000000044E-3</v>
      </c>
    </row>
    <row r="100" spans="2:19" x14ac:dyDescent="0.3">
      <c r="B100" s="12">
        <f t="shared" si="14"/>
        <v>39661</v>
      </c>
      <c r="C100" s="86">
        <f t="shared" si="9"/>
        <v>0</v>
      </c>
      <c r="D100" s="13">
        <v>0.185</v>
      </c>
      <c r="E100" s="87">
        <f t="shared" si="15"/>
        <v>0</v>
      </c>
      <c r="F100" s="13">
        <f t="shared" si="10"/>
        <v>0.185</v>
      </c>
      <c r="G100" s="23">
        <f t="shared" si="11"/>
        <v>0</v>
      </c>
      <c r="J100" s="92">
        <f t="shared" si="12"/>
        <v>0</v>
      </c>
      <c r="M100" s="95">
        <f t="shared" si="13"/>
        <v>0</v>
      </c>
      <c r="O100" s="97">
        <v>0.185</v>
      </c>
      <c r="P100" s="11"/>
      <c r="Q100" s="10">
        <f>[2]Front!M107</f>
        <v>39661</v>
      </c>
      <c r="R100" s="11">
        <f>[2]Front!N107</f>
        <v>0.18</v>
      </c>
      <c r="S100" s="11">
        <f t="shared" si="16"/>
        <v>5.0000000000000044E-3</v>
      </c>
    </row>
    <row r="101" spans="2:19" x14ac:dyDescent="0.3">
      <c r="B101" s="12">
        <f t="shared" si="14"/>
        <v>39692</v>
      </c>
      <c r="C101" s="86">
        <f t="shared" si="9"/>
        <v>0</v>
      </c>
      <c r="D101" s="13">
        <v>0.185</v>
      </c>
      <c r="E101" s="87">
        <f t="shared" si="15"/>
        <v>0</v>
      </c>
      <c r="F101" s="13">
        <f t="shared" si="10"/>
        <v>0.185</v>
      </c>
      <c r="G101" s="23">
        <f t="shared" si="11"/>
        <v>0</v>
      </c>
      <c r="J101" s="92">
        <f t="shared" si="12"/>
        <v>0</v>
      </c>
      <c r="M101" s="95">
        <f t="shared" si="13"/>
        <v>0</v>
      </c>
      <c r="O101" s="97">
        <v>0.185</v>
      </c>
      <c r="P101" s="11"/>
      <c r="Q101" s="10">
        <f>[2]Front!M108</f>
        <v>39692</v>
      </c>
      <c r="R101" s="11">
        <f>[2]Front!N108</f>
        <v>0.18</v>
      </c>
      <c r="S101" s="11">
        <f t="shared" si="16"/>
        <v>5.0000000000000044E-3</v>
      </c>
    </row>
    <row r="102" spans="2:19" x14ac:dyDescent="0.3">
      <c r="B102" s="12">
        <f t="shared" si="14"/>
        <v>39722</v>
      </c>
      <c r="C102" s="86">
        <f t="shared" si="9"/>
        <v>0</v>
      </c>
      <c r="D102" s="13">
        <v>0.185</v>
      </c>
      <c r="E102" s="87">
        <f t="shared" si="15"/>
        <v>0</v>
      </c>
      <c r="F102" s="13">
        <f t="shared" si="10"/>
        <v>0.185</v>
      </c>
      <c r="G102" s="23">
        <f t="shared" si="11"/>
        <v>0</v>
      </c>
      <c r="J102" s="92">
        <f t="shared" si="12"/>
        <v>0</v>
      </c>
      <c r="M102" s="95">
        <f t="shared" ref="M102:M137" si="17">O102-D102</f>
        <v>0</v>
      </c>
      <c r="O102" s="97">
        <v>0.185</v>
      </c>
      <c r="P102" s="11"/>
      <c r="Q102" s="10">
        <f>[2]Front!M109</f>
        <v>39722</v>
      </c>
      <c r="R102" s="11">
        <f>[2]Front!N109</f>
        <v>0.18</v>
      </c>
      <c r="S102" s="11">
        <f t="shared" si="16"/>
        <v>5.0000000000000044E-3</v>
      </c>
    </row>
    <row r="103" spans="2:19" x14ac:dyDescent="0.3">
      <c r="B103" s="12">
        <f t="shared" si="14"/>
        <v>39753</v>
      </c>
      <c r="C103" s="86">
        <f t="shared" si="9"/>
        <v>0</v>
      </c>
      <c r="D103" s="13">
        <v>0.185</v>
      </c>
      <c r="E103" s="87">
        <f t="shared" si="15"/>
        <v>0</v>
      </c>
      <c r="F103" s="13">
        <f t="shared" si="10"/>
        <v>0.185</v>
      </c>
      <c r="G103" s="23">
        <f t="shared" si="11"/>
        <v>0</v>
      </c>
      <c r="J103" s="92">
        <f t="shared" si="12"/>
        <v>0</v>
      </c>
      <c r="M103" s="95">
        <f t="shared" si="17"/>
        <v>0</v>
      </c>
      <c r="O103" s="97">
        <v>0.185</v>
      </c>
      <c r="P103" s="11"/>
      <c r="Q103" s="10">
        <f>[2]Front!M110</f>
        <v>39753</v>
      </c>
      <c r="R103" s="11">
        <f>[2]Front!N110</f>
        <v>0.18</v>
      </c>
      <c r="S103" s="11">
        <f t="shared" si="16"/>
        <v>5.0000000000000044E-3</v>
      </c>
    </row>
    <row r="104" spans="2:19" x14ac:dyDescent="0.3">
      <c r="B104" s="12">
        <f t="shared" si="14"/>
        <v>39783</v>
      </c>
      <c r="C104" s="86">
        <f t="shared" si="9"/>
        <v>0</v>
      </c>
      <c r="D104" s="13">
        <v>0.185</v>
      </c>
      <c r="E104" s="87">
        <f t="shared" si="15"/>
        <v>0</v>
      </c>
      <c r="F104" s="13">
        <f t="shared" si="10"/>
        <v>0.185</v>
      </c>
      <c r="G104" s="23">
        <f t="shared" si="11"/>
        <v>0</v>
      </c>
      <c r="J104" s="92">
        <f t="shared" si="12"/>
        <v>0</v>
      </c>
      <c r="M104" s="95">
        <f t="shared" si="17"/>
        <v>0</v>
      </c>
      <c r="O104">
        <v>0.185</v>
      </c>
      <c r="P104" s="11"/>
      <c r="Q104" s="10">
        <f>[2]Front!M111</f>
        <v>39783</v>
      </c>
      <c r="R104" s="11">
        <f>[2]Front!N111</f>
        <v>0.18</v>
      </c>
      <c r="S104" s="11">
        <f t="shared" si="16"/>
        <v>5.0000000000000044E-3</v>
      </c>
    </row>
    <row r="105" spans="2:19" x14ac:dyDescent="0.3">
      <c r="B105" s="12">
        <f t="shared" si="14"/>
        <v>39814</v>
      </c>
      <c r="C105" s="86">
        <f t="shared" si="9"/>
        <v>0</v>
      </c>
      <c r="D105" s="13">
        <v>0.185</v>
      </c>
      <c r="E105" s="87">
        <f t="shared" si="15"/>
        <v>0</v>
      </c>
      <c r="F105" s="13">
        <f t="shared" si="10"/>
        <v>0.185</v>
      </c>
      <c r="G105" s="23">
        <f t="shared" si="11"/>
        <v>0</v>
      </c>
      <c r="J105" s="92">
        <f t="shared" si="12"/>
        <v>0</v>
      </c>
      <c r="M105" s="95">
        <f t="shared" si="17"/>
        <v>0</v>
      </c>
      <c r="O105">
        <v>0.185</v>
      </c>
      <c r="P105" s="11"/>
      <c r="Q105" s="10">
        <f>[2]Front!M112</f>
        <v>39814</v>
      </c>
      <c r="R105" s="11">
        <f>[2]Front!N112</f>
        <v>0.18</v>
      </c>
      <c r="S105" s="11">
        <f t="shared" si="16"/>
        <v>5.0000000000000044E-3</v>
      </c>
    </row>
    <row r="106" spans="2:19" x14ac:dyDescent="0.3">
      <c r="B106" s="12">
        <f t="shared" si="14"/>
        <v>39845</v>
      </c>
      <c r="C106" s="86">
        <f t="shared" si="9"/>
        <v>0</v>
      </c>
      <c r="D106" s="13">
        <v>0.185</v>
      </c>
      <c r="E106" s="87">
        <f t="shared" si="15"/>
        <v>0</v>
      </c>
      <c r="F106" s="13">
        <f t="shared" si="10"/>
        <v>0.185</v>
      </c>
      <c r="G106" s="23">
        <f t="shared" si="11"/>
        <v>0</v>
      </c>
      <c r="J106" s="92">
        <f t="shared" si="12"/>
        <v>0</v>
      </c>
      <c r="M106" s="95">
        <f t="shared" si="17"/>
        <v>0</v>
      </c>
      <c r="O106">
        <v>0.185</v>
      </c>
      <c r="P106" s="11"/>
      <c r="Q106" s="10">
        <f>[2]Front!M113</f>
        <v>39845</v>
      </c>
      <c r="R106" s="11">
        <f>[2]Front!N113</f>
        <v>0.18</v>
      </c>
      <c r="S106" s="11">
        <f t="shared" si="16"/>
        <v>5.0000000000000044E-3</v>
      </c>
    </row>
    <row r="107" spans="2:19" x14ac:dyDescent="0.3">
      <c r="B107" s="12">
        <f t="shared" si="14"/>
        <v>39873</v>
      </c>
      <c r="C107" s="86">
        <f t="shared" si="9"/>
        <v>0</v>
      </c>
      <c r="D107" s="13">
        <v>0.17499999999999999</v>
      </c>
      <c r="E107" s="87">
        <f t="shared" si="15"/>
        <v>0</v>
      </c>
      <c r="F107" s="13">
        <f t="shared" si="10"/>
        <v>0.17499999999999999</v>
      </c>
      <c r="G107" s="23">
        <f t="shared" si="11"/>
        <v>0</v>
      </c>
      <c r="J107" s="92">
        <f t="shared" si="12"/>
        <v>0</v>
      </c>
      <c r="M107" s="95">
        <f t="shared" si="17"/>
        <v>0</v>
      </c>
      <c r="O107">
        <v>0.17499999999999999</v>
      </c>
      <c r="P107" s="11"/>
      <c r="Q107" s="10">
        <f>[2]Front!M114</f>
        <v>39873</v>
      </c>
      <c r="R107" s="11">
        <f>[2]Front!N114</f>
        <v>0.17</v>
      </c>
      <c r="S107" s="11">
        <f t="shared" si="16"/>
        <v>4.9999999999999767E-3</v>
      </c>
    </row>
    <row r="108" spans="2:19" x14ac:dyDescent="0.3">
      <c r="B108" s="12">
        <f t="shared" si="14"/>
        <v>39904</v>
      </c>
      <c r="C108" s="86">
        <f t="shared" si="9"/>
        <v>0</v>
      </c>
      <c r="D108" s="13">
        <v>0.17499999999999999</v>
      </c>
      <c r="E108" s="87">
        <f t="shared" si="15"/>
        <v>0</v>
      </c>
      <c r="F108" s="13">
        <f t="shared" si="10"/>
        <v>0.17499999999999999</v>
      </c>
      <c r="G108" s="23">
        <f t="shared" si="11"/>
        <v>0</v>
      </c>
      <c r="J108" s="92">
        <f t="shared" si="12"/>
        <v>0</v>
      </c>
      <c r="M108" s="95">
        <f t="shared" si="17"/>
        <v>0</v>
      </c>
      <c r="O108">
        <v>0.17499999999999999</v>
      </c>
      <c r="P108" s="11"/>
      <c r="Q108" s="10">
        <f>[2]Front!M115</f>
        <v>39904</v>
      </c>
      <c r="R108" s="11">
        <f>[2]Front!N115</f>
        <v>0.17</v>
      </c>
      <c r="S108" s="11">
        <f t="shared" si="16"/>
        <v>4.9999999999999767E-3</v>
      </c>
    </row>
    <row r="109" spans="2:19" x14ac:dyDescent="0.3">
      <c r="B109" s="12">
        <f t="shared" si="14"/>
        <v>39934</v>
      </c>
      <c r="C109" s="86">
        <f t="shared" si="9"/>
        <v>0</v>
      </c>
      <c r="D109" s="13">
        <v>0.17499999999999999</v>
      </c>
      <c r="E109" s="87">
        <f t="shared" si="15"/>
        <v>0</v>
      </c>
      <c r="F109" s="13">
        <f t="shared" si="10"/>
        <v>0.17499999999999999</v>
      </c>
      <c r="G109" s="23">
        <f t="shared" si="11"/>
        <v>0</v>
      </c>
      <c r="J109" s="92">
        <f t="shared" si="12"/>
        <v>0</v>
      </c>
      <c r="M109" s="95">
        <f t="shared" si="17"/>
        <v>0</v>
      </c>
      <c r="O109">
        <v>0.17499999999999999</v>
      </c>
      <c r="P109" s="11"/>
      <c r="Q109" s="10">
        <f>[2]Front!M116</f>
        <v>39934</v>
      </c>
      <c r="R109" s="11">
        <f>[2]Front!N116</f>
        <v>0.17</v>
      </c>
      <c r="S109" s="11">
        <f t="shared" si="16"/>
        <v>4.9999999999999767E-3</v>
      </c>
    </row>
    <row r="110" spans="2:19" x14ac:dyDescent="0.3">
      <c r="B110" s="12">
        <f t="shared" si="14"/>
        <v>39965</v>
      </c>
      <c r="C110" s="86">
        <f t="shared" si="9"/>
        <v>0</v>
      </c>
      <c r="D110" s="13">
        <v>0.17499999999999999</v>
      </c>
      <c r="E110" s="87">
        <f t="shared" si="15"/>
        <v>0</v>
      </c>
      <c r="F110" s="13">
        <f t="shared" si="10"/>
        <v>0.17499999999999999</v>
      </c>
      <c r="G110" s="23">
        <f t="shared" si="11"/>
        <v>0</v>
      </c>
      <c r="J110" s="92">
        <f t="shared" si="12"/>
        <v>0</v>
      </c>
      <c r="M110" s="95">
        <f t="shared" si="17"/>
        <v>0</v>
      </c>
      <c r="O110">
        <v>0.17499999999999999</v>
      </c>
      <c r="P110" s="11"/>
      <c r="Q110" s="10">
        <f>[2]Front!M117</f>
        <v>39965</v>
      </c>
      <c r="R110" s="11">
        <f>[2]Front!N117</f>
        <v>0.17</v>
      </c>
      <c r="S110" s="11">
        <f t="shared" si="16"/>
        <v>4.9999999999999767E-3</v>
      </c>
    </row>
    <row r="111" spans="2:19" x14ac:dyDescent="0.3">
      <c r="B111" s="12">
        <f t="shared" si="14"/>
        <v>39995</v>
      </c>
      <c r="C111" s="86">
        <f t="shared" si="9"/>
        <v>0</v>
      </c>
      <c r="D111" s="13">
        <v>0.17499999999999999</v>
      </c>
      <c r="E111" s="87">
        <f t="shared" si="15"/>
        <v>0</v>
      </c>
      <c r="F111" s="13">
        <f t="shared" si="10"/>
        <v>0.17499999999999999</v>
      </c>
      <c r="G111" s="23">
        <f t="shared" si="11"/>
        <v>0</v>
      </c>
      <c r="J111" s="92">
        <f t="shared" si="12"/>
        <v>0</v>
      </c>
      <c r="M111" s="95">
        <f t="shared" si="17"/>
        <v>0</v>
      </c>
      <c r="O111">
        <v>0.17499999999999999</v>
      </c>
      <c r="P111" s="11"/>
      <c r="Q111" s="10">
        <f>[2]Front!M118</f>
        <v>39995</v>
      </c>
      <c r="R111" s="11">
        <f>[2]Front!N118</f>
        <v>0.17</v>
      </c>
      <c r="S111" s="11">
        <f t="shared" si="16"/>
        <v>4.9999999999999767E-3</v>
      </c>
    </row>
    <row r="112" spans="2:19" x14ac:dyDescent="0.3">
      <c r="B112" s="12">
        <f t="shared" si="14"/>
        <v>40026</v>
      </c>
      <c r="C112" s="86">
        <f t="shared" si="9"/>
        <v>0</v>
      </c>
      <c r="D112" s="13">
        <v>0.17499999999999999</v>
      </c>
      <c r="E112" s="87">
        <f t="shared" si="15"/>
        <v>0</v>
      </c>
      <c r="F112" s="13">
        <f t="shared" si="10"/>
        <v>0.17499999999999999</v>
      </c>
      <c r="G112" s="23">
        <f t="shared" si="11"/>
        <v>0</v>
      </c>
      <c r="J112" s="92">
        <f t="shared" si="12"/>
        <v>0</v>
      </c>
      <c r="M112" s="95">
        <f t="shared" si="17"/>
        <v>0</v>
      </c>
      <c r="O112">
        <v>0.17499999999999999</v>
      </c>
      <c r="P112" s="11"/>
      <c r="Q112" s="10">
        <f>[2]Front!M119</f>
        <v>40026</v>
      </c>
      <c r="R112" s="11">
        <f>[2]Front!N119</f>
        <v>0.17</v>
      </c>
      <c r="S112" s="11">
        <f t="shared" si="16"/>
        <v>4.9999999999999767E-3</v>
      </c>
    </row>
    <row r="113" spans="2:19" x14ac:dyDescent="0.3">
      <c r="B113" s="12">
        <f t="shared" si="14"/>
        <v>40057</v>
      </c>
      <c r="C113" s="86">
        <f t="shared" si="9"/>
        <v>0</v>
      </c>
      <c r="D113" s="13">
        <v>0.17499999999999999</v>
      </c>
      <c r="E113" s="87">
        <f t="shared" si="15"/>
        <v>0</v>
      </c>
      <c r="F113" s="13">
        <f t="shared" si="10"/>
        <v>0.17499999999999999</v>
      </c>
      <c r="G113" s="23">
        <f t="shared" si="11"/>
        <v>0</v>
      </c>
      <c r="J113" s="92">
        <f t="shared" si="12"/>
        <v>0</v>
      </c>
      <c r="M113" s="95">
        <f t="shared" si="17"/>
        <v>0</v>
      </c>
      <c r="O113">
        <v>0.17499999999999999</v>
      </c>
      <c r="P113" s="11"/>
      <c r="Q113" s="10">
        <f>[2]Front!M120</f>
        <v>40057</v>
      </c>
      <c r="R113" s="11">
        <f>[2]Front!N120</f>
        <v>0.17</v>
      </c>
      <c r="S113" s="11">
        <f t="shared" si="16"/>
        <v>4.9999999999999767E-3</v>
      </c>
    </row>
    <row r="114" spans="2:19" x14ac:dyDescent="0.3">
      <c r="B114" s="12">
        <f t="shared" si="14"/>
        <v>40087</v>
      </c>
      <c r="C114" s="86">
        <f t="shared" si="9"/>
        <v>0</v>
      </c>
      <c r="D114" s="13">
        <v>0.17499999999999999</v>
      </c>
      <c r="E114" s="87">
        <f t="shared" si="15"/>
        <v>0</v>
      </c>
      <c r="F114" s="13">
        <f t="shared" si="10"/>
        <v>0.17499999999999999</v>
      </c>
      <c r="G114" s="23">
        <f t="shared" si="11"/>
        <v>0</v>
      </c>
      <c r="J114" s="92">
        <f t="shared" si="12"/>
        <v>0</v>
      </c>
      <c r="M114" s="95">
        <f t="shared" si="17"/>
        <v>0</v>
      </c>
      <c r="O114">
        <v>0.17499999999999999</v>
      </c>
      <c r="P114" s="11"/>
      <c r="Q114" s="10">
        <f>[2]Front!M121</f>
        <v>40087</v>
      </c>
      <c r="R114" s="11">
        <f>[2]Front!N121</f>
        <v>0.17</v>
      </c>
      <c r="S114" s="11">
        <f t="shared" si="16"/>
        <v>4.9999999999999767E-3</v>
      </c>
    </row>
    <row r="115" spans="2:19" x14ac:dyDescent="0.3">
      <c r="B115" s="12">
        <f t="shared" si="14"/>
        <v>40118</v>
      </c>
      <c r="C115" s="86">
        <f t="shared" si="9"/>
        <v>0</v>
      </c>
      <c r="D115" s="13">
        <v>0.17499999999999999</v>
      </c>
      <c r="E115" s="87">
        <f t="shared" si="15"/>
        <v>0</v>
      </c>
      <c r="F115" s="13">
        <f t="shared" si="10"/>
        <v>0.17499999999999999</v>
      </c>
      <c r="G115" s="23">
        <f t="shared" si="11"/>
        <v>0</v>
      </c>
      <c r="J115" s="92">
        <f t="shared" si="12"/>
        <v>0</v>
      </c>
      <c r="M115" s="95">
        <f t="shared" si="17"/>
        <v>0</v>
      </c>
      <c r="O115">
        <v>0.17499999999999999</v>
      </c>
      <c r="P115" s="11"/>
      <c r="Q115" s="10">
        <f>[2]Front!M122</f>
        <v>40118</v>
      </c>
      <c r="R115" s="11">
        <f>[2]Front!N122</f>
        <v>0.17</v>
      </c>
      <c r="S115" s="11">
        <f t="shared" si="16"/>
        <v>4.9999999999999767E-3</v>
      </c>
    </row>
    <row r="116" spans="2:19" x14ac:dyDescent="0.3">
      <c r="B116" s="12">
        <f t="shared" si="14"/>
        <v>40148</v>
      </c>
      <c r="C116" s="86">
        <f t="shared" si="9"/>
        <v>0</v>
      </c>
      <c r="D116" s="13">
        <v>0.17499999999999999</v>
      </c>
      <c r="E116" s="87">
        <f t="shared" si="15"/>
        <v>0</v>
      </c>
      <c r="F116" s="13">
        <f t="shared" si="10"/>
        <v>0.17499999999999999</v>
      </c>
      <c r="G116" s="23">
        <f t="shared" si="11"/>
        <v>0</v>
      </c>
      <c r="J116" s="92">
        <f t="shared" si="12"/>
        <v>0</v>
      </c>
      <c r="M116" s="95">
        <f t="shared" si="17"/>
        <v>0</v>
      </c>
      <c r="O116">
        <v>0.17499999999999999</v>
      </c>
      <c r="P116" s="11"/>
      <c r="Q116" s="10">
        <f>[2]Front!M123</f>
        <v>40148</v>
      </c>
      <c r="R116" s="11">
        <f>[2]Front!N123</f>
        <v>0.17</v>
      </c>
      <c r="S116" s="11">
        <f t="shared" si="16"/>
        <v>4.9999999999999767E-3</v>
      </c>
    </row>
    <row r="117" spans="2:19" x14ac:dyDescent="0.3">
      <c r="B117" s="12">
        <f t="shared" si="14"/>
        <v>40179</v>
      </c>
      <c r="C117" s="86">
        <f t="shared" si="9"/>
        <v>0</v>
      </c>
      <c r="D117" s="13">
        <v>0.17499999999999999</v>
      </c>
      <c r="E117" s="87">
        <f t="shared" si="15"/>
        <v>0</v>
      </c>
      <c r="F117" s="13">
        <f t="shared" si="10"/>
        <v>0.17499999999999999</v>
      </c>
      <c r="G117" s="23">
        <f t="shared" si="11"/>
        <v>0</v>
      </c>
      <c r="J117" s="92">
        <f t="shared" si="12"/>
        <v>0</v>
      </c>
      <c r="M117" s="95">
        <f t="shared" si="17"/>
        <v>0</v>
      </c>
      <c r="O117">
        <v>0.17499999999999999</v>
      </c>
      <c r="P117" s="11"/>
      <c r="Q117" s="10">
        <f>[2]Front!M124</f>
        <v>40179</v>
      </c>
      <c r="R117" s="11">
        <f>[2]Front!N124</f>
        <v>0.17</v>
      </c>
      <c r="S117" s="11">
        <f t="shared" si="16"/>
        <v>4.9999999999999767E-3</v>
      </c>
    </row>
    <row r="118" spans="2:19" x14ac:dyDescent="0.3">
      <c r="B118" s="12">
        <f t="shared" si="14"/>
        <v>40210</v>
      </c>
      <c r="C118" s="86">
        <f t="shared" si="9"/>
        <v>0</v>
      </c>
      <c r="D118" s="13">
        <v>0.17499999999999999</v>
      </c>
      <c r="E118" s="87">
        <f t="shared" si="15"/>
        <v>0</v>
      </c>
      <c r="F118" s="13">
        <f t="shared" si="10"/>
        <v>0.17499999999999999</v>
      </c>
      <c r="G118" s="23">
        <f t="shared" si="11"/>
        <v>0</v>
      </c>
      <c r="J118" s="92">
        <f t="shared" si="12"/>
        <v>0</v>
      </c>
      <c r="M118" s="95">
        <f t="shared" si="17"/>
        <v>0</v>
      </c>
      <c r="O118">
        <v>0.17499999999999999</v>
      </c>
      <c r="P118" s="11"/>
      <c r="Q118" s="10">
        <f>[2]Front!M125</f>
        <v>40210</v>
      </c>
      <c r="R118" s="11">
        <f>[2]Front!N125</f>
        <v>0.17</v>
      </c>
      <c r="S118" s="11">
        <f t="shared" si="16"/>
        <v>4.9999999999999767E-3</v>
      </c>
    </row>
    <row r="119" spans="2:19" x14ac:dyDescent="0.3">
      <c r="B119" s="12">
        <f t="shared" si="14"/>
        <v>40238</v>
      </c>
      <c r="C119" s="86">
        <f t="shared" si="9"/>
        <v>0</v>
      </c>
      <c r="D119" s="13">
        <v>0.17</v>
      </c>
      <c r="E119" s="87">
        <f t="shared" si="15"/>
        <v>0</v>
      </c>
      <c r="F119" s="13">
        <f t="shared" si="10"/>
        <v>0.17</v>
      </c>
      <c r="G119" s="23">
        <f t="shared" si="11"/>
        <v>0</v>
      </c>
      <c r="J119" s="92">
        <f t="shared" si="12"/>
        <v>0</v>
      </c>
      <c r="M119" s="95">
        <f t="shared" si="17"/>
        <v>0</v>
      </c>
      <c r="O119">
        <v>0.17</v>
      </c>
      <c r="P119" s="11"/>
      <c r="Q119" s="10">
        <f>[2]Front!M126</f>
        <v>40238</v>
      </c>
      <c r="R119" s="11">
        <f>[2]Front!N126</f>
        <v>0.16</v>
      </c>
      <c r="S119" s="11">
        <f t="shared" si="16"/>
        <v>1.0000000000000009E-2</v>
      </c>
    </row>
    <row r="120" spans="2:19" x14ac:dyDescent="0.3">
      <c r="B120" s="12">
        <f t="shared" si="14"/>
        <v>40269</v>
      </c>
      <c r="C120" s="86">
        <f t="shared" si="9"/>
        <v>0</v>
      </c>
      <c r="D120" s="13">
        <v>0.17</v>
      </c>
      <c r="E120" s="87">
        <f t="shared" si="15"/>
        <v>0</v>
      </c>
      <c r="F120" s="13">
        <f t="shared" si="10"/>
        <v>0.17</v>
      </c>
      <c r="G120" s="23">
        <f t="shared" si="11"/>
        <v>0</v>
      </c>
      <c r="J120" s="92">
        <f t="shared" si="12"/>
        <v>0</v>
      </c>
      <c r="M120" s="95">
        <f t="shared" si="17"/>
        <v>0</v>
      </c>
      <c r="O120">
        <v>0.17</v>
      </c>
      <c r="P120" s="11"/>
      <c r="Q120" s="10">
        <f>[2]Front!M127</f>
        <v>40269</v>
      </c>
      <c r="R120" s="11">
        <f>[2]Front!N127</f>
        <v>0.16</v>
      </c>
      <c r="S120" s="11">
        <f t="shared" si="16"/>
        <v>1.0000000000000009E-2</v>
      </c>
    </row>
    <row r="121" spans="2:19" x14ac:dyDescent="0.3">
      <c r="B121" s="12">
        <f t="shared" si="14"/>
        <v>40299</v>
      </c>
      <c r="C121" s="86">
        <f t="shared" si="9"/>
        <v>0</v>
      </c>
      <c r="D121" s="13">
        <v>0.17</v>
      </c>
      <c r="E121" s="87">
        <f t="shared" si="15"/>
        <v>0</v>
      </c>
      <c r="F121" s="13">
        <f t="shared" si="10"/>
        <v>0.17</v>
      </c>
      <c r="G121" s="23">
        <f t="shared" si="11"/>
        <v>0</v>
      </c>
      <c r="J121" s="92">
        <f t="shared" si="12"/>
        <v>0</v>
      </c>
      <c r="M121" s="95">
        <f t="shared" si="17"/>
        <v>0</v>
      </c>
      <c r="O121">
        <v>0.17</v>
      </c>
      <c r="P121" s="11"/>
      <c r="Q121" s="10">
        <f>[2]Front!M128</f>
        <v>40299</v>
      </c>
      <c r="R121" s="11">
        <f>[2]Front!N128</f>
        <v>0.16</v>
      </c>
      <c r="S121" s="11">
        <f t="shared" si="16"/>
        <v>1.0000000000000009E-2</v>
      </c>
    </row>
    <row r="122" spans="2:19" x14ac:dyDescent="0.3">
      <c r="B122" s="12">
        <f t="shared" si="14"/>
        <v>40330</v>
      </c>
      <c r="C122" s="86">
        <f t="shared" si="9"/>
        <v>0</v>
      </c>
      <c r="D122" s="13">
        <v>0.17</v>
      </c>
      <c r="E122" s="87">
        <f t="shared" si="15"/>
        <v>0</v>
      </c>
      <c r="F122" s="13">
        <f t="shared" si="10"/>
        <v>0.17</v>
      </c>
      <c r="G122" s="23">
        <f t="shared" si="11"/>
        <v>0</v>
      </c>
      <c r="J122" s="92">
        <f t="shared" si="12"/>
        <v>0</v>
      </c>
      <c r="M122" s="95">
        <f t="shared" si="17"/>
        <v>0</v>
      </c>
      <c r="O122">
        <v>0.17</v>
      </c>
      <c r="P122" s="11"/>
      <c r="Q122" s="10">
        <f>[2]Front!M129</f>
        <v>40330</v>
      </c>
      <c r="R122" s="11">
        <f>[2]Front!N129</f>
        <v>0.16</v>
      </c>
      <c r="S122" s="11">
        <f t="shared" si="16"/>
        <v>1.0000000000000009E-2</v>
      </c>
    </row>
    <row r="123" spans="2:19" x14ac:dyDescent="0.3">
      <c r="B123" s="12">
        <f t="shared" si="14"/>
        <v>40360</v>
      </c>
      <c r="C123" s="86">
        <f t="shared" si="9"/>
        <v>0</v>
      </c>
      <c r="D123" s="13">
        <v>0.17</v>
      </c>
      <c r="E123" s="87">
        <f t="shared" si="15"/>
        <v>0</v>
      </c>
      <c r="F123" s="13">
        <f t="shared" si="10"/>
        <v>0.17</v>
      </c>
      <c r="G123" s="23">
        <f t="shared" si="11"/>
        <v>0</v>
      </c>
      <c r="J123" s="92">
        <f t="shared" si="12"/>
        <v>0</v>
      </c>
      <c r="M123" s="95">
        <f t="shared" si="17"/>
        <v>0</v>
      </c>
      <c r="O123">
        <v>0.17</v>
      </c>
      <c r="P123" s="11"/>
      <c r="Q123" s="10">
        <f>[2]Front!M130</f>
        <v>40360</v>
      </c>
      <c r="R123" s="11">
        <f>[2]Front!N130</f>
        <v>0.16</v>
      </c>
      <c r="S123" s="11">
        <f t="shared" si="16"/>
        <v>1.0000000000000009E-2</v>
      </c>
    </row>
    <row r="124" spans="2:19" x14ac:dyDescent="0.3">
      <c r="B124" s="12">
        <f t="shared" si="14"/>
        <v>40391</v>
      </c>
      <c r="C124" s="86">
        <f t="shared" si="9"/>
        <v>0</v>
      </c>
      <c r="D124" s="13">
        <v>0.17</v>
      </c>
      <c r="E124" s="87">
        <f t="shared" si="15"/>
        <v>0</v>
      </c>
      <c r="F124" s="13">
        <f t="shared" si="10"/>
        <v>0.17</v>
      </c>
      <c r="G124" s="23">
        <f t="shared" si="11"/>
        <v>0</v>
      </c>
      <c r="J124" s="92">
        <f t="shared" si="12"/>
        <v>0</v>
      </c>
      <c r="M124" s="95">
        <f t="shared" si="17"/>
        <v>0</v>
      </c>
      <c r="O124">
        <v>0.17</v>
      </c>
      <c r="P124" s="11"/>
      <c r="Q124" s="10">
        <f>[2]Front!M131</f>
        <v>40391</v>
      </c>
      <c r="R124" s="11">
        <f>[2]Front!N131</f>
        <v>0.16</v>
      </c>
      <c r="S124" s="11">
        <f t="shared" si="16"/>
        <v>1.0000000000000009E-2</v>
      </c>
    </row>
    <row r="125" spans="2:19" x14ac:dyDescent="0.3">
      <c r="B125" s="12">
        <f t="shared" si="14"/>
        <v>40422</v>
      </c>
      <c r="C125" s="86">
        <f t="shared" si="9"/>
        <v>0</v>
      </c>
      <c r="D125" s="13">
        <v>0.17</v>
      </c>
      <c r="E125" s="87">
        <f t="shared" si="15"/>
        <v>0</v>
      </c>
      <c r="F125" s="13">
        <f t="shared" si="10"/>
        <v>0.17</v>
      </c>
      <c r="G125" s="23">
        <f t="shared" si="11"/>
        <v>0</v>
      </c>
      <c r="J125" s="92">
        <f t="shared" si="12"/>
        <v>0</v>
      </c>
      <c r="M125" s="95">
        <f t="shared" si="17"/>
        <v>0</v>
      </c>
      <c r="O125">
        <v>0.17</v>
      </c>
      <c r="P125" s="11"/>
      <c r="Q125" s="10">
        <f>[2]Front!M132</f>
        <v>40422</v>
      </c>
      <c r="R125" s="11">
        <f>[2]Front!N132</f>
        <v>0.16</v>
      </c>
      <c r="S125" s="11">
        <f t="shared" si="16"/>
        <v>1.0000000000000009E-2</v>
      </c>
    </row>
    <row r="126" spans="2:19" x14ac:dyDescent="0.3">
      <c r="B126" s="12">
        <f t="shared" si="14"/>
        <v>40452</v>
      </c>
      <c r="C126" s="86">
        <f t="shared" si="9"/>
        <v>0</v>
      </c>
      <c r="D126" s="13">
        <v>0.17</v>
      </c>
      <c r="E126" s="87">
        <f t="shared" si="15"/>
        <v>0</v>
      </c>
      <c r="F126" s="13">
        <f t="shared" si="10"/>
        <v>0.17</v>
      </c>
      <c r="G126" s="23">
        <f t="shared" si="11"/>
        <v>0</v>
      </c>
      <c r="J126" s="92">
        <f t="shared" si="12"/>
        <v>0</v>
      </c>
      <c r="M126" s="95">
        <f t="shared" si="17"/>
        <v>0</v>
      </c>
      <c r="O126">
        <v>0.17</v>
      </c>
      <c r="P126" s="11"/>
      <c r="Q126" s="10">
        <f>[2]Front!M133</f>
        <v>40452</v>
      </c>
      <c r="R126" s="11">
        <f>[2]Front!N133</f>
        <v>0.16</v>
      </c>
      <c r="S126" s="11">
        <f t="shared" si="16"/>
        <v>1.0000000000000009E-2</v>
      </c>
    </row>
    <row r="127" spans="2:19" x14ac:dyDescent="0.3">
      <c r="B127" s="12">
        <f t="shared" si="14"/>
        <v>40483</v>
      </c>
      <c r="C127" s="86">
        <f t="shared" si="9"/>
        <v>0</v>
      </c>
      <c r="D127" s="13">
        <v>0.17</v>
      </c>
      <c r="E127" s="87">
        <f t="shared" si="15"/>
        <v>0</v>
      </c>
      <c r="F127" s="13">
        <f t="shared" si="10"/>
        <v>0.17</v>
      </c>
      <c r="G127" s="23">
        <f t="shared" si="11"/>
        <v>0</v>
      </c>
      <c r="J127" s="92">
        <f t="shared" si="12"/>
        <v>0</v>
      </c>
      <c r="M127" s="95">
        <f t="shared" si="17"/>
        <v>0</v>
      </c>
      <c r="O127">
        <v>0.17</v>
      </c>
      <c r="P127" s="11"/>
      <c r="Q127" s="10">
        <f>[2]Front!M134</f>
        <v>40483</v>
      </c>
      <c r="R127" s="11">
        <f>[2]Front!N134</f>
        <v>0.16</v>
      </c>
      <c r="S127" s="11">
        <f t="shared" si="16"/>
        <v>1.0000000000000009E-2</v>
      </c>
    </row>
    <row r="128" spans="2:19" x14ac:dyDescent="0.3">
      <c r="B128" s="12">
        <f t="shared" si="14"/>
        <v>40513</v>
      </c>
      <c r="C128" s="86">
        <f t="shared" si="9"/>
        <v>0</v>
      </c>
      <c r="D128" s="13">
        <v>0.17</v>
      </c>
      <c r="E128" s="87">
        <f t="shared" si="15"/>
        <v>0</v>
      </c>
      <c r="F128" s="13">
        <f t="shared" si="10"/>
        <v>0.17</v>
      </c>
      <c r="G128" s="23">
        <f t="shared" si="11"/>
        <v>0</v>
      </c>
      <c r="J128" s="92">
        <f t="shared" si="12"/>
        <v>0</v>
      </c>
      <c r="M128" s="95">
        <f t="shared" si="17"/>
        <v>0</v>
      </c>
      <c r="O128">
        <v>0.17</v>
      </c>
      <c r="P128" s="11"/>
      <c r="Q128" s="10">
        <f>[2]Front!M135</f>
        <v>40513</v>
      </c>
      <c r="R128" s="11">
        <f>[2]Front!N135</f>
        <v>0.16</v>
      </c>
      <c r="S128" s="11">
        <f t="shared" si="16"/>
        <v>1.0000000000000009E-2</v>
      </c>
    </row>
    <row r="129" spans="2:19" x14ac:dyDescent="0.3">
      <c r="B129" s="12">
        <f t="shared" si="14"/>
        <v>40544</v>
      </c>
      <c r="C129" s="86">
        <f t="shared" si="9"/>
        <v>0</v>
      </c>
      <c r="D129" s="13">
        <v>0.17</v>
      </c>
      <c r="E129" s="87">
        <f t="shared" si="15"/>
        <v>0</v>
      </c>
      <c r="F129" s="13">
        <f t="shared" si="10"/>
        <v>0.17</v>
      </c>
      <c r="G129" s="23">
        <f t="shared" si="11"/>
        <v>0</v>
      </c>
      <c r="J129" s="92">
        <f t="shared" si="12"/>
        <v>0</v>
      </c>
      <c r="M129" s="95">
        <f t="shared" si="17"/>
        <v>0</v>
      </c>
      <c r="O129">
        <v>0.17</v>
      </c>
      <c r="P129" s="11"/>
      <c r="Q129" s="10">
        <f>[2]Front!M136</f>
        <v>40544</v>
      </c>
      <c r="R129" s="11">
        <f>[2]Front!N136</f>
        <v>0.16</v>
      </c>
      <c r="S129" s="11">
        <f t="shared" si="16"/>
        <v>1.0000000000000009E-2</v>
      </c>
    </row>
    <row r="130" spans="2:19" x14ac:dyDescent="0.3">
      <c r="B130" s="12">
        <f t="shared" si="14"/>
        <v>40575</v>
      </c>
      <c r="C130" s="86">
        <f t="shared" si="9"/>
        <v>0</v>
      </c>
      <c r="D130" s="13">
        <v>0.17</v>
      </c>
      <c r="E130" s="87">
        <f t="shared" si="15"/>
        <v>0</v>
      </c>
      <c r="F130" s="13">
        <f t="shared" si="10"/>
        <v>0.17</v>
      </c>
      <c r="G130" s="23">
        <f t="shared" si="11"/>
        <v>0</v>
      </c>
      <c r="J130" s="92">
        <f t="shared" si="12"/>
        <v>0</v>
      </c>
      <c r="M130" s="95">
        <f t="shared" si="17"/>
        <v>0</v>
      </c>
      <c r="O130">
        <v>0.17</v>
      </c>
      <c r="P130" s="11"/>
      <c r="Q130" s="10">
        <f>[2]Front!M137</f>
        <v>40575</v>
      </c>
      <c r="R130" s="11">
        <f>[2]Front!N137</f>
        <v>0.16</v>
      </c>
      <c r="S130" s="11">
        <f t="shared" si="16"/>
        <v>1.0000000000000009E-2</v>
      </c>
    </row>
    <row r="131" spans="2:19" x14ac:dyDescent="0.3">
      <c r="B131" s="12">
        <f t="shared" si="14"/>
        <v>40603</v>
      </c>
      <c r="C131" s="86">
        <f t="shared" si="9"/>
        <v>0</v>
      </c>
      <c r="D131" s="13">
        <v>0.16</v>
      </c>
      <c r="E131" s="87">
        <f t="shared" si="15"/>
        <v>0</v>
      </c>
      <c r="F131" s="13">
        <f t="shared" si="10"/>
        <v>0.16</v>
      </c>
      <c r="G131" s="23">
        <f t="shared" si="11"/>
        <v>0</v>
      </c>
      <c r="J131" s="92">
        <f t="shared" si="12"/>
        <v>0</v>
      </c>
      <c r="M131" s="95">
        <f t="shared" si="17"/>
        <v>0</v>
      </c>
      <c r="O131">
        <v>0.16</v>
      </c>
      <c r="P131" s="11"/>
      <c r="Q131" s="10">
        <f>[2]Front!M138</f>
        <v>40603</v>
      </c>
      <c r="R131" s="11">
        <f>[2]Front!N138</f>
        <v>0.155</v>
      </c>
      <c r="S131" s="11">
        <f t="shared" si="16"/>
        <v>5.0000000000000044E-3</v>
      </c>
    </row>
    <row r="132" spans="2:19" x14ac:dyDescent="0.3">
      <c r="B132" s="12">
        <f t="shared" si="14"/>
        <v>40634</v>
      </c>
      <c r="C132" s="86">
        <f t="shared" si="9"/>
        <v>0</v>
      </c>
      <c r="D132" s="13">
        <v>0.16</v>
      </c>
      <c r="E132" s="87">
        <f t="shared" si="15"/>
        <v>0</v>
      </c>
      <c r="F132" s="13">
        <f t="shared" si="10"/>
        <v>0.16</v>
      </c>
      <c r="G132" s="23">
        <f t="shared" si="11"/>
        <v>0</v>
      </c>
      <c r="J132" s="92">
        <f t="shared" si="12"/>
        <v>0</v>
      </c>
      <c r="M132" s="95">
        <f t="shared" si="17"/>
        <v>0</v>
      </c>
      <c r="O132">
        <v>0.16</v>
      </c>
      <c r="P132" s="11"/>
      <c r="Q132" s="10">
        <f>[2]Front!M139</f>
        <v>40634</v>
      </c>
      <c r="R132" s="11">
        <f>[2]Front!N139</f>
        <v>0.155</v>
      </c>
      <c r="S132" s="11">
        <f t="shared" si="16"/>
        <v>5.0000000000000044E-3</v>
      </c>
    </row>
    <row r="133" spans="2:19" x14ac:dyDescent="0.3">
      <c r="B133" s="12">
        <f t="shared" si="14"/>
        <v>40664</v>
      </c>
      <c r="C133" s="86">
        <f t="shared" ref="C133:C196" si="18">IF(ISERROR(ROUND(INDEX(VegaTable,MATCH(B133,VegaMonth,0),3)/1000,4)),0,ROUND(INDEX(VegaTable,MATCH(B133,VegaMonth,0),3)/1000,4))</f>
        <v>0</v>
      </c>
      <c r="D133" s="13">
        <v>0.16</v>
      </c>
      <c r="E133" s="87">
        <f t="shared" si="15"/>
        <v>0</v>
      </c>
      <c r="F133" s="13">
        <f t="shared" si="10"/>
        <v>0.16</v>
      </c>
      <c r="G133" s="23">
        <f t="shared" si="11"/>
        <v>0</v>
      </c>
      <c r="J133" s="92">
        <f t="shared" si="12"/>
        <v>0</v>
      </c>
      <c r="M133" s="95">
        <f t="shared" si="17"/>
        <v>0</v>
      </c>
      <c r="O133">
        <v>0.16</v>
      </c>
      <c r="P133" s="11"/>
      <c r="Q133" s="10">
        <f>[2]Front!M140</f>
        <v>40664</v>
      </c>
      <c r="R133" s="11">
        <f>[2]Front!N140</f>
        <v>0.155</v>
      </c>
      <c r="S133" s="11">
        <f t="shared" si="16"/>
        <v>5.0000000000000044E-3</v>
      </c>
    </row>
    <row r="134" spans="2:19" x14ac:dyDescent="0.3">
      <c r="B134" s="12">
        <f t="shared" si="14"/>
        <v>40695</v>
      </c>
      <c r="C134" s="86">
        <f t="shared" si="18"/>
        <v>0</v>
      </c>
      <c r="D134" s="13">
        <v>0.16</v>
      </c>
      <c r="E134" s="87">
        <f t="shared" si="15"/>
        <v>0</v>
      </c>
      <c r="F134" s="13">
        <f t="shared" ref="F134:F197" si="19">IF(E134="","",D134+E134)</f>
        <v>0.16</v>
      </c>
      <c r="G134" s="23">
        <f t="shared" ref="G134:G197" si="20">(C134*E134)*100000</f>
        <v>0</v>
      </c>
      <c r="J134" s="92">
        <f t="shared" ref="J134:J197" si="21">ROUND(E134,4)*100</f>
        <v>0</v>
      </c>
      <c r="M134" s="95">
        <f t="shared" si="17"/>
        <v>0</v>
      </c>
      <c r="O134">
        <v>0.16</v>
      </c>
      <c r="P134" s="11"/>
      <c r="Q134" s="10">
        <f>[2]Front!M141</f>
        <v>40695</v>
      </c>
      <c r="R134" s="11">
        <f>[2]Front!N141</f>
        <v>0.155</v>
      </c>
      <c r="S134" s="11">
        <f t="shared" si="16"/>
        <v>5.0000000000000044E-3</v>
      </c>
    </row>
    <row r="135" spans="2:19" x14ac:dyDescent="0.3">
      <c r="B135" s="12">
        <f t="shared" ref="B135:B198" si="22">EOMONTH(B134,0)+1</f>
        <v>40725</v>
      </c>
      <c r="C135" s="86">
        <f t="shared" si="18"/>
        <v>0</v>
      </c>
      <c r="D135" s="13">
        <v>0.16</v>
      </c>
      <c r="E135" s="87">
        <f t="shared" ref="E135:E198" si="23">M135</f>
        <v>0</v>
      </c>
      <c r="F135" s="13">
        <f t="shared" si="19"/>
        <v>0.16</v>
      </c>
      <c r="G135" s="23">
        <f t="shared" si="20"/>
        <v>0</v>
      </c>
      <c r="J135" s="92">
        <f t="shared" si="21"/>
        <v>0</v>
      </c>
      <c r="M135" s="95">
        <f t="shared" si="17"/>
        <v>0</v>
      </c>
      <c r="O135">
        <v>0.16</v>
      </c>
      <c r="P135" s="11"/>
      <c r="Q135" s="10">
        <f>[2]Front!M142</f>
        <v>40725</v>
      </c>
      <c r="R135" s="11">
        <f>[2]Front!N142</f>
        <v>0.155</v>
      </c>
      <c r="S135" s="11">
        <f t="shared" ref="S135:S198" si="24">O135-R135</f>
        <v>5.0000000000000044E-3</v>
      </c>
    </row>
    <row r="136" spans="2:19" x14ac:dyDescent="0.3">
      <c r="B136" s="12">
        <f t="shared" si="22"/>
        <v>40756</v>
      </c>
      <c r="C136" s="86">
        <f t="shared" si="18"/>
        <v>0</v>
      </c>
      <c r="D136" s="13">
        <v>0.16</v>
      </c>
      <c r="E136" s="87">
        <f t="shared" si="23"/>
        <v>0</v>
      </c>
      <c r="F136" s="13">
        <f t="shared" si="19"/>
        <v>0.16</v>
      </c>
      <c r="G136" s="23">
        <f t="shared" si="20"/>
        <v>0</v>
      </c>
      <c r="J136" s="92">
        <f t="shared" si="21"/>
        <v>0</v>
      </c>
      <c r="M136" s="95">
        <f t="shared" si="17"/>
        <v>0</v>
      </c>
      <c r="O136">
        <v>0.16</v>
      </c>
      <c r="P136" s="11"/>
      <c r="Q136" s="10">
        <f>[2]Front!M143</f>
        <v>40756</v>
      </c>
      <c r="R136" s="11">
        <f>[2]Front!N143</f>
        <v>0.155</v>
      </c>
      <c r="S136" s="11">
        <f t="shared" si="24"/>
        <v>5.0000000000000044E-3</v>
      </c>
    </row>
    <row r="137" spans="2:19" x14ac:dyDescent="0.3">
      <c r="B137" s="12">
        <f t="shared" si="22"/>
        <v>40787</v>
      </c>
      <c r="C137" s="86">
        <f t="shared" si="18"/>
        <v>0</v>
      </c>
      <c r="D137" s="13">
        <v>0.16</v>
      </c>
      <c r="E137" s="87">
        <f t="shared" si="23"/>
        <v>0</v>
      </c>
      <c r="F137" s="13">
        <f t="shared" si="19"/>
        <v>0.16</v>
      </c>
      <c r="G137" s="23">
        <f t="shared" si="20"/>
        <v>0</v>
      </c>
      <c r="J137" s="92">
        <f t="shared" si="21"/>
        <v>0</v>
      </c>
      <c r="M137" s="95">
        <f t="shared" si="17"/>
        <v>0</v>
      </c>
      <c r="O137">
        <v>0.16</v>
      </c>
      <c r="P137" s="11"/>
      <c r="Q137" s="10">
        <f>[2]Front!M144</f>
        <v>40787</v>
      </c>
      <c r="R137" s="11">
        <f>[2]Front!N144</f>
        <v>0.155</v>
      </c>
      <c r="S137" s="11">
        <f t="shared" si="24"/>
        <v>5.0000000000000044E-3</v>
      </c>
    </row>
    <row r="138" spans="2:19" x14ac:dyDescent="0.3">
      <c r="B138" s="12">
        <f t="shared" si="22"/>
        <v>40817</v>
      </c>
      <c r="C138" s="86">
        <f t="shared" si="18"/>
        <v>0</v>
      </c>
      <c r="D138" s="13">
        <v>0.16</v>
      </c>
      <c r="E138" s="87">
        <f t="shared" si="23"/>
        <v>0</v>
      </c>
      <c r="F138" s="13">
        <f t="shared" si="19"/>
        <v>0.16</v>
      </c>
      <c r="G138" s="23">
        <f t="shared" si="20"/>
        <v>0</v>
      </c>
      <c r="J138" s="92">
        <f t="shared" si="21"/>
        <v>0</v>
      </c>
      <c r="M138" s="95">
        <f t="shared" ref="M138:M201" si="25">O138-D138</f>
        <v>0</v>
      </c>
      <c r="O138">
        <v>0.16</v>
      </c>
      <c r="P138" s="11"/>
      <c r="Q138" s="10">
        <f>[2]Front!M145</f>
        <v>40817</v>
      </c>
      <c r="R138" s="11">
        <f>[2]Front!N145</f>
        <v>0.155</v>
      </c>
      <c r="S138" s="11">
        <f t="shared" si="24"/>
        <v>5.0000000000000044E-3</v>
      </c>
    </row>
    <row r="139" spans="2:19" x14ac:dyDescent="0.3">
      <c r="B139" s="12">
        <f t="shared" si="22"/>
        <v>40848</v>
      </c>
      <c r="C139" s="86">
        <f t="shared" si="18"/>
        <v>0</v>
      </c>
      <c r="D139" s="13">
        <v>0.16</v>
      </c>
      <c r="E139" s="87">
        <f t="shared" si="23"/>
        <v>0</v>
      </c>
      <c r="F139" s="13">
        <f t="shared" si="19"/>
        <v>0.16</v>
      </c>
      <c r="G139" s="23">
        <f t="shared" si="20"/>
        <v>0</v>
      </c>
      <c r="J139" s="92">
        <f t="shared" si="21"/>
        <v>0</v>
      </c>
      <c r="M139" s="95">
        <f t="shared" si="25"/>
        <v>0</v>
      </c>
      <c r="O139">
        <v>0.16</v>
      </c>
      <c r="P139" s="11"/>
      <c r="Q139" s="10">
        <f>[2]Front!M146</f>
        <v>40848</v>
      </c>
      <c r="R139" s="11">
        <f>[2]Front!N146</f>
        <v>0.155</v>
      </c>
      <c r="S139" s="11">
        <f t="shared" si="24"/>
        <v>5.0000000000000044E-3</v>
      </c>
    </row>
    <row r="140" spans="2:19" x14ac:dyDescent="0.3">
      <c r="B140" s="12">
        <f t="shared" si="22"/>
        <v>40878</v>
      </c>
      <c r="C140" s="86">
        <f t="shared" si="18"/>
        <v>0</v>
      </c>
      <c r="D140" s="13">
        <v>0.16</v>
      </c>
      <c r="E140" s="87">
        <f t="shared" si="23"/>
        <v>0</v>
      </c>
      <c r="F140" s="13">
        <f t="shared" si="19"/>
        <v>0.16</v>
      </c>
      <c r="G140" s="23">
        <f t="shared" si="20"/>
        <v>0</v>
      </c>
      <c r="J140" s="92">
        <f t="shared" si="21"/>
        <v>0</v>
      </c>
      <c r="M140" s="95">
        <f t="shared" si="25"/>
        <v>0</v>
      </c>
      <c r="O140">
        <v>0.16</v>
      </c>
      <c r="P140" s="11"/>
      <c r="Q140" s="10">
        <f>[2]Front!M147</f>
        <v>40878</v>
      </c>
      <c r="R140" s="11">
        <f>[2]Front!N147</f>
        <v>0.155</v>
      </c>
      <c r="S140" s="11">
        <f t="shared" si="24"/>
        <v>5.0000000000000044E-3</v>
      </c>
    </row>
    <row r="141" spans="2:19" x14ac:dyDescent="0.3">
      <c r="B141" s="12">
        <f t="shared" si="22"/>
        <v>40909</v>
      </c>
      <c r="C141" s="86">
        <f t="shared" si="18"/>
        <v>0</v>
      </c>
      <c r="D141" s="13">
        <v>0.16</v>
      </c>
      <c r="E141" s="87">
        <f t="shared" si="23"/>
        <v>0</v>
      </c>
      <c r="F141" s="13">
        <f t="shared" si="19"/>
        <v>0.16</v>
      </c>
      <c r="G141" s="23">
        <f t="shared" si="20"/>
        <v>0</v>
      </c>
      <c r="J141" s="92">
        <f t="shared" si="21"/>
        <v>0</v>
      </c>
      <c r="M141" s="95">
        <f t="shared" si="25"/>
        <v>0</v>
      </c>
      <c r="O141">
        <v>0.16</v>
      </c>
      <c r="P141" s="11"/>
      <c r="Q141" s="10">
        <f>[2]Front!M148</f>
        <v>40909</v>
      </c>
      <c r="R141" s="11">
        <f>[2]Front!N148</f>
        <v>0.155</v>
      </c>
      <c r="S141" s="11">
        <f t="shared" si="24"/>
        <v>5.0000000000000044E-3</v>
      </c>
    </row>
    <row r="142" spans="2:19" x14ac:dyDescent="0.3">
      <c r="B142" s="12">
        <f t="shared" si="22"/>
        <v>40940</v>
      </c>
      <c r="C142" s="86">
        <f t="shared" si="18"/>
        <v>0</v>
      </c>
      <c r="D142" s="13">
        <v>0.16</v>
      </c>
      <c r="E142" s="87">
        <f t="shared" si="23"/>
        <v>0</v>
      </c>
      <c r="F142" s="13">
        <f t="shared" si="19"/>
        <v>0.16</v>
      </c>
      <c r="G142" s="23">
        <f t="shared" si="20"/>
        <v>0</v>
      </c>
      <c r="J142" s="92">
        <f t="shared" si="21"/>
        <v>0</v>
      </c>
      <c r="M142" s="95">
        <f t="shared" si="25"/>
        <v>0</v>
      </c>
      <c r="O142">
        <v>0.16</v>
      </c>
      <c r="P142" s="11"/>
      <c r="Q142" s="10">
        <f>[2]Front!M149</f>
        <v>40940</v>
      </c>
      <c r="R142" s="11">
        <f>[2]Front!N149</f>
        <v>0.155</v>
      </c>
      <c r="S142" s="11">
        <f t="shared" si="24"/>
        <v>5.0000000000000044E-3</v>
      </c>
    </row>
    <row r="143" spans="2:19" x14ac:dyDescent="0.3">
      <c r="B143" s="12">
        <f t="shared" si="22"/>
        <v>40969</v>
      </c>
      <c r="C143" s="86">
        <f t="shared" si="18"/>
        <v>0</v>
      </c>
      <c r="D143" s="13">
        <v>0.155</v>
      </c>
      <c r="E143" s="87">
        <f t="shared" si="23"/>
        <v>0</v>
      </c>
      <c r="F143" s="13">
        <f t="shared" si="19"/>
        <v>0.155</v>
      </c>
      <c r="G143" s="23">
        <f t="shared" si="20"/>
        <v>0</v>
      </c>
      <c r="J143" s="92">
        <f t="shared" si="21"/>
        <v>0</v>
      </c>
      <c r="M143" s="95">
        <f t="shared" si="25"/>
        <v>0</v>
      </c>
      <c r="O143">
        <v>0.155</v>
      </c>
      <c r="P143" s="11"/>
      <c r="Q143" s="10">
        <f>[2]Front!M150</f>
        <v>40969</v>
      </c>
      <c r="R143" s="11">
        <f>[2]Front!N150</f>
        <v>0.15</v>
      </c>
      <c r="S143" s="11">
        <f t="shared" si="24"/>
        <v>5.0000000000000044E-3</v>
      </c>
    </row>
    <row r="144" spans="2:19" x14ac:dyDescent="0.3">
      <c r="B144" s="12">
        <f t="shared" si="22"/>
        <v>41000</v>
      </c>
      <c r="C144" s="86">
        <f t="shared" si="18"/>
        <v>0</v>
      </c>
      <c r="D144" s="13">
        <v>0.155</v>
      </c>
      <c r="E144" s="87">
        <f t="shared" si="23"/>
        <v>0</v>
      </c>
      <c r="F144" s="13">
        <f t="shared" si="19"/>
        <v>0.155</v>
      </c>
      <c r="G144" s="23">
        <f t="shared" si="20"/>
        <v>0</v>
      </c>
      <c r="J144" s="92">
        <f t="shared" si="21"/>
        <v>0</v>
      </c>
      <c r="M144" s="95">
        <f t="shared" si="25"/>
        <v>0</v>
      </c>
      <c r="O144">
        <v>0.155</v>
      </c>
      <c r="P144" s="11"/>
      <c r="Q144" s="10">
        <f>[2]Front!M151</f>
        <v>41000</v>
      </c>
      <c r="R144" s="11">
        <f>[2]Front!N151</f>
        <v>0.15</v>
      </c>
      <c r="S144" s="11">
        <f t="shared" si="24"/>
        <v>5.0000000000000044E-3</v>
      </c>
    </row>
    <row r="145" spans="2:19" x14ac:dyDescent="0.3">
      <c r="B145" s="12">
        <f t="shared" si="22"/>
        <v>41030</v>
      </c>
      <c r="C145" s="86">
        <f t="shared" si="18"/>
        <v>0</v>
      </c>
      <c r="D145" s="13">
        <v>0.155</v>
      </c>
      <c r="E145" s="87">
        <f t="shared" si="23"/>
        <v>0</v>
      </c>
      <c r="F145" s="13">
        <f t="shared" si="19"/>
        <v>0.155</v>
      </c>
      <c r="G145" s="23">
        <f t="shared" si="20"/>
        <v>0</v>
      </c>
      <c r="J145" s="92">
        <f t="shared" si="21"/>
        <v>0</v>
      </c>
      <c r="M145" s="95">
        <f t="shared" si="25"/>
        <v>0</v>
      </c>
      <c r="O145">
        <v>0.155</v>
      </c>
      <c r="P145" s="11"/>
      <c r="Q145" s="10">
        <f>[2]Front!M152</f>
        <v>41030</v>
      </c>
      <c r="R145" s="11">
        <f>[2]Front!N152</f>
        <v>0.15</v>
      </c>
      <c r="S145" s="11">
        <f t="shared" si="24"/>
        <v>5.0000000000000044E-3</v>
      </c>
    </row>
    <row r="146" spans="2:19" x14ac:dyDescent="0.3">
      <c r="B146" s="12">
        <f t="shared" si="22"/>
        <v>41061</v>
      </c>
      <c r="C146" s="86">
        <f t="shared" si="18"/>
        <v>0</v>
      </c>
      <c r="D146" s="13">
        <v>0.155</v>
      </c>
      <c r="E146" s="87">
        <f t="shared" si="23"/>
        <v>0</v>
      </c>
      <c r="F146" s="13">
        <f t="shared" si="19"/>
        <v>0.155</v>
      </c>
      <c r="G146" s="23">
        <f t="shared" si="20"/>
        <v>0</v>
      </c>
      <c r="J146" s="92">
        <f t="shared" si="21"/>
        <v>0</v>
      </c>
      <c r="M146" s="95">
        <f t="shared" si="25"/>
        <v>0</v>
      </c>
      <c r="O146">
        <v>0.155</v>
      </c>
      <c r="P146" s="11"/>
      <c r="Q146" s="10">
        <f>[2]Front!M153</f>
        <v>41061</v>
      </c>
      <c r="R146" s="11">
        <f>[2]Front!N153</f>
        <v>0.15</v>
      </c>
      <c r="S146" s="11">
        <f t="shared" si="24"/>
        <v>5.0000000000000044E-3</v>
      </c>
    </row>
    <row r="147" spans="2:19" x14ac:dyDescent="0.3">
      <c r="B147" s="12">
        <f t="shared" si="22"/>
        <v>41091</v>
      </c>
      <c r="C147" s="86">
        <f t="shared" si="18"/>
        <v>0</v>
      </c>
      <c r="D147" s="13">
        <v>0.155</v>
      </c>
      <c r="E147" s="87">
        <f t="shared" si="23"/>
        <v>0</v>
      </c>
      <c r="F147" s="13">
        <f t="shared" si="19"/>
        <v>0.155</v>
      </c>
      <c r="G147" s="23">
        <f t="shared" si="20"/>
        <v>0</v>
      </c>
      <c r="J147" s="92">
        <f t="shared" si="21"/>
        <v>0</v>
      </c>
      <c r="M147" s="95">
        <f t="shared" si="25"/>
        <v>0</v>
      </c>
      <c r="O147">
        <v>0.155</v>
      </c>
      <c r="P147" s="11"/>
      <c r="Q147" s="10">
        <f>[2]Front!M154</f>
        <v>41091</v>
      </c>
      <c r="R147" s="11">
        <f>[2]Front!N154</f>
        <v>0.15</v>
      </c>
      <c r="S147" s="11">
        <f t="shared" si="24"/>
        <v>5.0000000000000044E-3</v>
      </c>
    </row>
    <row r="148" spans="2:19" x14ac:dyDescent="0.3">
      <c r="B148" s="12">
        <f t="shared" si="22"/>
        <v>41122</v>
      </c>
      <c r="C148" s="86">
        <f t="shared" si="18"/>
        <v>0</v>
      </c>
      <c r="D148" s="13">
        <v>0.155</v>
      </c>
      <c r="E148" s="87">
        <f t="shared" si="23"/>
        <v>0</v>
      </c>
      <c r="F148" s="13">
        <f t="shared" si="19"/>
        <v>0.155</v>
      </c>
      <c r="G148" s="23">
        <f t="shared" si="20"/>
        <v>0</v>
      </c>
      <c r="J148" s="92">
        <f t="shared" si="21"/>
        <v>0</v>
      </c>
      <c r="M148" s="95">
        <f t="shared" si="25"/>
        <v>0</v>
      </c>
      <c r="O148">
        <v>0.155</v>
      </c>
      <c r="P148" s="11"/>
      <c r="Q148" s="10">
        <f>[2]Front!M155</f>
        <v>41122</v>
      </c>
      <c r="R148" s="11">
        <f>[2]Front!N155</f>
        <v>0.15</v>
      </c>
      <c r="S148" s="11">
        <f t="shared" si="24"/>
        <v>5.0000000000000044E-3</v>
      </c>
    </row>
    <row r="149" spans="2:19" x14ac:dyDescent="0.3">
      <c r="B149" s="12">
        <f t="shared" si="22"/>
        <v>41153</v>
      </c>
      <c r="C149" s="86">
        <f t="shared" si="18"/>
        <v>0</v>
      </c>
      <c r="D149" s="13">
        <v>0.155</v>
      </c>
      <c r="E149" s="87">
        <f t="shared" si="23"/>
        <v>0</v>
      </c>
      <c r="F149" s="13">
        <f t="shared" si="19"/>
        <v>0.155</v>
      </c>
      <c r="G149" s="23">
        <f t="shared" si="20"/>
        <v>0</v>
      </c>
      <c r="J149" s="92">
        <f t="shared" si="21"/>
        <v>0</v>
      </c>
      <c r="M149" s="95">
        <f t="shared" si="25"/>
        <v>0</v>
      </c>
      <c r="O149">
        <v>0.155</v>
      </c>
      <c r="P149" s="11"/>
      <c r="Q149" s="10">
        <f>[2]Front!M156</f>
        <v>41153</v>
      </c>
      <c r="R149" s="11">
        <f>[2]Front!N156</f>
        <v>0.15</v>
      </c>
      <c r="S149" s="11">
        <f t="shared" si="24"/>
        <v>5.0000000000000044E-3</v>
      </c>
    </row>
    <row r="150" spans="2:19" x14ac:dyDescent="0.3">
      <c r="B150" s="12">
        <f t="shared" si="22"/>
        <v>41183</v>
      </c>
      <c r="C150" s="86">
        <f t="shared" si="18"/>
        <v>0</v>
      </c>
      <c r="D150" s="13">
        <v>0.155</v>
      </c>
      <c r="E150" s="87">
        <f t="shared" si="23"/>
        <v>0</v>
      </c>
      <c r="F150" s="13">
        <f t="shared" si="19"/>
        <v>0.155</v>
      </c>
      <c r="G150" s="23">
        <f t="shared" si="20"/>
        <v>0</v>
      </c>
      <c r="J150" s="92">
        <f t="shared" si="21"/>
        <v>0</v>
      </c>
      <c r="M150" s="95">
        <f t="shared" si="25"/>
        <v>0</v>
      </c>
      <c r="O150">
        <v>0.155</v>
      </c>
      <c r="P150" s="11"/>
      <c r="Q150" s="10">
        <f>[2]Front!M157</f>
        <v>41183</v>
      </c>
      <c r="R150" s="11">
        <f>[2]Front!N157</f>
        <v>0.15</v>
      </c>
      <c r="S150" s="11">
        <f t="shared" si="24"/>
        <v>5.0000000000000044E-3</v>
      </c>
    </row>
    <row r="151" spans="2:19" x14ac:dyDescent="0.3">
      <c r="B151" s="12">
        <f t="shared" si="22"/>
        <v>41214</v>
      </c>
      <c r="C151" s="86">
        <f t="shared" si="18"/>
        <v>0</v>
      </c>
      <c r="D151" s="13">
        <v>0.155</v>
      </c>
      <c r="E151" s="87">
        <f t="shared" si="23"/>
        <v>0</v>
      </c>
      <c r="F151" s="13">
        <f t="shared" si="19"/>
        <v>0.155</v>
      </c>
      <c r="G151" s="23">
        <f t="shared" si="20"/>
        <v>0</v>
      </c>
      <c r="J151" s="92">
        <f t="shared" si="21"/>
        <v>0</v>
      </c>
      <c r="M151" s="95">
        <f t="shared" si="25"/>
        <v>0</v>
      </c>
      <c r="O151">
        <v>0.155</v>
      </c>
      <c r="P151" s="11"/>
      <c r="Q151" s="10">
        <f>[2]Front!M158</f>
        <v>41214</v>
      </c>
      <c r="R151" s="11">
        <f>[2]Front!N158</f>
        <v>0.15</v>
      </c>
      <c r="S151" s="11">
        <f t="shared" si="24"/>
        <v>5.0000000000000044E-3</v>
      </c>
    </row>
    <row r="152" spans="2:19" x14ac:dyDescent="0.3">
      <c r="B152" s="12">
        <f t="shared" si="22"/>
        <v>41244</v>
      </c>
      <c r="C152" s="86">
        <f t="shared" si="18"/>
        <v>0</v>
      </c>
      <c r="D152" s="13">
        <v>0.155</v>
      </c>
      <c r="E152" s="87">
        <f t="shared" si="23"/>
        <v>0</v>
      </c>
      <c r="F152" s="13">
        <f t="shared" si="19"/>
        <v>0.155</v>
      </c>
      <c r="G152" s="23">
        <f t="shared" si="20"/>
        <v>0</v>
      </c>
      <c r="J152" s="92">
        <f t="shared" si="21"/>
        <v>0</v>
      </c>
      <c r="M152" s="95">
        <f t="shared" si="25"/>
        <v>0</v>
      </c>
      <c r="O152">
        <v>0.155</v>
      </c>
      <c r="P152" s="11"/>
      <c r="Q152" s="10">
        <f>[2]Front!M159</f>
        <v>41244</v>
      </c>
      <c r="R152" s="11">
        <f>[2]Front!N159</f>
        <v>0.15</v>
      </c>
      <c r="S152" s="11">
        <f t="shared" si="24"/>
        <v>5.0000000000000044E-3</v>
      </c>
    </row>
    <row r="153" spans="2:19" x14ac:dyDescent="0.3">
      <c r="B153" s="12">
        <f t="shared" si="22"/>
        <v>41275</v>
      </c>
      <c r="C153" s="86">
        <f t="shared" si="18"/>
        <v>0</v>
      </c>
      <c r="D153" s="13">
        <v>0.155</v>
      </c>
      <c r="E153" s="87">
        <f t="shared" si="23"/>
        <v>0</v>
      </c>
      <c r="F153" s="13">
        <f t="shared" si="19"/>
        <v>0.155</v>
      </c>
      <c r="G153" s="23">
        <f t="shared" si="20"/>
        <v>0</v>
      </c>
      <c r="J153" s="92">
        <f t="shared" si="21"/>
        <v>0</v>
      </c>
      <c r="M153" s="95">
        <f t="shared" si="25"/>
        <v>0</v>
      </c>
      <c r="O153">
        <v>0.155</v>
      </c>
      <c r="P153" s="11"/>
      <c r="Q153" s="10">
        <f>[2]Front!M160</f>
        <v>41275</v>
      </c>
      <c r="R153" s="11">
        <f>[2]Front!N160</f>
        <v>0.15</v>
      </c>
      <c r="S153" s="11">
        <f t="shared" si="24"/>
        <v>5.0000000000000044E-3</v>
      </c>
    </row>
    <row r="154" spans="2:19" x14ac:dyDescent="0.3">
      <c r="B154" s="12">
        <f t="shared" si="22"/>
        <v>41306</v>
      </c>
      <c r="C154" s="86">
        <f t="shared" si="18"/>
        <v>0</v>
      </c>
      <c r="D154" s="13">
        <v>0.155</v>
      </c>
      <c r="E154" s="87">
        <f t="shared" si="23"/>
        <v>0</v>
      </c>
      <c r="F154" s="13">
        <f t="shared" si="19"/>
        <v>0.155</v>
      </c>
      <c r="G154" s="23">
        <f t="shared" si="20"/>
        <v>0</v>
      </c>
      <c r="J154" s="92">
        <f t="shared" si="21"/>
        <v>0</v>
      </c>
      <c r="M154" s="95">
        <f t="shared" si="25"/>
        <v>0</v>
      </c>
      <c r="O154">
        <v>0.155</v>
      </c>
      <c r="P154" s="11"/>
      <c r="Q154" s="10">
        <f>[2]Front!M161</f>
        <v>41306</v>
      </c>
      <c r="R154" s="11">
        <f>[2]Front!N161</f>
        <v>0.15</v>
      </c>
      <c r="S154" s="11">
        <f t="shared" si="24"/>
        <v>5.0000000000000044E-3</v>
      </c>
    </row>
    <row r="155" spans="2:19" x14ac:dyDescent="0.3">
      <c r="B155" s="12">
        <f t="shared" si="22"/>
        <v>41334</v>
      </c>
      <c r="C155" s="86">
        <f t="shared" si="18"/>
        <v>0</v>
      </c>
      <c r="D155" s="13">
        <v>0.155</v>
      </c>
      <c r="E155" s="87">
        <f t="shared" si="23"/>
        <v>0</v>
      </c>
      <c r="F155" s="13">
        <f t="shared" si="19"/>
        <v>0.155</v>
      </c>
      <c r="G155" s="23">
        <f t="shared" si="20"/>
        <v>0</v>
      </c>
      <c r="J155" s="92">
        <f t="shared" si="21"/>
        <v>0</v>
      </c>
      <c r="M155" s="95">
        <f t="shared" si="25"/>
        <v>0</v>
      </c>
      <c r="O155">
        <v>0.155</v>
      </c>
      <c r="P155" s="11"/>
      <c r="Q155" s="10">
        <f>[2]Front!M162</f>
        <v>41334</v>
      </c>
      <c r="R155" s="11">
        <f>[2]Front!N162</f>
        <v>0.15</v>
      </c>
      <c r="S155" s="11">
        <f t="shared" si="24"/>
        <v>5.0000000000000044E-3</v>
      </c>
    </row>
    <row r="156" spans="2:19" x14ac:dyDescent="0.3">
      <c r="B156" s="12">
        <f t="shared" si="22"/>
        <v>41365</v>
      </c>
      <c r="C156" s="86">
        <f t="shared" si="18"/>
        <v>0</v>
      </c>
      <c r="D156" s="13">
        <v>0.155</v>
      </c>
      <c r="E156" s="87">
        <f t="shared" si="23"/>
        <v>0</v>
      </c>
      <c r="F156" s="13">
        <f t="shared" si="19"/>
        <v>0.155</v>
      </c>
      <c r="G156" s="23">
        <f t="shared" si="20"/>
        <v>0</v>
      </c>
      <c r="J156" s="92">
        <f t="shared" si="21"/>
        <v>0</v>
      </c>
      <c r="M156" s="95">
        <f t="shared" si="25"/>
        <v>0</v>
      </c>
      <c r="O156">
        <v>0.155</v>
      </c>
      <c r="P156" s="11"/>
      <c r="Q156" s="10">
        <f>[2]Front!M163</f>
        <v>41365</v>
      </c>
      <c r="R156" s="11">
        <f>[2]Front!N163</f>
        <v>0.15</v>
      </c>
      <c r="S156" s="11">
        <f t="shared" si="24"/>
        <v>5.0000000000000044E-3</v>
      </c>
    </row>
    <row r="157" spans="2:19" x14ac:dyDescent="0.3">
      <c r="B157" s="12">
        <f t="shared" si="22"/>
        <v>41395</v>
      </c>
      <c r="C157" s="86">
        <f t="shared" si="18"/>
        <v>0</v>
      </c>
      <c r="D157" s="13">
        <v>0.155</v>
      </c>
      <c r="E157" s="87">
        <f t="shared" si="23"/>
        <v>0</v>
      </c>
      <c r="F157" s="13">
        <f t="shared" si="19"/>
        <v>0.155</v>
      </c>
      <c r="G157" s="23">
        <f t="shared" si="20"/>
        <v>0</v>
      </c>
      <c r="J157" s="92">
        <f t="shared" si="21"/>
        <v>0</v>
      </c>
      <c r="M157" s="95">
        <f t="shared" si="25"/>
        <v>0</v>
      </c>
      <c r="O157">
        <v>0.155</v>
      </c>
      <c r="P157" s="11"/>
      <c r="Q157" s="10">
        <f>[2]Front!M164</f>
        <v>41395</v>
      </c>
      <c r="R157" s="11">
        <f>[2]Front!N164</f>
        <v>0.15</v>
      </c>
      <c r="S157" s="11">
        <f t="shared" si="24"/>
        <v>5.0000000000000044E-3</v>
      </c>
    </row>
    <row r="158" spans="2:19" x14ac:dyDescent="0.3">
      <c r="B158" s="12">
        <f t="shared" si="22"/>
        <v>41426</v>
      </c>
      <c r="C158" s="86">
        <f t="shared" si="18"/>
        <v>0</v>
      </c>
      <c r="D158" s="13">
        <v>0.155</v>
      </c>
      <c r="E158" s="87">
        <f t="shared" si="23"/>
        <v>0</v>
      </c>
      <c r="F158" s="13">
        <f t="shared" si="19"/>
        <v>0.155</v>
      </c>
      <c r="G158" s="23">
        <f t="shared" si="20"/>
        <v>0</v>
      </c>
      <c r="J158" s="92">
        <f t="shared" si="21"/>
        <v>0</v>
      </c>
      <c r="M158" s="95">
        <f t="shared" si="25"/>
        <v>0</v>
      </c>
      <c r="O158">
        <v>0.155</v>
      </c>
      <c r="P158" s="11"/>
      <c r="Q158" s="10">
        <f>[2]Front!M165</f>
        <v>41426</v>
      </c>
      <c r="R158" s="11">
        <f>[2]Front!N165</f>
        <v>0.15</v>
      </c>
      <c r="S158" s="11">
        <f t="shared" si="24"/>
        <v>5.0000000000000044E-3</v>
      </c>
    </row>
    <row r="159" spans="2:19" x14ac:dyDescent="0.3">
      <c r="B159" s="12">
        <f t="shared" si="22"/>
        <v>41456</v>
      </c>
      <c r="C159" s="86">
        <f t="shared" si="18"/>
        <v>0</v>
      </c>
      <c r="D159" s="13">
        <v>0.155</v>
      </c>
      <c r="E159" s="87">
        <f t="shared" si="23"/>
        <v>0</v>
      </c>
      <c r="F159" s="13">
        <f t="shared" si="19"/>
        <v>0.155</v>
      </c>
      <c r="G159" s="23">
        <f t="shared" si="20"/>
        <v>0</v>
      </c>
      <c r="J159" s="92">
        <f t="shared" si="21"/>
        <v>0</v>
      </c>
      <c r="M159" s="95">
        <f t="shared" si="25"/>
        <v>0</v>
      </c>
      <c r="O159">
        <v>0.155</v>
      </c>
      <c r="P159" s="11"/>
      <c r="Q159" s="10">
        <f>[2]Front!M166</f>
        <v>41456</v>
      </c>
      <c r="R159" s="11">
        <f>[2]Front!N166</f>
        <v>0.15</v>
      </c>
      <c r="S159" s="11">
        <f t="shared" si="24"/>
        <v>5.0000000000000044E-3</v>
      </c>
    </row>
    <row r="160" spans="2:19" x14ac:dyDescent="0.3">
      <c r="B160" s="12">
        <f t="shared" si="22"/>
        <v>41487</v>
      </c>
      <c r="C160" s="86">
        <f t="shared" si="18"/>
        <v>0</v>
      </c>
      <c r="D160" s="13">
        <v>0.155</v>
      </c>
      <c r="E160" s="87">
        <f t="shared" si="23"/>
        <v>0</v>
      </c>
      <c r="F160" s="13">
        <f t="shared" si="19"/>
        <v>0.155</v>
      </c>
      <c r="G160" s="23">
        <f t="shared" si="20"/>
        <v>0</v>
      </c>
      <c r="J160" s="92">
        <f t="shared" si="21"/>
        <v>0</v>
      </c>
      <c r="M160" s="95">
        <f t="shared" si="25"/>
        <v>0</v>
      </c>
      <c r="O160">
        <v>0.155</v>
      </c>
      <c r="P160" s="11"/>
      <c r="Q160" s="10">
        <f>[2]Front!M167</f>
        <v>41487</v>
      </c>
      <c r="R160" s="11">
        <f>[2]Front!N167</f>
        <v>0.15</v>
      </c>
      <c r="S160" s="11">
        <f t="shared" si="24"/>
        <v>5.0000000000000044E-3</v>
      </c>
    </row>
    <row r="161" spans="2:19" x14ac:dyDescent="0.3">
      <c r="B161" s="12">
        <f t="shared" si="22"/>
        <v>41518</v>
      </c>
      <c r="C161" s="86">
        <f t="shared" si="18"/>
        <v>0</v>
      </c>
      <c r="D161" s="13">
        <v>0.155</v>
      </c>
      <c r="E161" s="87">
        <f t="shared" si="23"/>
        <v>0</v>
      </c>
      <c r="F161" s="13">
        <f t="shared" si="19"/>
        <v>0.155</v>
      </c>
      <c r="G161" s="23">
        <f t="shared" si="20"/>
        <v>0</v>
      </c>
      <c r="J161" s="92">
        <f t="shared" si="21"/>
        <v>0</v>
      </c>
      <c r="M161" s="95">
        <f t="shared" si="25"/>
        <v>0</v>
      </c>
      <c r="O161">
        <v>0.155</v>
      </c>
      <c r="P161" s="11"/>
      <c r="Q161" s="10">
        <f>[2]Front!M168</f>
        <v>41518</v>
      </c>
      <c r="R161" s="11">
        <f>[2]Front!N168</f>
        <v>0.15</v>
      </c>
      <c r="S161" s="11">
        <f t="shared" si="24"/>
        <v>5.0000000000000044E-3</v>
      </c>
    </row>
    <row r="162" spans="2:19" x14ac:dyDescent="0.3">
      <c r="B162" s="12">
        <f t="shared" si="22"/>
        <v>41548</v>
      </c>
      <c r="C162" s="86">
        <f t="shared" si="18"/>
        <v>0</v>
      </c>
      <c r="D162" s="13">
        <v>0.155</v>
      </c>
      <c r="E162" s="87">
        <f t="shared" si="23"/>
        <v>0</v>
      </c>
      <c r="F162" s="13">
        <f t="shared" si="19"/>
        <v>0.155</v>
      </c>
      <c r="G162" s="23">
        <f t="shared" si="20"/>
        <v>0</v>
      </c>
      <c r="J162" s="92">
        <f t="shared" si="21"/>
        <v>0</v>
      </c>
      <c r="M162" s="95">
        <f t="shared" si="25"/>
        <v>0</v>
      </c>
      <c r="O162">
        <v>0.155</v>
      </c>
      <c r="P162" s="11"/>
      <c r="Q162" s="10">
        <f>[2]Front!M169</f>
        <v>41548</v>
      </c>
      <c r="R162" s="11">
        <f>[2]Front!N169</f>
        <v>0.15</v>
      </c>
      <c r="S162" s="11">
        <f t="shared" si="24"/>
        <v>5.0000000000000044E-3</v>
      </c>
    </row>
    <row r="163" spans="2:19" x14ac:dyDescent="0.3">
      <c r="B163" s="12">
        <f t="shared" si="22"/>
        <v>41579</v>
      </c>
      <c r="C163" s="86">
        <f t="shared" si="18"/>
        <v>0</v>
      </c>
      <c r="D163" s="13">
        <v>0.155</v>
      </c>
      <c r="E163" s="87">
        <f t="shared" si="23"/>
        <v>0</v>
      </c>
      <c r="F163" s="13">
        <f t="shared" si="19"/>
        <v>0.155</v>
      </c>
      <c r="G163" s="23">
        <f t="shared" si="20"/>
        <v>0</v>
      </c>
      <c r="J163" s="92">
        <f t="shared" si="21"/>
        <v>0</v>
      </c>
      <c r="M163" s="95">
        <f t="shared" si="25"/>
        <v>0</v>
      </c>
      <c r="O163">
        <v>0.155</v>
      </c>
      <c r="P163" s="11"/>
      <c r="Q163" s="10">
        <f>[2]Front!M170</f>
        <v>41579</v>
      </c>
      <c r="R163" s="11">
        <f>[2]Front!N170</f>
        <v>0.15</v>
      </c>
      <c r="S163" s="11">
        <f t="shared" si="24"/>
        <v>5.0000000000000044E-3</v>
      </c>
    </row>
    <row r="164" spans="2:19" x14ac:dyDescent="0.3">
      <c r="B164" s="12">
        <f t="shared" si="22"/>
        <v>41609</v>
      </c>
      <c r="C164" s="86">
        <f t="shared" si="18"/>
        <v>0</v>
      </c>
      <c r="D164" s="13">
        <v>0.155</v>
      </c>
      <c r="E164" s="87">
        <f t="shared" si="23"/>
        <v>0</v>
      </c>
      <c r="F164" s="13">
        <f t="shared" si="19"/>
        <v>0.155</v>
      </c>
      <c r="G164" s="23">
        <f t="shared" si="20"/>
        <v>0</v>
      </c>
      <c r="J164" s="92">
        <f t="shared" si="21"/>
        <v>0</v>
      </c>
      <c r="M164" s="95">
        <f t="shared" si="25"/>
        <v>0</v>
      </c>
      <c r="O164">
        <v>0.155</v>
      </c>
      <c r="P164" s="11"/>
      <c r="Q164" s="10">
        <f>[2]Front!M171</f>
        <v>41609</v>
      </c>
      <c r="R164" s="11">
        <f>[2]Front!N171</f>
        <v>0.15</v>
      </c>
      <c r="S164" s="11">
        <f t="shared" si="24"/>
        <v>5.0000000000000044E-3</v>
      </c>
    </row>
    <row r="165" spans="2:19" x14ac:dyDescent="0.3">
      <c r="B165" s="12">
        <f t="shared" si="22"/>
        <v>41640</v>
      </c>
      <c r="C165" s="86">
        <f t="shared" si="18"/>
        <v>0</v>
      </c>
      <c r="D165" s="13">
        <v>0.155</v>
      </c>
      <c r="E165" s="87">
        <f t="shared" si="23"/>
        <v>0</v>
      </c>
      <c r="F165" s="13">
        <f t="shared" si="19"/>
        <v>0.155</v>
      </c>
      <c r="G165" s="23">
        <f t="shared" si="20"/>
        <v>0</v>
      </c>
      <c r="J165" s="92">
        <f t="shared" si="21"/>
        <v>0</v>
      </c>
      <c r="M165" s="95">
        <f t="shared" si="25"/>
        <v>0</v>
      </c>
      <c r="O165">
        <v>0.155</v>
      </c>
      <c r="P165" s="11"/>
      <c r="Q165" s="10">
        <f>[2]Front!M172</f>
        <v>41640</v>
      </c>
      <c r="R165" s="11">
        <f>[2]Front!N172</f>
        <v>0.15</v>
      </c>
      <c r="S165" s="11">
        <f t="shared" si="24"/>
        <v>5.0000000000000044E-3</v>
      </c>
    </row>
    <row r="166" spans="2:19" x14ac:dyDescent="0.3">
      <c r="B166" s="12">
        <f t="shared" si="22"/>
        <v>41671</v>
      </c>
      <c r="C166" s="86">
        <f t="shared" si="18"/>
        <v>0</v>
      </c>
      <c r="D166" s="13">
        <v>0.155</v>
      </c>
      <c r="E166" s="87">
        <f t="shared" si="23"/>
        <v>0</v>
      </c>
      <c r="F166" s="13">
        <f t="shared" si="19"/>
        <v>0.155</v>
      </c>
      <c r="G166" s="23">
        <f t="shared" si="20"/>
        <v>0</v>
      </c>
      <c r="J166" s="92">
        <f t="shared" si="21"/>
        <v>0</v>
      </c>
      <c r="M166" s="95">
        <f t="shared" si="25"/>
        <v>0</v>
      </c>
      <c r="O166">
        <v>0.155</v>
      </c>
      <c r="P166" s="11"/>
      <c r="Q166" s="10">
        <f>[2]Front!M173</f>
        <v>41671</v>
      </c>
      <c r="R166" s="11">
        <f>[2]Front!N173</f>
        <v>0.15</v>
      </c>
      <c r="S166" s="11">
        <f t="shared" si="24"/>
        <v>5.0000000000000044E-3</v>
      </c>
    </row>
    <row r="167" spans="2:19" x14ac:dyDescent="0.3">
      <c r="B167" s="12">
        <f t="shared" si="22"/>
        <v>41699</v>
      </c>
      <c r="C167" s="86">
        <f t="shared" si="18"/>
        <v>0</v>
      </c>
      <c r="D167" s="13">
        <v>0.15</v>
      </c>
      <c r="E167" s="87">
        <f t="shared" si="23"/>
        <v>0</v>
      </c>
      <c r="F167" s="13">
        <f t="shared" si="19"/>
        <v>0.15</v>
      </c>
      <c r="G167" s="23">
        <f t="shared" si="20"/>
        <v>0</v>
      </c>
      <c r="J167" s="92">
        <f t="shared" si="21"/>
        <v>0</v>
      </c>
      <c r="M167" s="95">
        <f t="shared" si="25"/>
        <v>0</v>
      </c>
      <c r="O167">
        <v>0.15</v>
      </c>
      <c r="P167" s="11"/>
      <c r="Q167" s="10">
        <f>[2]Front!M174</f>
        <v>41699</v>
      </c>
      <c r="R167" s="11">
        <f>[2]Front!N174</f>
        <v>0.15</v>
      </c>
      <c r="S167" s="11">
        <f t="shared" si="24"/>
        <v>0</v>
      </c>
    </row>
    <row r="168" spans="2:19" x14ac:dyDescent="0.3">
      <c r="B168" s="12">
        <f t="shared" si="22"/>
        <v>41730</v>
      </c>
      <c r="C168" s="86">
        <f t="shared" si="18"/>
        <v>0</v>
      </c>
      <c r="D168" s="13">
        <v>0.15</v>
      </c>
      <c r="E168" s="87">
        <f t="shared" si="23"/>
        <v>0</v>
      </c>
      <c r="F168" s="13">
        <f t="shared" si="19"/>
        <v>0.15</v>
      </c>
      <c r="G168" s="23">
        <f t="shared" si="20"/>
        <v>0</v>
      </c>
      <c r="J168" s="92">
        <f t="shared" si="21"/>
        <v>0</v>
      </c>
      <c r="M168" s="95">
        <f t="shared" si="25"/>
        <v>0</v>
      </c>
      <c r="O168">
        <v>0.15</v>
      </c>
      <c r="P168" s="11"/>
      <c r="Q168" s="10">
        <f>[2]Front!M175</f>
        <v>41730</v>
      </c>
      <c r="R168" s="11">
        <f>[2]Front!N175</f>
        <v>0.15</v>
      </c>
      <c r="S168" s="11">
        <f t="shared" si="24"/>
        <v>0</v>
      </c>
    </row>
    <row r="169" spans="2:19" x14ac:dyDescent="0.3">
      <c r="B169" s="12">
        <f t="shared" si="22"/>
        <v>41760</v>
      </c>
      <c r="C169" s="86">
        <f t="shared" si="18"/>
        <v>0</v>
      </c>
      <c r="D169" s="13">
        <v>0.15</v>
      </c>
      <c r="E169" s="87">
        <f t="shared" si="23"/>
        <v>0</v>
      </c>
      <c r="F169" s="13">
        <f t="shared" si="19"/>
        <v>0.15</v>
      </c>
      <c r="G169" s="23">
        <f t="shared" si="20"/>
        <v>0</v>
      </c>
      <c r="J169" s="92">
        <f t="shared" si="21"/>
        <v>0</v>
      </c>
      <c r="M169" s="95">
        <f t="shared" si="25"/>
        <v>0</v>
      </c>
      <c r="O169">
        <v>0.15</v>
      </c>
      <c r="P169" s="11"/>
      <c r="Q169" s="10">
        <f>[2]Front!M176</f>
        <v>41760</v>
      </c>
      <c r="R169" s="11">
        <f>[2]Front!N176</f>
        <v>0.15</v>
      </c>
      <c r="S169" s="11">
        <f t="shared" si="24"/>
        <v>0</v>
      </c>
    </row>
    <row r="170" spans="2:19" x14ac:dyDescent="0.3">
      <c r="B170" s="12">
        <f t="shared" si="22"/>
        <v>41791</v>
      </c>
      <c r="C170" s="86">
        <f t="shared" si="18"/>
        <v>0</v>
      </c>
      <c r="D170" s="13">
        <v>0.15</v>
      </c>
      <c r="E170" s="87">
        <f t="shared" si="23"/>
        <v>0</v>
      </c>
      <c r="F170" s="13">
        <f t="shared" si="19"/>
        <v>0.15</v>
      </c>
      <c r="G170" s="23">
        <f t="shared" si="20"/>
        <v>0</v>
      </c>
      <c r="J170" s="92">
        <f t="shared" si="21"/>
        <v>0</v>
      </c>
      <c r="M170" s="95">
        <f t="shared" si="25"/>
        <v>0</v>
      </c>
      <c r="O170">
        <v>0.15</v>
      </c>
      <c r="P170" s="11"/>
      <c r="Q170" s="10">
        <f>[2]Front!M177</f>
        <v>41791</v>
      </c>
      <c r="R170" s="11">
        <f>[2]Front!N177</f>
        <v>0.15</v>
      </c>
      <c r="S170" s="11">
        <f t="shared" si="24"/>
        <v>0</v>
      </c>
    </row>
    <row r="171" spans="2:19" x14ac:dyDescent="0.3">
      <c r="B171" s="12">
        <f t="shared" si="22"/>
        <v>41821</v>
      </c>
      <c r="C171" s="86">
        <f t="shared" si="18"/>
        <v>0</v>
      </c>
      <c r="D171" s="13">
        <v>0.15</v>
      </c>
      <c r="E171" s="87">
        <f t="shared" si="23"/>
        <v>0</v>
      </c>
      <c r="F171" s="13">
        <f t="shared" si="19"/>
        <v>0.15</v>
      </c>
      <c r="G171" s="23">
        <f t="shared" si="20"/>
        <v>0</v>
      </c>
      <c r="J171" s="92">
        <f t="shared" si="21"/>
        <v>0</v>
      </c>
      <c r="M171" s="95">
        <f t="shared" si="25"/>
        <v>0</v>
      </c>
      <c r="O171">
        <v>0.15</v>
      </c>
      <c r="P171" s="11"/>
      <c r="Q171" s="10">
        <f>[2]Front!M178</f>
        <v>41821</v>
      </c>
      <c r="R171" s="11">
        <f>[2]Front!N178</f>
        <v>0.15</v>
      </c>
      <c r="S171" s="11">
        <f t="shared" si="24"/>
        <v>0</v>
      </c>
    </row>
    <row r="172" spans="2:19" x14ac:dyDescent="0.3">
      <c r="B172" s="12">
        <f t="shared" si="22"/>
        <v>41852</v>
      </c>
      <c r="C172" s="86">
        <f t="shared" si="18"/>
        <v>0</v>
      </c>
      <c r="D172" s="13">
        <v>0.15</v>
      </c>
      <c r="E172" s="87">
        <f t="shared" si="23"/>
        <v>0</v>
      </c>
      <c r="F172" s="13">
        <f t="shared" si="19"/>
        <v>0.15</v>
      </c>
      <c r="G172" s="23">
        <f t="shared" si="20"/>
        <v>0</v>
      </c>
      <c r="J172" s="92">
        <f t="shared" si="21"/>
        <v>0</v>
      </c>
      <c r="M172" s="95">
        <f t="shared" si="25"/>
        <v>0</v>
      </c>
      <c r="O172">
        <v>0.15</v>
      </c>
      <c r="P172" s="11"/>
      <c r="Q172" s="10">
        <f>[2]Front!M179</f>
        <v>41852</v>
      </c>
      <c r="R172" s="11">
        <f>[2]Front!N179</f>
        <v>0.15</v>
      </c>
      <c r="S172" s="11">
        <f t="shared" si="24"/>
        <v>0</v>
      </c>
    </row>
    <row r="173" spans="2:19" x14ac:dyDescent="0.3">
      <c r="B173" s="12">
        <f t="shared" si="22"/>
        <v>41883</v>
      </c>
      <c r="C173" s="86">
        <f t="shared" si="18"/>
        <v>0</v>
      </c>
      <c r="D173" s="13">
        <v>0.15</v>
      </c>
      <c r="E173" s="87">
        <f t="shared" si="23"/>
        <v>0</v>
      </c>
      <c r="F173" s="13">
        <f t="shared" si="19"/>
        <v>0.15</v>
      </c>
      <c r="G173" s="23">
        <f t="shared" si="20"/>
        <v>0</v>
      </c>
      <c r="J173" s="92">
        <f t="shared" si="21"/>
        <v>0</v>
      </c>
      <c r="M173" s="95">
        <f t="shared" si="25"/>
        <v>0</v>
      </c>
      <c r="O173">
        <v>0.15</v>
      </c>
      <c r="P173" s="11"/>
      <c r="Q173" s="10">
        <f>[2]Front!M180</f>
        <v>41883</v>
      </c>
      <c r="R173" s="11">
        <f>[2]Front!N180</f>
        <v>0.15</v>
      </c>
      <c r="S173" s="11">
        <f t="shared" si="24"/>
        <v>0</v>
      </c>
    </row>
    <row r="174" spans="2:19" x14ac:dyDescent="0.3">
      <c r="B174" s="12">
        <f t="shared" si="22"/>
        <v>41913</v>
      </c>
      <c r="C174" s="86">
        <f t="shared" si="18"/>
        <v>0</v>
      </c>
      <c r="D174" s="13">
        <v>0.15</v>
      </c>
      <c r="E174" s="87">
        <f t="shared" si="23"/>
        <v>0</v>
      </c>
      <c r="F174" s="13">
        <f t="shared" si="19"/>
        <v>0.15</v>
      </c>
      <c r="G174" s="23">
        <f t="shared" si="20"/>
        <v>0</v>
      </c>
      <c r="J174" s="92">
        <f t="shared" si="21"/>
        <v>0</v>
      </c>
      <c r="M174" s="95">
        <f t="shared" si="25"/>
        <v>0</v>
      </c>
      <c r="O174">
        <v>0.15</v>
      </c>
      <c r="P174" s="11"/>
      <c r="Q174" s="10">
        <f>[2]Front!M181</f>
        <v>41913</v>
      </c>
      <c r="R174" s="11">
        <f>[2]Front!N181</f>
        <v>0.15</v>
      </c>
      <c r="S174" s="11">
        <f t="shared" si="24"/>
        <v>0</v>
      </c>
    </row>
    <row r="175" spans="2:19" x14ac:dyDescent="0.3">
      <c r="B175" s="12">
        <f t="shared" si="22"/>
        <v>41944</v>
      </c>
      <c r="C175" s="86">
        <f t="shared" si="18"/>
        <v>0</v>
      </c>
      <c r="D175" s="13">
        <v>0.15</v>
      </c>
      <c r="E175" s="87">
        <f t="shared" si="23"/>
        <v>0</v>
      </c>
      <c r="F175" s="13">
        <f t="shared" si="19"/>
        <v>0.15</v>
      </c>
      <c r="G175" s="23">
        <f t="shared" si="20"/>
        <v>0</v>
      </c>
      <c r="J175" s="92">
        <f t="shared" si="21"/>
        <v>0</v>
      </c>
      <c r="M175" s="95">
        <f t="shared" si="25"/>
        <v>0</v>
      </c>
      <c r="O175">
        <v>0.15</v>
      </c>
      <c r="P175" s="11"/>
      <c r="Q175" s="10">
        <f>[2]Front!M182</f>
        <v>41944</v>
      </c>
      <c r="R175" s="11">
        <f>[2]Front!N182</f>
        <v>0.15</v>
      </c>
      <c r="S175" s="11">
        <f t="shared" si="24"/>
        <v>0</v>
      </c>
    </row>
    <row r="176" spans="2:19" x14ac:dyDescent="0.3">
      <c r="B176" s="12">
        <f t="shared" si="22"/>
        <v>41974</v>
      </c>
      <c r="C176" s="86">
        <f t="shared" si="18"/>
        <v>0</v>
      </c>
      <c r="D176" s="13">
        <v>0.15</v>
      </c>
      <c r="E176" s="87">
        <f t="shared" si="23"/>
        <v>0</v>
      </c>
      <c r="F176" s="13">
        <f t="shared" si="19"/>
        <v>0.15</v>
      </c>
      <c r="G176" s="23">
        <f t="shared" si="20"/>
        <v>0</v>
      </c>
      <c r="J176" s="92">
        <f t="shared" si="21"/>
        <v>0</v>
      </c>
      <c r="M176" s="95">
        <f t="shared" si="25"/>
        <v>0</v>
      </c>
      <c r="O176">
        <v>0.15</v>
      </c>
      <c r="P176" s="11"/>
      <c r="Q176" s="10">
        <f>[2]Front!M183</f>
        <v>41974</v>
      </c>
      <c r="R176" s="11">
        <f>[2]Front!N183</f>
        <v>0.15</v>
      </c>
      <c r="S176" s="11">
        <f t="shared" si="24"/>
        <v>0</v>
      </c>
    </row>
    <row r="177" spans="2:19" x14ac:dyDescent="0.3">
      <c r="B177" s="12">
        <f t="shared" si="22"/>
        <v>42005</v>
      </c>
      <c r="C177" s="86">
        <f t="shared" si="18"/>
        <v>0</v>
      </c>
      <c r="D177" s="13">
        <v>0.15</v>
      </c>
      <c r="E177" s="87">
        <f t="shared" si="23"/>
        <v>0</v>
      </c>
      <c r="F177" s="13">
        <f t="shared" si="19"/>
        <v>0.15</v>
      </c>
      <c r="G177" s="23">
        <f t="shared" si="20"/>
        <v>0</v>
      </c>
      <c r="J177" s="92">
        <f t="shared" si="21"/>
        <v>0</v>
      </c>
      <c r="M177" s="95">
        <f t="shared" si="25"/>
        <v>0</v>
      </c>
      <c r="O177">
        <v>0.15</v>
      </c>
      <c r="P177" s="11"/>
      <c r="Q177" s="10">
        <f>[2]Front!M184</f>
        <v>42005</v>
      </c>
      <c r="R177" s="11">
        <f>[2]Front!N184</f>
        <v>0.15</v>
      </c>
      <c r="S177" s="11">
        <f t="shared" si="24"/>
        <v>0</v>
      </c>
    </row>
    <row r="178" spans="2:19" x14ac:dyDescent="0.3">
      <c r="B178" s="12">
        <f t="shared" si="22"/>
        <v>42036</v>
      </c>
      <c r="C178" s="86">
        <f t="shared" si="18"/>
        <v>0</v>
      </c>
      <c r="D178" s="13">
        <v>0.15</v>
      </c>
      <c r="E178" s="87">
        <f t="shared" si="23"/>
        <v>0</v>
      </c>
      <c r="F178" s="13">
        <f t="shared" si="19"/>
        <v>0.15</v>
      </c>
      <c r="G178" s="23">
        <f t="shared" si="20"/>
        <v>0</v>
      </c>
      <c r="J178" s="92">
        <f t="shared" si="21"/>
        <v>0</v>
      </c>
      <c r="M178" s="95">
        <f t="shared" si="25"/>
        <v>0</v>
      </c>
      <c r="O178">
        <v>0.15</v>
      </c>
      <c r="P178" s="11"/>
      <c r="Q178" s="10">
        <f>[2]Front!M185</f>
        <v>42036</v>
      </c>
      <c r="R178" s="11">
        <f>[2]Front!N185</f>
        <v>0.15</v>
      </c>
      <c r="S178" s="11">
        <f t="shared" si="24"/>
        <v>0</v>
      </c>
    </row>
    <row r="179" spans="2:19" x14ac:dyDescent="0.3">
      <c r="B179" s="12">
        <f t="shared" si="22"/>
        <v>42064</v>
      </c>
      <c r="C179" s="86">
        <f t="shared" si="18"/>
        <v>0</v>
      </c>
      <c r="D179" s="13">
        <v>0.15</v>
      </c>
      <c r="E179" s="87">
        <f t="shared" si="23"/>
        <v>0</v>
      </c>
      <c r="F179" s="13">
        <f t="shared" si="19"/>
        <v>0.15</v>
      </c>
      <c r="G179" s="23">
        <f t="shared" si="20"/>
        <v>0</v>
      </c>
      <c r="J179" s="92">
        <f t="shared" si="21"/>
        <v>0</v>
      </c>
      <c r="M179" s="95">
        <f t="shared" si="25"/>
        <v>0</v>
      </c>
      <c r="O179">
        <v>0.15</v>
      </c>
      <c r="P179" s="11"/>
      <c r="Q179" s="10">
        <f>[2]Front!M186</f>
        <v>42064</v>
      </c>
      <c r="R179" s="11">
        <f>[2]Front!N186</f>
        <v>0.15</v>
      </c>
      <c r="S179" s="11">
        <f t="shared" si="24"/>
        <v>0</v>
      </c>
    </row>
    <row r="180" spans="2:19" x14ac:dyDescent="0.3">
      <c r="B180" s="12">
        <f t="shared" si="22"/>
        <v>42095</v>
      </c>
      <c r="C180" s="86">
        <f t="shared" si="18"/>
        <v>0</v>
      </c>
      <c r="D180" s="13">
        <v>0.15</v>
      </c>
      <c r="E180" s="87">
        <f t="shared" si="23"/>
        <v>0</v>
      </c>
      <c r="F180" s="13">
        <f t="shared" si="19"/>
        <v>0.15</v>
      </c>
      <c r="G180" s="23">
        <f t="shared" si="20"/>
        <v>0</v>
      </c>
      <c r="J180" s="92">
        <f t="shared" si="21"/>
        <v>0</v>
      </c>
      <c r="M180" s="95">
        <f t="shared" si="25"/>
        <v>0</v>
      </c>
      <c r="O180">
        <v>0.15</v>
      </c>
      <c r="P180" s="11"/>
      <c r="Q180" s="10">
        <f>[2]Front!M187</f>
        <v>42095</v>
      </c>
      <c r="R180" s="11">
        <f>[2]Front!N187</f>
        <v>0.15</v>
      </c>
      <c r="S180" s="11">
        <f t="shared" si="24"/>
        <v>0</v>
      </c>
    </row>
    <row r="181" spans="2:19" x14ac:dyDescent="0.3">
      <c r="B181" s="12">
        <f t="shared" si="22"/>
        <v>42125</v>
      </c>
      <c r="C181" s="86">
        <f t="shared" si="18"/>
        <v>0</v>
      </c>
      <c r="D181" s="13">
        <v>0.15</v>
      </c>
      <c r="E181" s="87">
        <f t="shared" si="23"/>
        <v>0</v>
      </c>
      <c r="F181" s="13">
        <f t="shared" si="19"/>
        <v>0.15</v>
      </c>
      <c r="G181" s="23">
        <f t="shared" si="20"/>
        <v>0</v>
      </c>
      <c r="J181" s="92">
        <f t="shared" si="21"/>
        <v>0</v>
      </c>
      <c r="M181" s="95">
        <f t="shared" si="25"/>
        <v>0</v>
      </c>
      <c r="O181">
        <v>0.15</v>
      </c>
      <c r="P181" s="11"/>
      <c r="Q181" s="10">
        <f>[2]Front!M188</f>
        <v>42125</v>
      </c>
      <c r="R181" s="11">
        <f>[2]Front!N188</f>
        <v>0.15</v>
      </c>
      <c r="S181" s="11">
        <f t="shared" si="24"/>
        <v>0</v>
      </c>
    </row>
    <row r="182" spans="2:19" x14ac:dyDescent="0.3">
      <c r="B182" s="12">
        <f t="shared" si="22"/>
        <v>42156</v>
      </c>
      <c r="C182" s="86">
        <f t="shared" si="18"/>
        <v>0</v>
      </c>
      <c r="D182" s="13">
        <v>0.15</v>
      </c>
      <c r="E182" s="87">
        <f t="shared" si="23"/>
        <v>0</v>
      </c>
      <c r="F182" s="13">
        <f t="shared" si="19"/>
        <v>0.15</v>
      </c>
      <c r="G182" s="23">
        <f t="shared" si="20"/>
        <v>0</v>
      </c>
      <c r="J182" s="92">
        <f t="shared" si="21"/>
        <v>0</v>
      </c>
      <c r="M182" s="95">
        <f t="shared" si="25"/>
        <v>0</v>
      </c>
      <c r="O182">
        <v>0.15</v>
      </c>
      <c r="P182" s="11"/>
      <c r="Q182" s="10">
        <f>[2]Front!M189</f>
        <v>42156</v>
      </c>
      <c r="R182" s="11">
        <f>[2]Front!N189</f>
        <v>0.15</v>
      </c>
      <c r="S182" s="11">
        <f t="shared" si="24"/>
        <v>0</v>
      </c>
    </row>
    <row r="183" spans="2:19" x14ac:dyDescent="0.3">
      <c r="B183" s="12">
        <f t="shared" si="22"/>
        <v>42186</v>
      </c>
      <c r="C183" s="86">
        <f t="shared" si="18"/>
        <v>0</v>
      </c>
      <c r="D183" s="13">
        <v>0.15</v>
      </c>
      <c r="E183" s="87">
        <f t="shared" si="23"/>
        <v>0</v>
      </c>
      <c r="F183" s="13">
        <f t="shared" si="19"/>
        <v>0.15</v>
      </c>
      <c r="G183" s="23">
        <f t="shared" si="20"/>
        <v>0</v>
      </c>
      <c r="J183" s="92">
        <f t="shared" si="21"/>
        <v>0</v>
      </c>
      <c r="M183" s="95">
        <f t="shared" si="25"/>
        <v>0</v>
      </c>
      <c r="O183">
        <v>0.15</v>
      </c>
      <c r="P183" s="11"/>
      <c r="Q183" s="10">
        <f>[2]Front!M190</f>
        <v>42186</v>
      </c>
      <c r="R183" s="11">
        <f>[2]Front!N190</f>
        <v>0.15</v>
      </c>
      <c r="S183" s="11">
        <f t="shared" si="24"/>
        <v>0</v>
      </c>
    </row>
    <row r="184" spans="2:19" x14ac:dyDescent="0.3">
      <c r="B184" s="12">
        <f t="shared" si="22"/>
        <v>42217</v>
      </c>
      <c r="C184" s="86">
        <f t="shared" si="18"/>
        <v>0</v>
      </c>
      <c r="D184" s="13">
        <v>0.15</v>
      </c>
      <c r="E184" s="87">
        <f t="shared" si="23"/>
        <v>0</v>
      </c>
      <c r="F184" s="13">
        <f t="shared" si="19"/>
        <v>0.15</v>
      </c>
      <c r="G184" s="23">
        <f t="shared" si="20"/>
        <v>0</v>
      </c>
      <c r="J184" s="92">
        <f t="shared" si="21"/>
        <v>0</v>
      </c>
      <c r="M184" s="95">
        <f t="shared" si="25"/>
        <v>0</v>
      </c>
      <c r="O184">
        <v>0.15</v>
      </c>
      <c r="P184" s="11"/>
      <c r="Q184" s="10">
        <f>[2]Front!M191</f>
        <v>42217</v>
      </c>
      <c r="R184" s="11">
        <f>[2]Front!N191</f>
        <v>0.15</v>
      </c>
      <c r="S184" s="11">
        <f t="shared" si="24"/>
        <v>0</v>
      </c>
    </row>
    <row r="185" spans="2:19" x14ac:dyDescent="0.3">
      <c r="B185" s="12">
        <f t="shared" si="22"/>
        <v>42248</v>
      </c>
      <c r="C185" s="86">
        <f t="shared" si="18"/>
        <v>0</v>
      </c>
      <c r="D185" s="13">
        <v>0.15</v>
      </c>
      <c r="E185" s="87">
        <f t="shared" si="23"/>
        <v>0</v>
      </c>
      <c r="F185" s="13">
        <f t="shared" si="19"/>
        <v>0.15</v>
      </c>
      <c r="G185" s="23">
        <f t="shared" si="20"/>
        <v>0</v>
      </c>
      <c r="J185" s="92">
        <f t="shared" si="21"/>
        <v>0</v>
      </c>
      <c r="M185" s="95">
        <f t="shared" si="25"/>
        <v>0</v>
      </c>
      <c r="O185">
        <v>0.15</v>
      </c>
      <c r="P185" s="11"/>
      <c r="Q185" s="10">
        <f>[2]Front!M192</f>
        <v>42248</v>
      </c>
      <c r="R185" s="11">
        <f>[2]Front!N192</f>
        <v>0.15</v>
      </c>
      <c r="S185" s="11">
        <f t="shared" si="24"/>
        <v>0</v>
      </c>
    </row>
    <row r="186" spans="2:19" x14ac:dyDescent="0.3">
      <c r="B186" s="12">
        <f t="shared" si="22"/>
        <v>42278</v>
      </c>
      <c r="C186" s="86">
        <f t="shared" si="18"/>
        <v>0</v>
      </c>
      <c r="D186" s="13">
        <v>0.15</v>
      </c>
      <c r="E186" s="87">
        <f t="shared" si="23"/>
        <v>0</v>
      </c>
      <c r="F186" s="13">
        <f t="shared" si="19"/>
        <v>0.15</v>
      </c>
      <c r="G186" s="23">
        <f t="shared" si="20"/>
        <v>0</v>
      </c>
      <c r="J186" s="92">
        <f t="shared" si="21"/>
        <v>0</v>
      </c>
      <c r="M186" s="95">
        <f t="shared" si="25"/>
        <v>0</v>
      </c>
      <c r="O186">
        <v>0.15</v>
      </c>
      <c r="P186" s="11"/>
      <c r="Q186" s="10">
        <f>[2]Front!M193</f>
        <v>42278</v>
      </c>
      <c r="R186" s="11">
        <f>[2]Front!N193</f>
        <v>0.15</v>
      </c>
      <c r="S186" s="11">
        <f t="shared" si="24"/>
        <v>0</v>
      </c>
    </row>
    <row r="187" spans="2:19" x14ac:dyDescent="0.3">
      <c r="B187" s="12">
        <f t="shared" si="22"/>
        <v>42309</v>
      </c>
      <c r="C187" s="86">
        <f t="shared" si="18"/>
        <v>0</v>
      </c>
      <c r="D187" s="13">
        <v>0.15</v>
      </c>
      <c r="E187" s="87">
        <f t="shared" si="23"/>
        <v>0</v>
      </c>
      <c r="F187" s="13">
        <f t="shared" si="19"/>
        <v>0.15</v>
      </c>
      <c r="G187" s="23">
        <f t="shared" si="20"/>
        <v>0</v>
      </c>
      <c r="J187" s="92">
        <f t="shared" si="21"/>
        <v>0</v>
      </c>
      <c r="M187" s="95">
        <f t="shared" si="25"/>
        <v>0</v>
      </c>
      <c r="O187">
        <v>0.15</v>
      </c>
      <c r="P187" s="11"/>
      <c r="Q187" s="10">
        <f>[2]Front!M194</f>
        <v>42309</v>
      </c>
      <c r="R187" s="11">
        <f>[2]Front!N194</f>
        <v>0.15</v>
      </c>
      <c r="S187" s="11">
        <f t="shared" si="24"/>
        <v>0</v>
      </c>
    </row>
    <row r="188" spans="2:19" x14ac:dyDescent="0.3">
      <c r="B188" s="12">
        <f t="shared" si="22"/>
        <v>42339</v>
      </c>
      <c r="C188" s="86">
        <f t="shared" si="18"/>
        <v>0</v>
      </c>
      <c r="D188" s="13">
        <v>0.15</v>
      </c>
      <c r="E188" s="87">
        <f t="shared" si="23"/>
        <v>0</v>
      </c>
      <c r="F188" s="13">
        <f t="shared" si="19"/>
        <v>0.15</v>
      </c>
      <c r="G188" s="23">
        <f t="shared" si="20"/>
        <v>0</v>
      </c>
      <c r="J188" s="92">
        <f t="shared" si="21"/>
        <v>0</v>
      </c>
      <c r="M188" s="95">
        <f t="shared" si="25"/>
        <v>0</v>
      </c>
      <c r="O188">
        <v>0.15</v>
      </c>
      <c r="P188" s="11"/>
      <c r="Q188" s="10">
        <f>[2]Front!M195</f>
        <v>42339</v>
      </c>
      <c r="R188" s="11">
        <f>[2]Front!N195</f>
        <v>0.15</v>
      </c>
      <c r="S188" s="11">
        <f t="shared" si="24"/>
        <v>0</v>
      </c>
    </row>
    <row r="189" spans="2:19" x14ac:dyDescent="0.3">
      <c r="B189" s="12">
        <f t="shared" si="22"/>
        <v>42370</v>
      </c>
      <c r="C189" s="86">
        <f t="shared" si="18"/>
        <v>0</v>
      </c>
      <c r="D189" s="13">
        <v>0.15</v>
      </c>
      <c r="E189" s="87">
        <f t="shared" si="23"/>
        <v>0</v>
      </c>
      <c r="F189" s="13">
        <f t="shared" si="19"/>
        <v>0.15</v>
      </c>
      <c r="G189" s="23">
        <f t="shared" si="20"/>
        <v>0</v>
      </c>
      <c r="J189" s="92">
        <f t="shared" si="21"/>
        <v>0</v>
      </c>
      <c r="M189" s="95">
        <f t="shared" si="25"/>
        <v>0</v>
      </c>
      <c r="O189">
        <v>0.15</v>
      </c>
      <c r="P189" s="11"/>
      <c r="Q189" s="10">
        <f>[2]Front!M196</f>
        <v>42370</v>
      </c>
      <c r="R189" s="11">
        <f>[2]Front!N196</f>
        <v>0.15</v>
      </c>
      <c r="S189" s="11">
        <f t="shared" si="24"/>
        <v>0</v>
      </c>
    </row>
    <row r="190" spans="2:19" x14ac:dyDescent="0.3">
      <c r="B190" s="12">
        <f t="shared" si="22"/>
        <v>42401</v>
      </c>
      <c r="C190" s="86">
        <f t="shared" si="18"/>
        <v>0</v>
      </c>
      <c r="D190" s="13">
        <v>0.15</v>
      </c>
      <c r="E190" s="87">
        <f t="shared" si="23"/>
        <v>0</v>
      </c>
      <c r="F190" s="13">
        <f t="shared" si="19"/>
        <v>0.15</v>
      </c>
      <c r="G190" s="23">
        <f t="shared" si="20"/>
        <v>0</v>
      </c>
      <c r="J190" s="92">
        <f t="shared" si="21"/>
        <v>0</v>
      </c>
      <c r="M190" s="95">
        <f t="shared" si="25"/>
        <v>0</v>
      </c>
      <c r="O190">
        <v>0.15</v>
      </c>
      <c r="P190" s="11"/>
      <c r="Q190" s="10">
        <f>[2]Front!M197</f>
        <v>42401</v>
      </c>
      <c r="R190" s="11">
        <f>[2]Front!N197</f>
        <v>0.15</v>
      </c>
      <c r="S190" s="11">
        <f t="shared" si="24"/>
        <v>0</v>
      </c>
    </row>
    <row r="191" spans="2:19" x14ac:dyDescent="0.3">
      <c r="B191" s="12">
        <f t="shared" si="22"/>
        <v>42430</v>
      </c>
      <c r="C191" s="86">
        <f t="shared" si="18"/>
        <v>0</v>
      </c>
      <c r="D191" s="13">
        <v>0.15</v>
      </c>
      <c r="E191" s="87">
        <f t="shared" si="23"/>
        <v>0</v>
      </c>
      <c r="F191" s="13">
        <f t="shared" si="19"/>
        <v>0.15</v>
      </c>
      <c r="G191" s="23">
        <f t="shared" si="20"/>
        <v>0</v>
      </c>
      <c r="J191" s="92">
        <f t="shared" si="21"/>
        <v>0</v>
      </c>
      <c r="M191" s="95">
        <f t="shared" si="25"/>
        <v>0</v>
      </c>
      <c r="O191">
        <v>0.15</v>
      </c>
      <c r="P191" s="11"/>
      <c r="Q191" s="10">
        <f>[2]Front!M198</f>
        <v>42430</v>
      </c>
      <c r="R191" s="11">
        <f>[2]Front!N198</f>
        <v>0.15</v>
      </c>
      <c r="S191" s="11">
        <f t="shared" si="24"/>
        <v>0</v>
      </c>
    </row>
    <row r="192" spans="2:19" x14ac:dyDescent="0.3">
      <c r="B192" s="12">
        <f t="shared" si="22"/>
        <v>42461</v>
      </c>
      <c r="C192" s="86">
        <f t="shared" si="18"/>
        <v>0</v>
      </c>
      <c r="D192" s="13">
        <v>0.15</v>
      </c>
      <c r="E192" s="87">
        <f t="shared" si="23"/>
        <v>0</v>
      </c>
      <c r="F192" s="13">
        <f t="shared" si="19"/>
        <v>0.15</v>
      </c>
      <c r="G192" s="23">
        <f t="shared" si="20"/>
        <v>0</v>
      </c>
      <c r="J192" s="92">
        <f t="shared" si="21"/>
        <v>0</v>
      </c>
      <c r="M192" s="95">
        <f t="shared" si="25"/>
        <v>0</v>
      </c>
      <c r="O192">
        <v>0.15</v>
      </c>
      <c r="P192" s="11"/>
      <c r="Q192" s="10">
        <f>[2]Front!M199</f>
        <v>42461</v>
      </c>
      <c r="R192" s="11">
        <f>[2]Front!N199</f>
        <v>0.15</v>
      </c>
      <c r="S192" s="11">
        <f t="shared" si="24"/>
        <v>0</v>
      </c>
    </row>
    <row r="193" spans="2:19" x14ac:dyDescent="0.3">
      <c r="B193" s="12">
        <f t="shared" si="22"/>
        <v>42491</v>
      </c>
      <c r="C193" s="86">
        <f t="shared" si="18"/>
        <v>0</v>
      </c>
      <c r="D193" s="13">
        <v>0.15</v>
      </c>
      <c r="E193" s="87">
        <f t="shared" si="23"/>
        <v>0</v>
      </c>
      <c r="F193" s="13">
        <f t="shared" si="19"/>
        <v>0.15</v>
      </c>
      <c r="G193" s="23">
        <f t="shared" si="20"/>
        <v>0</v>
      </c>
      <c r="J193" s="92">
        <f t="shared" si="21"/>
        <v>0</v>
      </c>
      <c r="M193" s="95">
        <f t="shared" si="25"/>
        <v>0</v>
      </c>
      <c r="O193">
        <v>0.15</v>
      </c>
      <c r="P193" s="11"/>
      <c r="Q193" s="10">
        <f>[2]Front!M200</f>
        <v>42491</v>
      </c>
      <c r="R193" s="11">
        <f>[2]Front!N200</f>
        <v>0.15</v>
      </c>
      <c r="S193" s="11">
        <f t="shared" si="24"/>
        <v>0</v>
      </c>
    </row>
    <row r="194" spans="2:19" x14ac:dyDescent="0.3">
      <c r="B194" s="12">
        <f t="shared" si="22"/>
        <v>42522</v>
      </c>
      <c r="C194" s="86">
        <f t="shared" si="18"/>
        <v>0</v>
      </c>
      <c r="D194" s="13">
        <v>0.15</v>
      </c>
      <c r="E194" s="87">
        <f t="shared" si="23"/>
        <v>0</v>
      </c>
      <c r="F194" s="13">
        <f t="shared" si="19"/>
        <v>0.15</v>
      </c>
      <c r="G194" s="23">
        <f t="shared" si="20"/>
        <v>0</v>
      </c>
      <c r="J194" s="92">
        <f t="shared" si="21"/>
        <v>0</v>
      </c>
      <c r="M194" s="95">
        <f t="shared" si="25"/>
        <v>0</v>
      </c>
      <c r="O194">
        <v>0.15</v>
      </c>
      <c r="P194" s="11"/>
      <c r="Q194" s="10">
        <f>[2]Front!M201</f>
        <v>42522</v>
      </c>
      <c r="R194" s="11">
        <f>[2]Front!N201</f>
        <v>0.15</v>
      </c>
      <c r="S194" s="11">
        <f t="shared" si="24"/>
        <v>0</v>
      </c>
    </row>
    <row r="195" spans="2:19" x14ac:dyDescent="0.3">
      <c r="B195" s="12">
        <f t="shared" si="22"/>
        <v>42552</v>
      </c>
      <c r="C195" s="86">
        <f t="shared" si="18"/>
        <v>0</v>
      </c>
      <c r="D195" s="13">
        <v>0.15</v>
      </c>
      <c r="E195" s="87">
        <f t="shared" si="23"/>
        <v>0</v>
      </c>
      <c r="F195" s="13">
        <f t="shared" si="19"/>
        <v>0.15</v>
      </c>
      <c r="G195" s="23">
        <f t="shared" si="20"/>
        <v>0</v>
      </c>
      <c r="J195" s="92">
        <f t="shared" si="21"/>
        <v>0</v>
      </c>
      <c r="M195" s="95">
        <f t="shared" si="25"/>
        <v>0</v>
      </c>
      <c r="O195">
        <v>0.15</v>
      </c>
      <c r="P195" s="11"/>
      <c r="Q195" s="10">
        <f>[2]Front!M202</f>
        <v>42552</v>
      </c>
      <c r="R195" s="11">
        <f>[2]Front!N202</f>
        <v>0.15</v>
      </c>
      <c r="S195" s="11">
        <f t="shared" si="24"/>
        <v>0</v>
      </c>
    </row>
    <row r="196" spans="2:19" x14ac:dyDescent="0.3">
      <c r="B196" s="12">
        <f t="shared" si="22"/>
        <v>42583</v>
      </c>
      <c r="C196" s="86">
        <f t="shared" si="18"/>
        <v>0</v>
      </c>
      <c r="D196" s="13">
        <v>0.15</v>
      </c>
      <c r="E196" s="87">
        <f t="shared" si="23"/>
        <v>0</v>
      </c>
      <c r="F196" s="13">
        <f t="shared" si="19"/>
        <v>0.15</v>
      </c>
      <c r="G196" s="23">
        <f t="shared" si="20"/>
        <v>0</v>
      </c>
      <c r="J196" s="92">
        <f t="shared" si="21"/>
        <v>0</v>
      </c>
      <c r="M196" s="95">
        <f t="shared" si="25"/>
        <v>0</v>
      </c>
      <c r="O196">
        <v>0.15</v>
      </c>
      <c r="P196" s="11"/>
      <c r="Q196" s="10">
        <f>[2]Front!M203</f>
        <v>42583</v>
      </c>
      <c r="R196" s="11">
        <f>[2]Front!N203</f>
        <v>0.15</v>
      </c>
      <c r="S196" s="11">
        <f t="shared" si="24"/>
        <v>0</v>
      </c>
    </row>
    <row r="197" spans="2:19" x14ac:dyDescent="0.3">
      <c r="B197" s="12">
        <f t="shared" si="22"/>
        <v>42614</v>
      </c>
      <c r="C197" s="86">
        <f t="shared" ref="C197:C260" si="26">IF(ISERROR(ROUND(INDEX(VegaTable,MATCH(B197,VegaMonth,0),3)/1000,4)),0,ROUND(INDEX(VegaTable,MATCH(B197,VegaMonth,0),3)/1000,4))</f>
        <v>0</v>
      </c>
      <c r="D197" s="13">
        <v>0.15</v>
      </c>
      <c r="E197" s="87">
        <f t="shared" si="23"/>
        <v>0</v>
      </c>
      <c r="F197" s="13">
        <f t="shared" si="19"/>
        <v>0.15</v>
      </c>
      <c r="G197" s="23">
        <f t="shared" si="20"/>
        <v>0</v>
      </c>
      <c r="J197" s="92">
        <f t="shared" si="21"/>
        <v>0</v>
      </c>
      <c r="M197" s="95">
        <f t="shared" si="25"/>
        <v>0</v>
      </c>
      <c r="O197">
        <v>0.15</v>
      </c>
      <c r="P197" s="11"/>
      <c r="Q197" s="10">
        <f>[2]Front!M204</f>
        <v>42614</v>
      </c>
      <c r="R197" s="11">
        <f>[2]Front!N204</f>
        <v>0.15</v>
      </c>
      <c r="S197" s="11">
        <f t="shared" si="24"/>
        <v>0</v>
      </c>
    </row>
    <row r="198" spans="2:19" x14ac:dyDescent="0.3">
      <c r="B198" s="12">
        <f t="shared" si="22"/>
        <v>42644</v>
      </c>
      <c r="C198" s="86">
        <f t="shared" si="26"/>
        <v>0</v>
      </c>
      <c r="D198" s="13">
        <v>0.15</v>
      </c>
      <c r="E198" s="87">
        <f t="shared" si="23"/>
        <v>0</v>
      </c>
      <c r="F198" s="13">
        <f t="shared" ref="F198:F221" si="27">IF(E198="","",D198+E198)</f>
        <v>0.15</v>
      </c>
      <c r="G198" s="23">
        <f t="shared" ref="G198:G261" si="28">(C198*E198)*100000</f>
        <v>0</v>
      </c>
      <c r="J198" s="92">
        <f t="shared" ref="J198:J261" si="29">ROUND(E198,4)*100</f>
        <v>0</v>
      </c>
      <c r="M198" s="95">
        <f t="shared" si="25"/>
        <v>0</v>
      </c>
      <c r="O198">
        <v>0.15</v>
      </c>
      <c r="P198" s="11"/>
      <c r="Q198" s="10">
        <f>[2]Front!M205</f>
        <v>42644</v>
      </c>
      <c r="R198" s="11">
        <f>[2]Front!N205</f>
        <v>0.15</v>
      </c>
      <c r="S198" s="11">
        <f t="shared" si="24"/>
        <v>0</v>
      </c>
    </row>
    <row r="199" spans="2:19" x14ac:dyDescent="0.3">
      <c r="B199" s="12">
        <f t="shared" ref="B199:B262" si="30">EOMONTH(B198,0)+1</f>
        <v>42675</v>
      </c>
      <c r="C199" s="86">
        <f t="shared" si="26"/>
        <v>0</v>
      </c>
      <c r="D199" s="13">
        <v>0.15</v>
      </c>
      <c r="E199" s="87">
        <f t="shared" ref="E199:E220" si="31">M199</f>
        <v>0</v>
      </c>
      <c r="F199" s="13">
        <f t="shared" si="27"/>
        <v>0.15</v>
      </c>
      <c r="G199" s="23">
        <f t="shared" si="28"/>
        <v>0</v>
      </c>
      <c r="J199" s="92">
        <f t="shared" si="29"/>
        <v>0</v>
      </c>
      <c r="M199" s="95">
        <f t="shared" si="25"/>
        <v>0</v>
      </c>
      <c r="O199">
        <v>0.15</v>
      </c>
      <c r="P199" s="11"/>
      <c r="Q199" s="10">
        <f>[2]Front!M206</f>
        <v>42675</v>
      </c>
      <c r="R199" s="11">
        <f>[2]Front!N206</f>
        <v>0.15</v>
      </c>
      <c r="S199" s="11">
        <f t="shared" ref="S199:S262" si="32">O199-R199</f>
        <v>0</v>
      </c>
    </row>
    <row r="200" spans="2:19" x14ac:dyDescent="0.3">
      <c r="B200" s="12">
        <f t="shared" si="30"/>
        <v>42705</v>
      </c>
      <c r="C200" s="86">
        <f t="shared" si="26"/>
        <v>0</v>
      </c>
      <c r="D200" s="13">
        <v>0.15</v>
      </c>
      <c r="E200" s="87">
        <f t="shared" si="31"/>
        <v>0</v>
      </c>
      <c r="F200" s="13">
        <f t="shared" si="27"/>
        <v>0.15</v>
      </c>
      <c r="G200" s="23">
        <f t="shared" si="28"/>
        <v>0</v>
      </c>
      <c r="J200" s="92">
        <f t="shared" si="29"/>
        <v>0</v>
      </c>
      <c r="M200" s="95">
        <f t="shared" si="25"/>
        <v>0</v>
      </c>
      <c r="O200">
        <v>0.15</v>
      </c>
      <c r="P200" s="11"/>
      <c r="Q200" s="10">
        <f>[2]Front!M207</f>
        <v>42705</v>
      </c>
      <c r="R200" s="11">
        <f>[2]Front!N207</f>
        <v>0.15</v>
      </c>
      <c r="S200" s="11">
        <f t="shared" si="32"/>
        <v>0</v>
      </c>
    </row>
    <row r="201" spans="2:19" x14ac:dyDescent="0.3">
      <c r="B201" s="12">
        <f t="shared" si="30"/>
        <v>42736</v>
      </c>
      <c r="C201" s="86">
        <f t="shared" si="26"/>
        <v>0</v>
      </c>
      <c r="D201" s="13">
        <v>0.15</v>
      </c>
      <c r="E201" s="87">
        <f t="shared" si="31"/>
        <v>0</v>
      </c>
      <c r="F201" s="13">
        <f t="shared" si="27"/>
        <v>0.15</v>
      </c>
      <c r="G201" s="23">
        <f t="shared" si="28"/>
        <v>0</v>
      </c>
      <c r="J201" s="92">
        <f t="shared" si="29"/>
        <v>0</v>
      </c>
      <c r="M201" s="95">
        <f t="shared" si="25"/>
        <v>0</v>
      </c>
      <c r="O201">
        <v>0.15</v>
      </c>
      <c r="P201" s="11"/>
      <c r="Q201" s="10">
        <f>[2]Front!M208</f>
        <v>42736</v>
      </c>
      <c r="R201" s="11">
        <f>[2]Front!N208</f>
        <v>0.15</v>
      </c>
      <c r="S201" s="11">
        <f t="shared" si="32"/>
        <v>0</v>
      </c>
    </row>
    <row r="202" spans="2:19" x14ac:dyDescent="0.3">
      <c r="B202" s="12">
        <f t="shared" si="30"/>
        <v>42767</v>
      </c>
      <c r="C202" s="86">
        <f t="shared" si="26"/>
        <v>0</v>
      </c>
      <c r="D202" s="13">
        <v>0.15</v>
      </c>
      <c r="E202" s="87">
        <f t="shared" si="31"/>
        <v>0</v>
      </c>
      <c r="F202" s="13">
        <f t="shared" si="27"/>
        <v>0.15</v>
      </c>
      <c r="G202" s="23">
        <f t="shared" si="28"/>
        <v>0</v>
      </c>
      <c r="J202" s="92">
        <f t="shared" si="29"/>
        <v>0</v>
      </c>
      <c r="M202" s="95">
        <f t="shared" ref="M202:M265" si="33">O202-D202</f>
        <v>0</v>
      </c>
      <c r="O202">
        <v>0.15</v>
      </c>
      <c r="P202" s="11"/>
      <c r="Q202" s="10">
        <f>[2]Front!M209</f>
        <v>42767</v>
      </c>
      <c r="R202" s="11">
        <f>[2]Front!N209</f>
        <v>0.15</v>
      </c>
      <c r="S202" s="11">
        <f t="shared" si="32"/>
        <v>0</v>
      </c>
    </row>
    <row r="203" spans="2:19" x14ac:dyDescent="0.3">
      <c r="B203" s="12">
        <f t="shared" si="30"/>
        <v>42795</v>
      </c>
      <c r="C203" s="86">
        <f t="shared" si="26"/>
        <v>0</v>
      </c>
      <c r="D203" s="13">
        <v>0.15</v>
      </c>
      <c r="E203" s="87">
        <f t="shared" si="31"/>
        <v>0</v>
      </c>
      <c r="F203" s="13">
        <f t="shared" si="27"/>
        <v>0.15</v>
      </c>
      <c r="G203" s="23">
        <f t="shared" si="28"/>
        <v>0</v>
      </c>
      <c r="J203" s="92">
        <f t="shared" si="29"/>
        <v>0</v>
      </c>
      <c r="M203" s="95">
        <f t="shared" si="33"/>
        <v>0</v>
      </c>
      <c r="O203">
        <v>0.15</v>
      </c>
      <c r="P203" s="11"/>
      <c r="Q203" s="10">
        <f>[2]Front!M210</f>
        <v>42795</v>
      </c>
      <c r="R203" s="11">
        <f>[2]Front!N210</f>
        <v>0.15</v>
      </c>
      <c r="S203" s="11">
        <f t="shared" si="32"/>
        <v>0</v>
      </c>
    </row>
    <row r="204" spans="2:19" x14ac:dyDescent="0.3">
      <c r="B204" s="12">
        <f t="shared" si="30"/>
        <v>42826</v>
      </c>
      <c r="C204" s="86">
        <f t="shared" si="26"/>
        <v>0</v>
      </c>
      <c r="D204" s="13">
        <v>0.15</v>
      </c>
      <c r="E204" s="87">
        <f t="shared" si="31"/>
        <v>0</v>
      </c>
      <c r="F204" s="13">
        <f t="shared" si="27"/>
        <v>0.15</v>
      </c>
      <c r="G204" s="23">
        <f t="shared" si="28"/>
        <v>0</v>
      </c>
      <c r="J204" s="92">
        <f t="shared" si="29"/>
        <v>0</v>
      </c>
      <c r="M204" s="95">
        <f t="shared" si="33"/>
        <v>0</v>
      </c>
      <c r="O204">
        <v>0.15</v>
      </c>
      <c r="P204" s="11"/>
      <c r="Q204" s="10">
        <f>[2]Front!M211</f>
        <v>42826</v>
      </c>
      <c r="R204" s="11">
        <f>[2]Front!N211</f>
        <v>0.15</v>
      </c>
      <c r="S204" s="11">
        <f t="shared" si="32"/>
        <v>0</v>
      </c>
    </row>
    <row r="205" spans="2:19" x14ac:dyDescent="0.3">
      <c r="B205" s="12">
        <f t="shared" si="30"/>
        <v>42856</v>
      </c>
      <c r="C205" s="86">
        <f t="shared" si="26"/>
        <v>0</v>
      </c>
      <c r="D205" s="13">
        <v>0.15</v>
      </c>
      <c r="E205" s="87">
        <f t="shared" si="31"/>
        <v>0</v>
      </c>
      <c r="F205" s="13">
        <f t="shared" si="27"/>
        <v>0.15</v>
      </c>
      <c r="G205" s="23">
        <f t="shared" si="28"/>
        <v>0</v>
      </c>
      <c r="J205" s="92">
        <f t="shared" si="29"/>
        <v>0</v>
      </c>
      <c r="M205" s="95">
        <f t="shared" si="33"/>
        <v>0</v>
      </c>
      <c r="O205">
        <v>0.15</v>
      </c>
      <c r="P205" s="11"/>
      <c r="Q205" s="10">
        <f>[2]Front!M212</f>
        <v>42856</v>
      </c>
      <c r="R205" s="11">
        <f>[2]Front!N212</f>
        <v>0.15</v>
      </c>
      <c r="S205" s="11">
        <f t="shared" si="32"/>
        <v>0</v>
      </c>
    </row>
    <row r="206" spans="2:19" x14ac:dyDescent="0.3">
      <c r="B206" s="12">
        <f t="shared" si="30"/>
        <v>42887</v>
      </c>
      <c r="C206" s="86">
        <f t="shared" si="26"/>
        <v>0</v>
      </c>
      <c r="D206" s="13">
        <v>0.15</v>
      </c>
      <c r="E206" s="87">
        <f t="shared" si="31"/>
        <v>0</v>
      </c>
      <c r="F206" s="13">
        <f t="shared" si="27"/>
        <v>0.15</v>
      </c>
      <c r="G206" s="23">
        <f t="shared" si="28"/>
        <v>0</v>
      </c>
      <c r="J206" s="92">
        <f t="shared" si="29"/>
        <v>0</v>
      </c>
      <c r="M206" s="95">
        <f t="shared" si="33"/>
        <v>0</v>
      </c>
      <c r="O206">
        <v>0.15</v>
      </c>
      <c r="P206" s="11"/>
      <c r="Q206" s="10">
        <f>[2]Front!M213</f>
        <v>42887</v>
      </c>
      <c r="R206" s="11">
        <f>[2]Front!N213</f>
        <v>0.15</v>
      </c>
      <c r="S206" s="11">
        <f t="shared" si="32"/>
        <v>0</v>
      </c>
    </row>
    <row r="207" spans="2:19" x14ac:dyDescent="0.3">
      <c r="B207" s="12">
        <f t="shared" si="30"/>
        <v>42917</v>
      </c>
      <c r="C207" s="86">
        <f t="shared" si="26"/>
        <v>0</v>
      </c>
      <c r="D207" s="13">
        <v>0.15</v>
      </c>
      <c r="E207" s="87">
        <f t="shared" si="31"/>
        <v>0</v>
      </c>
      <c r="F207" s="13">
        <f t="shared" si="27"/>
        <v>0.15</v>
      </c>
      <c r="G207" s="23">
        <f t="shared" si="28"/>
        <v>0</v>
      </c>
      <c r="J207" s="92">
        <f t="shared" si="29"/>
        <v>0</v>
      </c>
      <c r="M207" s="95">
        <f t="shared" si="33"/>
        <v>0</v>
      </c>
      <c r="O207">
        <v>0.15</v>
      </c>
      <c r="P207" s="11"/>
      <c r="Q207" s="10">
        <f>[2]Front!M214</f>
        <v>42917</v>
      </c>
      <c r="R207" s="11">
        <f>[2]Front!N214</f>
        <v>0.15</v>
      </c>
      <c r="S207" s="11">
        <f t="shared" si="32"/>
        <v>0</v>
      </c>
    </row>
    <row r="208" spans="2:19" x14ac:dyDescent="0.3">
      <c r="B208" s="12">
        <f t="shared" si="30"/>
        <v>42948</v>
      </c>
      <c r="C208" s="86">
        <f t="shared" si="26"/>
        <v>0</v>
      </c>
      <c r="D208" s="13">
        <v>0.15</v>
      </c>
      <c r="E208" s="87">
        <f t="shared" si="31"/>
        <v>0</v>
      </c>
      <c r="F208" s="13">
        <f t="shared" si="27"/>
        <v>0.15</v>
      </c>
      <c r="G208" s="23">
        <f t="shared" si="28"/>
        <v>0</v>
      </c>
      <c r="J208" s="92">
        <f t="shared" si="29"/>
        <v>0</v>
      </c>
      <c r="M208" s="95">
        <f t="shared" si="33"/>
        <v>0</v>
      </c>
      <c r="O208">
        <v>0.15</v>
      </c>
      <c r="P208" s="11"/>
      <c r="Q208" s="10">
        <f>[2]Front!M215</f>
        <v>42948</v>
      </c>
      <c r="R208" s="11">
        <f>[2]Front!N215</f>
        <v>0.15</v>
      </c>
      <c r="S208" s="11">
        <f t="shared" si="32"/>
        <v>0</v>
      </c>
    </row>
    <row r="209" spans="2:19" x14ac:dyDescent="0.3">
      <c r="B209" s="12">
        <f t="shared" si="30"/>
        <v>42979</v>
      </c>
      <c r="C209" s="86">
        <f t="shared" si="26"/>
        <v>0</v>
      </c>
      <c r="D209" s="13">
        <v>0.15</v>
      </c>
      <c r="E209" s="87">
        <f t="shared" si="31"/>
        <v>0</v>
      </c>
      <c r="F209" s="13">
        <f t="shared" si="27"/>
        <v>0.15</v>
      </c>
      <c r="G209" s="23">
        <f t="shared" si="28"/>
        <v>0</v>
      </c>
      <c r="J209" s="92">
        <f t="shared" si="29"/>
        <v>0</v>
      </c>
      <c r="M209" s="95">
        <f t="shared" si="33"/>
        <v>0</v>
      </c>
      <c r="O209">
        <v>0.15</v>
      </c>
      <c r="P209" s="11"/>
      <c r="Q209" s="10">
        <f>[2]Front!M216</f>
        <v>42979</v>
      </c>
      <c r="R209" s="11">
        <f>[2]Front!N216</f>
        <v>0.15</v>
      </c>
      <c r="S209" s="11">
        <f t="shared" si="32"/>
        <v>0</v>
      </c>
    </row>
    <row r="210" spans="2:19" x14ac:dyDescent="0.3">
      <c r="B210" s="12">
        <f t="shared" si="30"/>
        <v>43009</v>
      </c>
      <c r="C210" s="86">
        <f t="shared" si="26"/>
        <v>0</v>
      </c>
      <c r="D210" s="13">
        <v>0.15</v>
      </c>
      <c r="E210" s="87">
        <f t="shared" si="31"/>
        <v>0</v>
      </c>
      <c r="F210" s="13">
        <f t="shared" si="27"/>
        <v>0.15</v>
      </c>
      <c r="G210" s="23">
        <f t="shared" si="28"/>
        <v>0</v>
      </c>
      <c r="J210" s="92">
        <f t="shared" si="29"/>
        <v>0</v>
      </c>
      <c r="M210" s="95">
        <f t="shared" si="33"/>
        <v>0</v>
      </c>
      <c r="O210">
        <v>0.15</v>
      </c>
      <c r="P210" s="11"/>
      <c r="Q210" s="10">
        <f>[2]Front!M217</f>
        <v>43009</v>
      </c>
      <c r="R210" s="11">
        <f>[2]Front!N217</f>
        <v>0.15</v>
      </c>
      <c r="S210" s="11">
        <f t="shared" si="32"/>
        <v>0</v>
      </c>
    </row>
    <row r="211" spans="2:19" x14ac:dyDescent="0.3">
      <c r="B211" s="12">
        <f t="shared" si="30"/>
        <v>43040</v>
      </c>
      <c r="C211" s="86">
        <f t="shared" si="26"/>
        <v>0</v>
      </c>
      <c r="D211" s="13">
        <v>0.15</v>
      </c>
      <c r="E211" s="87">
        <f t="shared" si="31"/>
        <v>0</v>
      </c>
      <c r="F211" s="13">
        <f t="shared" si="27"/>
        <v>0.15</v>
      </c>
      <c r="G211" s="23">
        <f t="shared" si="28"/>
        <v>0</v>
      </c>
      <c r="J211" s="92">
        <f t="shared" si="29"/>
        <v>0</v>
      </c>
      <c r="M211" s="95">
        <f t="shared" si="33"/>
        <v>0</v>
      </c>
      <c r="O211">
        <v>0.15</v>
      </c>
      <c r="P211" s="11"/>
      <c r="Q211" s="10">
        <f>[2]Front!M218</f>
        <v>43040</v>
      </c>
      <c r="R211" s="11">
        <f>[2]Front!N218</f>
        <v>0.15</v>
      </c>
      <c r="S211" s="11">
        <f t="shared" si="32"/>
        <v>0</v>
      </c>
    </row>
    <row r="212" spans="2:19" x14ac:dyDescent="0.3">
      <c r="B212" s="12">
        <f t="shared" si="30"/>
        <v>43070</v>
      </c>
      <c r="C212" s="86">
        <f t="shared" si="26"/>
        <v>0</v>
      </c>
      <c r="D212" s="13">
        <v>0.15</v>
      </c>
      <c r="E212" s="87">
        <f t="shared" si="31"/>
        <v>0</v>
      </c>
      <c r="F212" s="13">
        <f t="shared" si="27"/>
        <v>0.15</v>
      </c>
      <c r="G212" s="23">
        <f t="shared" si="28"/>
        <v>0</v>
      </c>
      <c r="J212" s="92">
        <f t="shared" si="29"/>
        <v>0</v>
      </c>
      <c r="M212" s="95">
        <f t="shared" si="33"/>
        <v>0</v>
      </c>
      <c r="O212">
        <v>0.15</v>
      </c>
      <c r="P212" s="11"/>
      <c r="Q212" s="10">
        <f>[2]Front!M219</f>
        <v>43070</v>
      </c>
      <c r="R212" s="11">
        <f>[2]Front!N219</f>
        <v>0.15</v>
      </c>
      <c r="S212" s="11">
        <f t="shared" si="32"/>
        <v>0</v>
      </c>
    </row>
    <row r="213" spans="2:19" x14ac:dyDescent="0.3">
      <c r="B213" s="12">
        <f t="shared" si="30"/>
        <v>43101</v>
      </c>
      <c r="C213" s="86">
        <f t="shared" si="26"/>
        <v>0</v>
      </c>
      <c r="D213" s="13">
        <v>0.15</v>
      </c>
      <c r="E213" s="87">
        <f t="shared" si="31"/>
        <v>0</v>
      </c>
      <c r="F213" s="13">
        <f t="shared" si="27"/>
        <v>0.15</v>
      </c>
      <c r="G213" s="23">
        <f t="shared" si="28"/>
        <v>0</v>
      </c>
      <c r="J213" s="92">
        <f t="shared" si="29"/>
        <v>0</v>
      </c>
      <c r="M213" s="95">
        <f t="shared" si="33"/>
        <v>0</v>
      </c>
      <c r="O213">
        <v>0.15</v>
      </c>
      <c r="P213" s="11"/>
      <c r="Q213" s="10">
        <f>[2]Front!M220</f>
        <v>43101</v>
      </c>
      <c r="R213" s="11">
        <f>[2]Front!N220</f>
        <v>0.15</v>
      </c>
      <c r="S213" s="11">
        <f t="shared" si="32"/>
        <v>0</v>
      </c>
    </row>
    <row r="214" spans="2:19" x14ac:dyDescent="0.3">
      <c r="B214" s="12">
        <f t="shared" si="30"/>
        <v>43132</v>
      </c>
      <c r="C214" s="86">
        <f t="shared" si="26"/>
        <v>0</v>
      </c>
      <c r="D214" s="13">
        <v>0.15</v>
      </c>
      <c r="E214" s="87">
        <f t="shared" si="31"/>
        <v>0</v>
      </c>
      <c r="F214" s="13">
        <f t="shared" si="27"/>
        <v>0.15</v>
      </c>
      <c r="G214" s="23">
        <f t="shared" si="28"/>
        <v>0</v>
      </c>
      <c r="J214" s="92">
        <f t="shared" si="29"/>
        <v>0</v>
      </c>
      <c r="M214" s="95">
        <f t="shared" si="33"/>
        <v>0</v>
      </c>
      <c r="O214">
        <v>0.15</v>
      </c>
      <c r="P214" s="11"/>
      <c r="Q214" s="10">
        <f>[2]Front!M221</f>
        <v>43132</v>
      </c>
      <c r="R214" s="11">
        <f>[2]Front!N221</f>
        <v>0.15</v>
      </c>
      <c r="S214" s="11">
        <f t="shared" si="32"/>
        <v>0</v>
      </c>
    </row>
    <row r="215" spans="2:19" x14ac:dyDescent="0.3">
      <c r="B215" s="12">
        <f t="shared" si="30"/>
        <v>43160</v>
      </c>
      <c r="C215" s="86">
        <f t="shared" si="26"/>
        <v>0</v>
      </c>
      <c r="D215" s="13">
        <v>0.15</v>
      </c>
      <c r="E215" s="87">
        <f t="shared" si="31"/>
        <v>0</v>
      </c>
      <c r="F215" s="13">
        <f t="shared" si="27"/>
        <v>0.15</v>
      </c>
      <c r="G215" s="23">
        <f t="shared" si="28"/>
        <v>0</v>
      </c>
      <c r="J215" s="92">
        <f t="shared" si="29"/>
        <v>0</v>
      </c>
      <c r="M215" s="95">
        <f t="shared" si="33"/>
        <v>0</v>
      </c>
      <c r="O215">
        <v>0.15</v>
      </c>
      <c r="P215" s="11"/>
      <c r="Q215" s="10">
        <f>[2]Front!M222</f>
        <v>43160</v>
      </c>
      <c r="R215" s="11">
        <f>[2]Front!N222</f>
        <v>0.15</v>
      </c>
      <c r="S215" s="11">
        <f t="shared" si="32"/>
        <v>0</v>
      </c>
    </row>
    <row r="216" spans="2:19" x14ac:dyDescent="0.3">
      <c r="B216" s="12">
        <f t="shared" si="30"/>
        <v>43191</v>
      </c>
      <c r="C216" s="86">
        <f t="shared" si="26"/>
        <v>0</v>
      </c>
      <c r="D216" s="13">
        <v>0.15</v>
      </c>
      <c r="E216" s="87">
        <f t="shared" si="31"/>
        <v>0</v>
      </c>
      <c r="F216" s="13">
        <f t="shared" si="27"/>
        <v>0.15</v>
      </c>
      <c r="G216" s="23">
        <f t="shared" si="28"/>
        <v>0</v>
      </c>
      <c r="J216" s="92">
        <f t="shared" si="29"/>
        <v>0</v>
      </c>
      <c r="M216" s="95">
        <f t="shared" si="33"/>
        <v>0</v>
      </c>
      <c r="O216">
        <v>0.15</v>
      </c>
      <c r="P216" s="11"/>
      <c r="Q216" s="10">
        <f>[2]Front!M223</f>
        <v>43191</v>
      </c>
      <c r="R216" s="11">
        <f>[2]Front!N223</f>
        <v>0.15</v>
      </c>
      <c r="S216" s="11">
        <f t="shared" si="32"/>
        <v>0</v>
      </c>
    </row>
    <row r="217" spans="2:19" x14ac:dyDescent="0.3">
      <c r="B217" s="12">
        <f t="shared" si="30"/>
        <v>43221</v>
      </c>
      <c r="C217" s="86">
        <f t="shared" si="26"/>
        <v>0</v>
      </c>
      <c r="D217" s="13">
        <v>0.15</v>
      </c>
      <c r="E217" s="87">
        <f t="shared" si="31"/>
        <v>0</v>
      </c>
      <c r="F217" s="13">
        <f t="shared" si="27"/>
        <v>0.15</v>
      </c>
      <c r="G217" s="23">
        <f t="shared" si="28"/>
        <v>0</v>
      </c>
      <c r="J217" s="92">
        <f t="shared" si="29"/>
        <v>0</v>
      </c>
      <c r="M217" s="95">
        <f t="shared" si="33"/>
        <v>0</v>
      </c>
      <c r="O217">
        <v>0.15</v>
      </c>
      <c r="P217" s="11"/>
      <c r="Q217" s="10">
        <f>[2]Front!M224</f>
        <v>43221</v>
      </c>
      <c r="R217" s="11">
        <f>[2]Front!N224</f>
        <v>0.15</v>
      </c>
      <c r="S217" s="11">
        <f t="shared" si="32"/>
        <v>0</v>
      </c>
    </row>
    <row r="218" spans="2:19" x14ac:dyDescent="0.3">
      <c r="B218" s="12">
        <f t="shared" si="30"/>
        <v>43252</v>
      </c>
      <c r="C218" s="86">
        <f t="shared" si="26"/>
        <v>0</v>
      </c>
      <c r="D218" s="13">
        <v>0.15</v>
      </c>
      <c r="E218" s="87">
        <f t="shared" si="31"/>
        <v>0</v>
      </c>
      <c r="F218" s="13">
        <f t="shared" si="27"/>
        <v>0.15</v>
      </c>
      <c r="G218" s="23">
        <f t="shared" si="28"/>
        <v>0</v>
      </c>
      <c r="J218" s="92">
        <f t="shared" si="29"/>
        <v>0</v>
      </c>
      <c r="M218" s="95">
        <f t="shared" si="33"/>
        <v>0</v>
      </c>
      <c r="O218">
        <v>0.15</v>
      </c>
      <c r="P218" s="11"/>
      <c r="Q218" s="10">
        <f>[2]Front!M225</f>
        <v>43252</v>
      </c>
      <c r="R218" s="11">
        <f>[2]Front!N225</f>
        <v>0.15</v>
      </c>
      <c r="S218" s="11">
        <f t="shared" si="32"/>
        <v>0</v>
      </c>
    </row>
    <row r="219" spans="2:19" x14ac:dyDescent="0.3">
      <c r="B219" s="12">
        <f t="shared" si="30"/>
        <v>43282</v>
      </c>
      <c r="C219" s="86">
        <f t="shared" si="26"/>
        <v>0</v>
      </c>
      <c r="D219" s="13">
        <v>0.15</v>
      </c>
      <c r="E219" s="87">
        <f t="shared" si="31"/>
        <v>0</v>
      </c>
      <c r="F219" s="13">
        <f t="shared" si="27"/>
        <v>0.15</v>
      </c>
      <c r="G219" s="23">
        <f t="shared" si="28"/>
        <v>0</v>
      </c>
      <c r="J219" s="92">
        <f t="shared" si="29"/>
        <v>0</v>
      </c>
      <c r="M219" s="95">
        <f t="shared" si="33"/>
        <v>0</v>
      </c>
      <c r="O219">
        <v>0.15</v>
      </c>
      <c r="P219" s="11"/>
      <c r="Q219" s="10">
        <f>[2]Front!M226</f>
        <v>43282</v>
      </c>
      <c r="R219" s="11">
        <f>[2]Front!N226</f>
        <v>0.15</v>
      </c>
      <c r="S219" s="11">
        <f t="shared" si="32"/>
        <v>0</v>
      </c>
    </row>
    <row r="220" spans="2:19" x14ac:dyDescent="0.3">
      <c r="B220" s="12">
        <f t="shared" si="30"/>
        <v>43313</v>
      </c>
      <c r="C220" s="86">
        <f t="shared" si="26"/>
        <v>0</v>
      </c>
      <c r="D220" s="13">
        <v>0.15</v>
      </c>
      <c r="E220" s="87">
        <f t="shared" si="31"/>
        <v>0</v>
      </c>
      <c r="F220" s="13">
        <f t="shared" si="27"/>
        <v>0.15</v>
      </c>
      <c r="G220" s="23">
        <f t="shared" si="28"/>
        <v>0</v>
      </c>
      <c r="J220" s="92">
        <f t="shared" si="29"/>
        <v>0</v>
      </c>
      <c r="M220" s="95">
        <f t="shared" si="33"/>
        <v>0</v>
      </c>
      <c r="O220">
        <v>0.15</v>
      </c>
      <c r="P220" s="11"/>
      <c r="Q220" s="10">
        <f>[2]Front!M227</f>
        <v>43313</v>
      </c>
      <c r="R220" s="11">
        <f>[2]Front!N227</f>
        <v>0.15</v>
      </c>
      <c r="S220" s="11">
        <f t="shared" si="32"/>
        <v>0</v>
      </c>
    </row>
    <row r="221" spans="2:19" x14ac:dyDescent="0.3">
      <c r="B221" s="12">
        <f t="shared" si="30"/>
        <v>43344</v>
      </c>
      <c r="C221" s="86">
        <f t="shared" si="26"/>
        <v>0</v>
      </c>
      <c r="D221" s="13">
        <v>0.15</v>
      </c>
      <c r="E221" s="87">
        <f>M221</f>
        <v>0</v>
      </c>
      <c r="F221" s="13">
        <f t="shared" si="27"/>
        <v>0.15</v>
      </c>
      <c r="G221" s="23">
        <f t="shared" si="28"/>
        <v>0</v>
      </c>
      <c r="J221" s="92">
        <f t="shared" si="29"/>
        <v>0</v>
      </c>
      <c r="M221" s="95">
        <f t="shared" si="33"/>
        <v>0</v>
      </c>
      <c r="O221">
        <v>0.15</v>
      </c>
      <c r="P221" s="11"/>
      <c r="Q221" s="10">
        <f>[2]Front!M228</f>
        <v>43344</v>
      </c>
      <c r="R221" s="11">
        <f>[2]Front!N228</f>
        <v>0.15</v>
      </c>
      <c r="S221" s="11">
        <f t="shared" si="32"/>
        <v>0</v>
      </c>
    </row>
    <row r="222" spans="2:19" x14ac:dyDescent="0.3">
      <c r="B222" s="12">
        <f t="shared" si="30"/>
        <v>43374</v>
      </c>
      <c r="C222" s="86">
        <f t="shared" si="26"/>
        <v>0</v>
      </c>
      <c r="D222" s="13">
        <v>0.15</v>
      </c>
      <c r="E222" s="87">
        <f>M222</f>
        <v>0</v>
      </c>
      <c r="F222" s="13">
        <f t="shared" ref="F222:F261" si="34">IF(E222="","",D222+E222)</f>
        <v>0.15</v>
      </c>
      <c r="G222" s="23">
        <f t="shared" si="28"/>
        <v>0</v>
      </c>
      <c r="J222" s="92">
        <f t="shared" si="29"/>
        <v>0</v>
      </c>
      <c r="M222" s="95">
        <f t="shared" si="33"/>
        <v>0</v>
      </c>
      <c r="O222">
        <v>0.15</v>
      </c>
      <c r="P222" s="11"/>
      <c r="Q222" s="10">
        <f>[2]Front!M229</f>
        <v>43374</v>
      </c>
      <c r="R222" s="11">
        <f>[2]Front!N229</f>
        <v>0.15</v>
      </c>
      <c r="S222" s="11">
        <f t="shared" si="32"/>
        <v>0</v>
      </c>
    </row>
    <row r="223" spans="2:19" x14ac:dyDescent="0.3">
      <c r="B223" s="12">
        <f t="shared" si="30"/>
        <v>43405</v>
      </c>
      <c r="C223" s="86">
        <f t="shared" si="26"/>
        <v>0</v>
      </c>
      <c r="D223" s="13">
        <v>0.15</v>
      </c>
      <c r="E223" s="87">
        <f>M223</f>
        <v>0</v>
      </c>
      <c r="F223" s="13">
        <f t="shared" si="34"/>
        <v>0.15</v>
      </c>
      <c r="G223" s="23">
        <f t="shared" si="28"/>
        <v>0</v>
      </c>
      <c r="J223" s="92">
        <f t="shared" si="29"/>
        <v>0</v>
      </c>
      <c r="M223" s="95">
        <f t="shared" si="33"/>
        <v>0</v>
      </c>
      <c r="O223">
        <v>0.15</v>
      </c>
      <c r="P223" s="11"/>
      <c r="Q223" s="10">
        <f>[2]Front!M230</f>
        <v>43405</v>
      </c>
      <c r="R223" s="11">
        <f>[2]Front!N230</f>
        <v>0.15</v>
      </c>
      <c r="S223" s="11">
        <f t="shared" si="32"/>
        <v>0</v>
      </c>
    </row>
    <row r="224" spans="2:19" x14ac:dyDescent="0.3">
      <c r="B224" s="12">
        <f t="shared" si="30"/>
        <v>43435</v>
      </c>
      <c r="C224" s="86">
        <f t="shared" si="26"/>
        <v>0</v>
      </c>
      <c r="D224" s="13">
        <v>0.15</v>
      </c>
      <c r="E224" s="87">
        <f t="shared" ref="E224:E278" si="35">M224</f>
        <v>0</v>
      </c>
      <c r="F224" s="13">
        <f t="shared" si="34"/>
        <v>0.15</v>
      </c>
      <c r="G224" s="23">
        <f t="shared" si="28"/>
        <v>0</v>
      </c>
      <c r="J224" s="92">
        <f t="shared" si="29"/>
        <v>0</v>
      </c>
      <c r="M224" s="95">
        <f t="shared" si="33"/>
        <v>0</v>
      </c>
      <c r="O224">
        <v>0.15</v>
      </c>
      <c r="P224" s="11"/>
      <c r="Q224" s="10">
        <f>[2]Front!M231</f>
        <v>43435</v>
      </c>
      <c r="R224" s="11">
        <f>[2]Front!N231</f>
        <v>0.15</v>
      </c>
      <c r="S224" s="11">
        <f t="shared" si="32"/>
        <v>0</v>
      </c>
    </row>
    <row r="225" spans="2:19" x14ac:dyDescent="0.3">
      <c r="B225" s="12">
        <f t="shared" si="30"/>
        <v>43466</v>
      </c>
      <c r="C225" s="86">
        <f t="shared" si="26"/>
        <v>0</v>
      </c>
      <c r="D225" s="13">
        <v>0.15</v>
      </c>
      <c r="E225" s="87">
        <f t="shared" si="35"/>
        <v>0</v>
      </c>
      <c r="F225" s="13">
        <f t="shared" si="34"/>
        <v>0.15</v>
      </c>
      <c r="G225" s="23">
        <f t="shared" si="28"/>
        <v>0</v>
      </c>
      <c r="J225" s="92">
        <f t="shared" si="29"/>
        <v>0</v>
      </c>
      <c r="M225" s="95">
        <f t="shared" si="33"/>
        <v>0</v>
      </c>
      <c r="O225">
        <v>0.15</v>
      </c>
      <c r="P225" s="11"/>
      <c r="Q225" s="10">
        <f>[2]Front!M232</f>
        <v>43466</v>
      </c>
      <c r="R225" s="11">
        <f>[2]Front!N232</f>
        <v>0.15</v>
      </c>
      <c r="S225" s="11">
        <f t="shared" si="32"/>
        <v>0</v>
      </c>
    </row>
    <row r="226" spans="2:19" x14ac:dyDescent="0.3">
      <c r="B226" s="12">
        <f t="shared" si="30"/>
        <v>43497</v>
      </c>
      <c r="C226" s="86">
        <f t="shared" si="26"/>
        <v>0</v>
      </c>
      <c r="D226" s="13">
        <v>0.15</v>
      </c>
      <c r="E226" s="87">
        <f t="shared" si="35"/>
        <v>0</v>
      </c>
      <c r="F226" s="13">
        <f t="shared" si="34"/>
        <v>0.15</v>
      </c>
      <c r="G226" s="23">
        <f t="shared" si="28"/>
        <v>0</v>
      </c>
      <c r="J226" s="92">
        <f t="shared" si="29"/>
        <v>0</v>
      </c>
      <c r="M226" s="95">
        <f t="shared" si="33"/>
        <v>0</v>
      </c>
      <c r="O226">
        <v>0.15</v>
      </c>
      <c r="P226" s="11"/>
      <c r="Q226" s="10">
        <f>[2]Front!M233</f>
        <v>43497</v>
      </c>
      <c r="R226" s="11">
        <f>[2]Front!N233</f>
        <v>0.15</v>
      </c>
      <c r="S226" s="11">
        <f t="shared" si="32"/>
        <v>0</v>
      </c>
    </row>
    <row r="227" spans="2:19" x14ac:dyDescent="0.3">
      <c r="B227" s="12">
        <f t="shared" si="30"/>
        <v>43525</v>
      </c>
      <c r="C227" s="86">
        <f t="shared" si="26"/>
        <v>0</v>
      </c>
      <c r="D227" s="13">
        <v>0.15</v>
      </c>
      <c r="E227" s="87">
        <f t="shared" si="35"/>
        <v>0</v>
      </c>
      <c r="F227" s="13">
        <f t="shared" si="34"/>
        <v>0.15</v>
      </c>
      <c r="G227" s="23">
        <f t="shared" si="28"/>
        <v>0</v>
      </c>
      <c r="J227" s="92">
        <f t="shared" si="29"/>
        <v>0</v>
      </c>
      <c r="M227" s="95">
        <f t="shared" si="33"/>
        <v>0</v>
      </c>
      <c r="O227">
        <v>0.15</v>
      </c>
      <c r="P227" s="11"/>
      <c r="Q227" s="10">
        <f>[2]Front!M234</f>
        <v>43525</v>
      </c>
      <c r="R227" s="11">
        <f>[2]Front!N234</f>
        <v>0.15</v>
      </c>
      <c r="S227" s="11">
        <f t="shared" si="32"/>
        <v>0</v>
      </c>
    </row>
    <row r="228" spans="2:19" x14ac:dyDescent="0.3">
      <c r="B228" s="12">
        <f t="shared" si="30"/>
        <v>43556</v>
      </c>
      <c r="C228" s="86">
        <f t="shared" si="26"/>
        <v>0</v>
      </c>
      <c r="D228" s="13">
        <v>0.15</v>
      </c>
      <c r="E228" s="87">
        <f t="shared" si="35"/>
        <v>0</v>
      </c>
      <c r="F228" s="13">
        <f t="shared" si="34"/>
        <v>0.15</v>
      </c>
      <c r="G228" s="23">
        <f t="shared" si="28"/>
        <v>0</v>
      </c>
      <c r="J228" s="92">
        <f t="shared" si="29"/>
        <v>0</v>
      </c>
      <c r="M228" s="95">
        <f t="shared" si="33"/>
        <v>0</v>
      </c>
      <c r="O228">
        <v>0.15</v>
      </c>
      <c r="P228" s="11"/>
      <c r="Q228" s="10">
        <f>[2]Front!M235</f>
        <v>43556</v>
      </c>
      <c r="R228" s="11">
        <f>[2]Front!N235</f>
        <v>0.15</v>
      </c>
      <c r="S228" s="11">
        <f t="shared" si="32"/>
        <v>0</v>
      </c>
    </row>
    <row r="229" spans="2:19" x14ac:dyDescent="0.3">
      <c r="B229" s="12">
        <f t="shared" si="30"/>
        <v>43586</v>
      </c>
      <c r="C229" s="86">
        <f t="shared" si="26"/>
        <v>0</v>
      </c>
      <c r="D229" s="13">
        <v>0.15</v>
      </c>
      <c r="E229" s="87">
        <f t="shared" si="35"/>
        <v>0</v>
      </c>
      <c r="F229" s="13">
        <f t="shared" si="34"/>
        <v>0.15</v>
      </c>
      <c r="G229" s="23">
        <f t="shared" si="28"/>
        <v>0</v>
      </c>
      <c r="J229" s="92">
        <f t="shared" si="29"/>
        <v>0</v>
      </c>
      <c r="M229" s="95">
        <f t="shared" si="33"/>
        <v>0</v>
      </c>
      <c r="O229">
        <v>0.15</v>
      </c>
      <c r="P229" s="11"/>
      <c r="Q229" s="10">
        <f>[2]Front!M236</f>
        <v>43586</v>
      </c>
      <c r="R229" s="11">
        <f>[2]Front!N236</f>
        <v>0.15</v>
      </c>
      <c r="S229" s="11">
        <f t="shared" si="32"/>
        <v>0</v>
      </c>
    </row>
    <row r="230" spans="2:19" x14ac:dyDescent="0.3">
      <c r="B230" s="12">
        <f t="shared" si="30"/>
        <v>43617</v>
      </c>
      <c r="C230" s="86">
        <f t="shared" si="26"/>
        <v>0</v>
      </c>
      <c r="D230" s="13">
        <v>0.15</v>
      </c>
      <c r="E230" s="87">
        <f t="shared" si="35"/>
        <v>0</v>
      </c>
      <c r="F230" s="13">
        <f t="shared" si="34"/>
        <v>0.15</v>
      </c>
      <c r="G230" s="23">
        <f t="shared" si="28"/>
        <v>0</v>
      </c>
      <c r="J230" s="92">
        <f t="shared" si="29"/>
        <v>0</v>
      </c>
      <c r="M230" s="95">
        <f t="shared" si="33"/>
        <v>0</v>
      </c>
      <c r="O230">
        <v>0.15</v>
      </c>
      <c r="P230" s="11"/>
      <c r="Q230" s="10">
        <f>[2]Front!M237</f>
        <v>43617</v>
      </c>
      <c r="R230" s="11">
        <f>[2]Front!N237</f>
        <v>0.15</v>
      </c>
      <c r="S230" s="11">
        <f t="shared" si="32"/>
        <v>0</v>
      </c>
    </row>
    <row r="231" spans="2:19" x14ac:dyDescent="0.3">
      <c r="B231" s="12">
        <f t="shared" si="30"/>
        <v>43647</v>
      </c>
      <c r="C231" s="86">
        <f t="shared" si="26"/>
        <v>0</v>
      </c>
      <c r="D231" s="13">
        <v>0.15</v>
      </c>
      <c r="E231" s="87">
        <f t="shared" si="35"/>
        <v>0</v>
      </c>
      <c r="F231" s="13">
        <f t="shared" si="34"/>
        <v>0.15</v>
      </c>
      <c r="G231" s="23">
        <f t="shared" si="28"/>
        <v>0</v>
      </c>
      <c r="J231" s="92">
        <f t="shared" si="29"/>
        <v>0</v>
      </c>
      <c r="M231" s="95">
        <f t="shared" si="33"/>
        <v>0</v>
      </c>
      <c r="O231">
        <v>0.15</v>
      </c>
      <c r="P231" s="11"/>
      <c r="Q231" s="10">
        <f>[2]Front!M238</f>
        <v>43647</v>
      </c>
      <c r="R231" s="11">
        <f>[2]Front!N238</f>
        <v>0.15</v>
      </c>
      <c r="S231" s="11">
        <f t="shared" si="32"/>
        <v>0</v>
      </c>
    </row>
    <row r="232" spans="2:19" x14ac:dyDescent="0.3">
      <c r="B232" s="12">
        <f t="shared" si="30"/>
        <v>43678</v>
      </c>
      <c r="C232" s="86">
        <f t="shared" si="26"/>
        <v>0</v>
      </c>
      <c r="D232" s="13">
        <v>0.15</v>
      </c>
      <c r="E232" s="87">
        <f t="shared" si="35"/>
        <v>0</v>
      </c>
      <c r="F232" s="13">
        <f t="shared" si="34"/>
        <v>0.15</v>
      </c>
      <c r="G232" s="23">
        <f t="shared" si="28"/>
        <v>0</v>
      </c>
      <c r="J232" s="92">
        <f t="shared" si="29"/>
        <v>0</v>
      </c>
      <c r="M232" s="95">
        <f t="shared" si="33"/>
        <v>0</v>
      </c>
      <c r="O232">
        <v>0.15</v>
      </c>
      <c r="P232" s="11"/>
      <c r="Q232" s="10">
        <f>[2]Front!M239</f>
        <v>43678</v>
      </c>
      <c r="R232" s="11">
        <f>[2]Front!N239</f>
        <v>0.15</v>
      </c>
      <c r="S232" s="11">
        <f t="shared" si="32"/>
        <v>0</v>
      </c>
    </row>
    <row r="233" spans="2:19" x14ac:dyDescent="0.3">
      <c r="B233" s="12">
        <f t="shared" si="30"/>
        <v>43709</v>
      </c>
      <c r="C233" s="86">
        <f t="shared" si="26"/>
        <v>0</v>
      </c>
      <c r="D233" s="13">
        <v>0.15</v>
      </c>
      <c r="E233" s="87">
        <f t="shared" si="35"/>
        <v>0</v>
      </c>
      <c r="F233" s="13">
        <f t="shared" si="34"/>
        <v>0.15</v>
      </c>
      <c r="G233" s="23">
        <f t="shared" si="28"/>
        <v>0</v>
      </c>
      <c r="J233" s="92">
        <f t="shared" si="29"/>
        <v>0</v>
      </c>
      <c r="M233" s="95">
        <f t="shared" si="33"/>
        <v>0</v>
      </c>
      <c r="O233">
        <v>0.15</v>
      </c>
      <c r="P233" s="11"/>
      <c r="Q233" s="10">
        <f>[2]Front!M240</f>
        <v>43709</v>
      </c>
      <c r="R233" s="11">
        <f>[2]Front!N240</f>
        <v>0.15</v>
      </c>
      <c r="S233" s="11">
        <f t="shared" si="32"/>
        <v>0</v>
      </c>
    </row>
    <row r="234" spans="2:19" x14ac:dyDescent="0.3">
      <c r="B234" s="12">
        <f t="shared" si="30"/>
        <v>43739</v>
      </c>
      <c r="C234" s="86">
        <f t="shared" si="26"/>
        <v>0</v>
      </c>
      <c r="D234" s="13">
        <v>0.15</v>
      </c>
      <c r="E234" s="87">
        <f t="shared" si="35"/>
        <v>0</v>
      </c>
      <c r="F234" s="13">
        <f t="shared" si="34"/>
        <v>0.15</v>
      </c>
      <c r="G234" s="23">
        <f t="shared" si="28"/>
        <v>0</v>
      </c>
      <c r="J234" s="92">
        <f t="shared" si="29"/>
        <v>0</v>
      </c>
      <c r="M234" s="95">
        <f t="shared" si="33"/>
        <v>0</v>
      </c>
      <c r="O234">
        <v>0.15</v>
      </c>
      <c r="P234" s="11"/>
      <c r="Q234" s="10">
        <f>[2]Front!M241</f>
        <v>43739</v>
      </c>
      <c r="R234" s="11">
        <f>[2]Front!N241</f>
        <v>0.15</v>
      </c>
      <c r="S234" s="11">
        <f t="shared" si="32"/>
        <v>0</v>
      </c>
    </row>
    <row r="235" spans="2:19" x14ac:dyDescent="0.3">
      <c r="B235" s="12">
        <f t="shared" si="30"/>
        <v>43770</v>
      </c>
      <c r="C235" s="86">
        <f t="shared" si="26"/>
        <v>0</v>
      </c>
      <c r="D235" s="13">
        <v>0.15</v>
      </c>
      <c r="E235" s="87">
        <f t="shared" si="35"/>
        <v>0</v>
      </c>
      <c r="F235" s="13">
        <f t="shared" si="34"/>
        <v>0.15</v>
      </c>
      <c r="G235" s="23">
        <f t="shared" si="28"/>
        <v>0</v>
      </c>
      <c r="J235" s="92">
        <f t="shared" si="29"/>
        <v>0</v>
      </c>
      <c r="M235" s="95">
        <f t="shared" si="33"/>
        <v>0</v>
      </c>
      <c r="O235">
        <v>0.15</v>
      </c>
      <c r="P235" s="11"/>
      <c r="Q235" s="10">
        <f>[2]Front!M242</f>
        <v>43770</v>
      </c>
      <c r="R235" s="11">
        <f>[2]Front!N242</f>
        <v>0.15</v>
      </c>
      <c r="S235" s="11">
        <f t="shared" si="32"/>
        <v>0</v>
      </c>
    </row>
    <row r="236" spans="2:19" x14ac:dyDescent="0.3">
      <c r="B236" s="12">
        <f t="shared" si="30"/>
        <v>43800</v>
      </c>
      <c r="C236" s="86">
        <f t="shared" si="26"/>
        <v>0</v>
      </c>
      <c r="D236" s="13">
        <v>0.15</v>
      </c>
      <c r="E236" s="87">
        <f t="shared" si="35"/>
        <v>0</v>
      </c>
      <c r="F236" s="13">
        <f t="shared" si="34"/>
        <v>0.15</v>
      </c>
      <c r="G236" s="23">
        <f t="shared" si="28"/>
        <v>0</v>
      </c>
      <c r="J236" s="92">
        <f t="shared" si="29"/>
        <v>0</v>
      </c>
      <c r="M236" s="95">
        <f t="shared" si="33"/>
        <v>0</v>
      </c>
      <c r="O236">
        <v>0.15</v>
      </c>
      <c r="P236" s="11"/>
      <c r="Q236" s="10">
        <f>[2]Front!M243</f>
        <v>43800</v>
      </c>
      <c r="R236" s="11">
        <f>[2]Front!N243</f>
        <v>0.15</v>
      </c>
      <c r="S236" s="11">
        <f t="shared" si="32"/>
        <v>0</v>
      </c>
    </row>
    <row r="237" spans="2:19" x14ac:dyDescent="0.3">
      <c r="B237" s="12">
        <f t="shared" si="30"/>
        <v>43831</v>
      </c>
      <c r="C237" s="86">
        <f t="shared" si="26"/>
        <v>0</v>
      </c>
      <c r="D237" s="13">
        <v>0.15</v>
      </c>
      <c r="E237" s="87">
        <f t="shared" si="35"/>
        <v>0</v>
      </c>
      <c r="F237" s="13">
        <f t="shared" si="34"/>
        <v>0.15</v>
      </c>
      <c r="G237" s="23">
        <f t="shared" si="28"/>
        <v>0</v>
      </c>
      <c r="J237" s="92">
        <f t="shared" si="29"/>
        <v>0</v>
      </c>
      <c r="M237" s="95">
        <f t="shared" si="33"/>
        <v>0</v>
      </c>
      <c r="O237">
        <v>0.15</v>
      </c>
      <c r="P237" s="11"/>
      <c r="Q237" s="10">
        <f>[2]Front!M244</f>
        <v>43831</v>
      </c>
      <c r="R237" s="11">
        <f>[2]Front!N244</f>
        <v>0.15</v>
      </c>
      <c r="S237" s="11">
        <f t="shared" si="32"/>
        <v>0</v>
      </c>
    </row>
    <row r="238" spans="2:19" x14ac:dyDescent="0.3">
      <c r="B238" s="12">
        <f t="shared" si="30"/>
        <v>43862</v>
      </c>
      <c r="C238" s="86">
        <f t="shared" si="26"/>
        <v>0</v>
      </c>
      <c r="D238" s="13">
        <v>0.15</v>
      </c>
      <c r="E238" s="87">
        <f t="shared" si="35"/>
        <v>0</v>
      </c>
      <c r="F238" s="13">
        <f t="shared" si="34"/>
        <v>0.15</v>
      </c>
      <c r="G238" s="23">
        <f t="shared" si="28"/>
        <v>0</v>
      </c>
      <c r="J238" s="92">
        <f t="shared" si="29"/>
        <v>0</v>
      </c>
      <c r="M238" s="95">
        <f t="shared" si="33"/>
        <v>0</v>
      </c>
      <c r="O238">
        <v>0.15</v>
      </c>
      <c r="P238" s="11"/>
      <c r="Q238" s="10">
        <f>[2]Front!M245</f>
        <v>43862</v>
      </c>
      <c r="R238" s="11">
        <f>[2]Front!N245</f>
        <v>0.15</v>
      </c>
      <c r="S238" s="11">
        <f t="shared" si="32"/>
        <v>0</v>
      </c>
    </row>
    <row r="239" spans="2:19" x14ac:dyDescent="0.3">
      <c r="B239" s="12">
        <f t="shared" si="30"/>
        <v>43891</v>
      </c>
      <c r="C239" s="86">
        <f t="shared" si="26"/>
        <v>0</v>
      </c>
      <c r="D239" s="13">
        <v>0.15</v>
      </c>
      <c r="E239" s="87">
        <f t="shared" si="35"/>
        <v>0</v>
      </c>
      <c r="F239" s="13">
        <f t="shared" si="34"/>
        <v>0.15</v>
      </c>
      <c r="G239" s="23">
        <f t="shared" si="28"/>
        <v>0</v>
      </c>
      <c r="J239" s="92">
        <f t="shared" si="29"/>
        <v>0</v>
      </c>
      <c r="M239" s="95">
        <f t="shared" si="33"/>
        <v>0</v>
      </c>
      <c r="O239">
        <v>0.15</v>
      </c>
      <c r="P239" s="11"/>
      <c r="Q239" s="10">
        <f>[2]Front!M246</f>
        <v>43891</v>
      </c>
      <c r="R239" s="11">
        <f>[2]Front!N246</f>
        <v>0.15</v>
      </c>
      <c r="S239" s="11">
        <f t="shared" si="32"/>
        <v>0</v>
      </c>
    </row>
    <row r="240" spans="2:19" x14ac:dyDescent="0.3">
      <c r="B240" s="12">
        <f t="shared" si="30"/>
        <v>43922</v>
      </c>
      <c r="C240" s="86">
        <f t="shared" si="26"/>
        <v>0</v>
      </c>
      <c r="D240" s="13">
        <v>0.15</v>
      </c>
      <c r="E240" s="87">
        <f t="shared" si="35"/>
        <v>0</v>
      </c>
      <c r="F240" s="13">
        <f t="shared" si="34"/>
        <v>0.15</v>
      </c>
      <c r="G240" s="23">
        <f t="shared" si="28"/>
        <v>0</v>
      </c>
      <c r="J240" s="92">
        <f t="shared" si="29"/>
        <v>0</v>
      </c>
      <c r="M240" s="95">
        <f t="shared" si="33"/>
        <v>0</v>
      </c>
      <c r="O240">
        <v>0.15</v>
      </c>
      <c r="P240" s="11"/>
      <c r="Q240" s="10">
        <f>[2]Front!M247</f>
        <v>43922</v>
      </c>
      <c r="R240" s="11">
        <f>[2]Front!N247</f>
        <v>0.15</v>
      </c>
      <c r="S240" s="11">
        <f t="shared" si="32"/>
        <v>0</v>
      </c>
    </row>
    <row r="241" spans="2:19" x14ac:dyDescent="0.3">
      <c r="B241" s="12">
        <f t="shared" si="30"/>
        <v>43952</v>
      </c>
      <c r="C241" s="86">
        <f t="shared" si="26"/>
        <v>0</v>
      </c>
      <c r="D241" s="13">
        <v>0.15</v>
      </c>
      <c r="E241" s="87">
        <f t="shared" si="35"/>
        <v>0</v>
      </c>
      <c r="F241" s="13">
        <f t="shared" si="34"/>
        <v>0.15</v>
      </c>
      <c r="G241" s="23">
        <f t="shared" si="28"/>
        <v>0</v>
      </c>
      <c r="J241" s="92">
        <f t="shared" si="29"/>
        <v>0</v>
      </c>
      <c r="M241" s="95">
        <f t="shared" si="33"/>
        <v>0</v>
      </c>
      <c r="O241">
        <v>0.15</v>
      </c>
      <c r="P241" s="11"/>
      <c r="Q241" s="10">
        <f>[2]Front!M248</f>
        <v>43952</v>
      </c>
      <c r="R241" s="11">
        <f>[2]Front!N248</f>
        <v>0.15</v>
      </c>
      <c r="S241" s="11">
        <f t="shared" si="32"/>
        <v>0</v>
      </c>
    </row>
    <row r="242" spans="2:19" x14ac:dyDescent="0.3">
      <c r="B242" s="12">
        <f t="shared" si="30"/>
        <v>43983</v>
      </c>
      <c r="C242" s="86">
        <f t="shared" si="26"/>
        <v>0</v>
      </c>
      <c r="D242" s="13">
        <v>0.15</v>
      </c>
      <c r="E242" s="87">
        <f t="shared" si="35"/>
        <v>0</v>
      </c>
      <c r="F242" s="13">
        <f t="shared" si="34"/>
        <v>0.15</v>
      </c>
      <c r="G242" s="23">
        <f t="shared" si="28"/>
        <v>0</v>
      </c>
      <c r="J242" s="92">
        <f t="shared" si="29"/>
        <v>0</v>
      </c>
      <c r="M242" s="95">
        <f t="shared" si="33"/>
        <v>0</v>
      </c>
      <c r="O242">
        <v>0.15</v>
      </c>
      <c r="P242" s="11"/>
      <c r="Q242" s="10">
        <f>[2]Front!M249</f>
        <v>43983</v>
      </c>
      <c r="R242" s="11">
        <f>[2]Front!N249</f>
        <v>0.15</v>
      </c>
      <c r="S242" s="11">
        <f t="shared" si="32"/>
        <v>0</v>
      </c>
    </row>
    <row r="243" spans="2:19" x14ac:dyDescent="0.3">
      <c r="B243" s="12">
        <f t="shared" si="30"/>
        <v>44013</v>
      </c>
      <c r="C243" s="86">
        <f t="shared" si="26"/>
        <v>0</v>
      </c>
      <c r="D243" s="13">
        <v>0.15</v>
      </c>
      <c r="E243" s="87">
        <f t="shared" si="35"/>
        <v>0</v>
      </c>
      <c r="F243" s="13">
        <f t="shared" si="34"/>
        <v>0.15</v>
      </c>
      <c r="G243" s="23">
        <f t="shared" si="28"/>
        <v>0</v>
      </c>
      <c r="J243" s="92">
        <f t="shared" si="29"/>
        <v>0</v>
      </c>
      <c r="M243" s="95">
        <f t="shared" si="33"/>
        <v>0</v>
      </c>
      <c r="O243">
        <v>0.15</v>
      </c>
      <c r="P243" s="11"/>
      <c r="Q243" s="10">
        <f>[2]Front!M250</f>
        <v>44013</v>
      </c>
      <c r="R243" s="11">
        <f>[2]Front!N250</f>
        <v>0.15</v>
      </c>
      <c r="S243" s="11">
        <f t="shared" si="32"/>
        <v>0</v>
      </c>
    </row>
    <row r="244" spans="2:19" x14ac:dyDescent="0.3">
      <c r="B244" s="12">
        <f t="shared" si="30"/>
        <v>44044</v>
      </c>
      <c r="C244" s="86">
        <f t="shared" si="26"/>
        <v>0</v>
      </c>
      <c r="D244" s="13">
        <v>0.15</v>
      </c>
      <c r="E244" s="87">
        <f t="shared" si="35"/>
        <v>0</v>
      </c>
      <c r="F244" s="13">
        <f t="shared" si="34"/>
        <v>0.15</v>
      </c>
      <c r="G244" s="23">
        <f t="shared" si="28"/>
        <v>0</v>
      </c>
      <c r="J244" s="92">
        <f t="shared" si="29"/>
        <v>0</v>
      </c>
      <c r="M244" s="95">
        <f t="shared" si="33"/>
        <v>0</v>
      </c>
      <c r="O244">
        <v>0.15</v>
      </c>
      <c r="P244" s="11"/>
      <c r="Q244" s="10">
        <f>[2]Front!M251</f>
        <v>44044</v>
      </c>
      <c r="R244" s="11">
        <f>[2]Front!N251</f>
        <v>0.15</v>
      </c>
      <c r="S244" s="11">
        <f t="shared" si="32"/>
        <v>0</v>
      </c>
    </row>
    <row r="245" spans="2:19" x14ac:dyDescent="0.3">
      <c r="B245" s="12">
        <f t="shared" si="30"/>
        <v>44075</v>
      </c>
      <c r="C245" s="86">
        <f t="shared" si="26"/>
        <v>0</v>
      </c>
      <c r="D245" s="13">
        <v>0.15</v>
      </c>
      <c r="E245" s="87">
        <f t="shared" si="35"/>
        <v>0</v>
      </c>
      <c r="F245" s="13">
        <f t="shared" si="34"/>
        <v>0.15</v>
      </c>
      <c r="G245" s="23">
        <f t="shared" si="28"/>
        <v>0</v>
      </c>
      <c r="J245" s="92">
        <f t="shared" si="29"/>
        <v>0</v>
      </c>
      <c r="M245" s="95">
        <f t="shared" si="33"/>
        <v>0</v>
      </c>
      <c r="O245">
        <v>0.15</v>
      </c>
      <c r="P245" s="11"/>
      <c r="Q245" s="10">
        <f>[2]Front!M252</f>
        <v>44075</v>
      </c>
      <c r="R245" s="11">
        <f>[2]Front!N252</f>
        <v>0.15</v>
      </c>
      <c r="S245" s="11">
        <f t="shared" si="32"/>
        <v>0</v>
      </c>
    </row>
    <row r="246" spans="2:19" x14ac:dyDescent="0.3">
      <c r="B246" s="12">
        <f t="shared" si="30"/>
        <v>44105</v>
      </c>
      <c r="C246" s="86">
        <f t="shared" si="26"/>
        <v>0</v>
      </c>
      <c r="D246" s="13">
        <v>0.15</v>
      </c>
      <c r="E246" s="87">
        <f t="shared" si="35"/>
        <v>0</v>
      </c>
      <c r="F246" s="13">
        <f t="shared" si="34"/>
        <v>0.15</v>
      </c>
      <c r="G246" s="23">
        <f t="shared" si="28"/>
        <v>0</v>
      </c>
      <c r="J246" s="92">
        <f t="shared" si="29"/>
        <v>0</v>
      </c>
      <c r="M246" s="95">
        <f t="shared" si="33"/>
        <v>0</v>
      </c>
      <c r="O246">
        <v>0.15</v>
      </c>
      <c r="P246" s="11"/>
      <c r="Q246" s="10">
        <f>[2]Front!M253</f>
        <v>44105</v>
      </c>
      <c r="R246" s="11">
        <f>[2]Front!N253</f>
        <v>0.15</v>
      </c>
      <c r="S246" s="11">
        <f t="shared" si="32"/>
        <v>0</v>
      </c>
    </row>
    <row r="247" spans="2:19" x14ac:dyDescent="0.3">
      <c r="B247" s="12">
        <f t="shared" si="30"/>
        <v>44136</v>
      </c>
      <c r="C247" s="86">
        <f t="shared" si="26"/>
        <v>0</v>
      </c>
      <c r="D247" s="13">
        <v>0.15</v>
      </c>
      <c r="E247" s="87">
        <f t="shared" si="35"/>
        <v>0</v>
      </c>
      <c r="F247" s="13">
        <f t="shared" si="34"/>
        <v>0.15</v>
      </c>
      <c r="G247" s="23">
        <f t="shared" si="28"/>
        <v>0</v>
      </c>
      <c r="J247" s="92">
        <f t="shared" si="29"/>
        <v>0</v>
      </c>
      <c r="M247" s="95">
        <f t="shared" si="33"/>
        <v>0</v>
      </c>
      <c r="O247">
        <v>0.15</v>
      </c>
      <c r="P247" s="11"/>
      <c r="Q247" s="10">
        <f>[2]Front!M254</f>
        <v>44136</v>
      </c>
      <c r="R247" s="11">
        <f>[2]Front!N254</f>
        <v>0.15</v>
      </c>
      <c r="S247" s="11">
        <f t="shared" si="32"/>
        <v>0</v>
      </c>
    </row>
    <row r="248" spans="2:19" x14ac:dyDescent="0.3">
      <c r="B248" s="12">
        <f t="shared" si="30"/>
        <v>44166</v>
      </c>
      <c r="C248" s="86">
        <f t="shared" si="26"/>
        <v>0</v>
      </c>
      <c r="D248" s="13">
        <v>0.15</v>
      </c>
      <c r="E248" s="87">
        <f t="shared" si="35"/>
        <v>0</v>
      </c>
      <c r="F248" s="13">
        <f t="shared" si="34"/>
        <v>0.15</v>
      </c>
      <c r="G248" s="23">
        <f t="shared" si="28"/>
        <v>0</v>
      </c>
      <c r="J248" s="92">
        <f t="shared" si="29"/>
        <v>0</v>
      </c>
      <c r="M248" s="95">
        <f t="shared" si="33"/>
        <v>0</v>
      </c>
      <c r="O248">
        <v>0.15</v>
      </c>
      <c r="P248" s="11"/>
      <c r="Q248" s="10">
        <f>[2]Front!M255</f>
        <v>44166</v>
      </c>
      <c r="R248" s="11">
        <f>[2]Front!N255</f>
        <v>0.15</v>
      </c>
      <c r="S248" s="11">
        <f t="shared" si="32"/>
        <v>0</v>
      </c>
    </row>
    <row r="249" spans="2:19" x14ac:dyDescent="0.3">
      <c r="B249" s="12">
        <f t="shared" si="30"/>
        <v>44197</v>
      </c>
      <c r="C249" s="86">
        <f t="shared" si="26"/>
        <v>0</v>
      </c>
      <c r="D249" s="13">
        <v>0.15</v>
      </c>
      <c r="E249" s="87">
        <f t="shared" si="35"/>
        <v>0</v>
      </c>
      <c r="F249" s="13">
        <f t="shared" si="34"/>
        <v>0.15</v>
      </c>
      <c r="G249" s="23">
        <f t="shared" si="28"/>
        <v>0</v>
      </c>
      <c r="J249" s="92">
        <f t="shared" si="29"/>
        <v>0</v>
      </c>
      <c r="M249" s="95">
        <f t="shared" si="33"/>
        <v>0</v>
      </c>
      <c r="O249">
        <v>0.15</v>
      </c>
      <c r="P249" s="11"/>
      <c r="Q249" s="10">
        <f>[2]Front!M256</f>
        <v>44197</v>
      </c>
      <c r="R249" s="11">
        <f>[2]Front!N256</f>
        <v>0.15</v>
      </c>
      <c r="S249" s="11">
        <f t="shared" si="32"/>
        <v>0</v>
      </c>
    </row>
    <row r="250" spans="2:19" x14ac:dyDescent="0.3">
      <c r="B250" s="12">
        <f t="shared" si="30"/>
        <v>44228</v>
      </c>
      <c r="C250" s="86">
        <f t="shared" si="26"/>
        <v>0</v>
      </c>
      <c r="D250" s="13">
        <v>0.15</v>
      </c>
      <c r="E250" s="87">
        <f t="shared" si="35"/>
        <v>0</v>
      </c>
      <c r="F250" s="13">
        <f t="shared" si="34"/>
        <v>0.15</v>
      </c>
      <c r="G250" s="23">
        <f t="shared" si="28"/>
        <v>0</v>
      </c>
      <c r="J250" s="92">
        <f t="shared" si="29"/>
        <v>0</v>
      </c>
      <c r="M250" s="95">
        <f t="shared" si="33"/>
        <v>0</v>
      </c>
      <c r="O250">
        <v>0.15</v>
      </c>
      <c r="P250" s="11"/>
      <c r="Q250" s="10">
        <f>[2]Front!M257</f>
        <v>44228</v>
      </c>
      <c r="R250" s="11">
        <f>[2]Front!N257</f>
        <v>0.15</v>
      </c>
      <c r="S250" s="11">
        <f t="shared" si="32"/>
        <v>0</v>
      </c>
    </row>
    <row r="251" spans="2:19" x14ac:dyDescent="0.3">
      <c r="B251" s="12">
        <f t="shared" si="30"/>
        <v>44256</v>
      </c>
      <c r="C251" s="86">
        <f t="shared" si="26"/>
        <v>0</v>
      </c>
      <c r="D251" s="13">
        <v>0.15</v>
      </c>
      <c r="E251" s="87">
        <f t="shared" si="35"/>
        <v>0</v>
      </c>
      <c r="F251" s="13">
        <f t="shared" si="34"/>
        <v>0.15</v>
      </c>
      <c r="G251" s="23">
        <f t="shared" si="28"/>
        <v>0</v>
      </c>
      <c r="J251" s="92">
        <f t="shared" si="29"/>
        <v>0</v>
      </c>
      <c r="M251" s="95">
        <f t="shared" si="33"/>
        <v>0</v>
      </c>
      <c r="O251">
        <v>0.15</v>
      </c>
      <c r="P251" s="11"/>
      <c r="Q251" s="10">
        <f>[2]Front!M258</f>
        <v>44256</v>
      </c>
      <c r="R251" s="11">
        <f>[2]Front!N258</f>
        <v>0.15</v>
      </c>
      <c r="S251" s="11">
        <f t="shared" si="32"/>
        <v>0</v>
      </c>
    </row>
    <row r="252" spans="2:19" x14ac:dyDescent="0.3">
      <c r="B252" s="12">
        <f t="shared" si="30"/>
        <v>44287</v>
      </c>
      <c r="C252" s="86">
        <f t="shared" si="26"/>
        <v>0</v>
      </c>
      <c r="D252" s="13">
        <v>0.15</v>
      </c>
      <c r="E252" s="87">
        <f t="shared" si="35"/>
        <v>0</v>
      </c>
      <c r="F252" s="13">
        <f t="shared" si="34"/>
        <v>0.15</v>
      </c>
      <c r="G252" s="23">
        <f t="shared" si="28"/>
        <v>0</v>
      </c>
      <c r="J252" s="92">
        <f t="shared" si="29"/>
        <v>0</v>
      </c>
      <c r="M252" s="95">
        <f t="shared" si="33"/>
        <v>0</v>
      </c>
      <c r="O252">
        <v>0.15</v>
      </c>
      <c r="P252" s="11"/>
      <c r="Q252" s="10">
        <f>[2]Front!M259</f>
        <v>44287</v>
      </c>
      <c r="R252" s="11">
        <f>[2]Front!N259</f>
        <v>0.15</v>
      </c>
      <c r="S252" s="11">
        <f t="shared" si="32"/>
        <v>0</v>
      </c>
    </row>
    <row r="253" spans="2:19" x14ac:dyDescent="0.3">
      <c r="B253" s="12">
        <f t="shared" si="30"/>
        <v>44317</v>
      </c>
      <c r="C253" s="86">
        <f t="shared" si="26"/>
        <v>0</v>
      </c>
      <c r="D253" s="13">
        <v>0.15</v>
      </c>
      <c r="E253" s="87">
        <f t="shared" si="35"/>
        <v>0</v>
      </c>
      <c r="F253" s="13">
        <f t="shared" si="34"/>
        <v>0.15</v>
      </c>
      <c r="G253" s="23">
        <f t="shared" si="28"/>
        <v>0</v>
      </c>
      <c r="J253" s="92">
        <f t="shared" si="29"/>
        <v>0</v>
      </c>
      <c r="M253" s="95">
        <f t="shared" si="33"/>
        <v>0</v>
      </c>
      <c r="O253">
        <v>0.15</v>
      </c>
      <c r="P253" s="11"/>
      <c r="Q253" s="10">
        <f>[2]Front!M260</f>
        <v>44317</v>
      </c>
      <c r="R253" s="11">
        <f>[2]Front!N260</f>
        <v>0.15</v>
      </c>
      <c r="S253" s="11">
        <f t="shared" si="32"/>
        <v>0</v>
      </c>
    </row>
    <row r="254" spans="2:19" x14ac:dyDescent="0.3">
      <c r="B254" s="12">
        <f t="shared" si="30"/>
        <v>44348</v>
      </c>
      <c r="C254" s="86">
        <f t="shared" si="26"/>
        <v>0</v>
      </c>
      <c r="D254" s="13">
        <v>0.15</v>
      </c>
      <c r="E254" s="87">
        <f t="shared" si="35"/>
        <v>0</v>
      </c>
      <c r="F254" s="13">
        <f t="shared" si="34"/>
        <v>0.15</v>
      </c>
      <c r="G254" s="23">
        <f t="shared" si="28"/>
        <v>0</v>
      </c>
      <c r="J254" s="92">
        <f t="shared" si="29"/>
        <v>0</v>
      </c>
      <c r="M254" s="95">
        <f t="shared" si="33"/>
        <v>0</v>
      </c>
      <c r="O254">
        <v>0.15</v>
      </c>
      <c r="P254" s="11"/>
      <c r="Q254" s="10">
        <f>[2]Front!M261</f>
        <v>44348</v>
      </c>
      <c r="R254" s="11">
        <f>[2]Front!N261</f>
        <v>0.15</v>
      </c>
      <c r="S254" s="11">
        <f t="shared" si="32"/>
        <v>0</v>
      </c>
    </row>
    <row r="255" spans="2:19" x14ac:dyDescent="0.3">
      <c r="B255" s="12">
        <f t="shared" si="30"/>
        <v>44378</v>
      </c>
      <c r="C255" s="86">
        <f t="shared" si="26"/>
        <v>0</v>
      </c>
      <c r="D255" s="13">
        <v>0.15</v>
      </c>
      <c r="E255" s="87">
        <f t="shared" si="35"/>
        <v>0</v>
      </c>
      <c r="F255" s="13">
        <f t="shared" si="34"/>
        <v>0.15</v>
      </c>
      <c r="G255" s="23">
        <f t="shared" si="28"/>
        <v>0</v>
      </c>
      <c r="J255" s="92">
        <f t="shared" si="29"/>
        <v>0</v>
      </c>
      <c r="M255" s="95">
        <f t="shared" si="33"/>
        <v>0</v>
      </c>
      <c r="O255">
        <v>0.15</v>
      </c>
      <c r="P255" s="11"/>
      <c r="Q255" s="10">
        <f>[2]Front!M262</f>
        <v>44378</v>
      </c>
      <c r="R255" s="11">
        <f>[2]Front!N262</f>
        <v>0.15</v>
      </c>
      <c r="S255" s="11">
        <f t="shared" si="32"/>
        <v>0</v>
      </c>
    </row>
    <row r="256" spans="2:19" x14ac:dyDescent="0.3">
      <c r="B256" s="12">
        <f t="shared" si="30"/>
        <v>44409</v>
      </c>
      <c r="C256" s="86">
        <f t="shared" si="26"/>
        <v>0</v>
      </c>
      <c r="D256" s="13">
        <v>0.15</v>
      </c>
      <c r="E256" s="87">
        <f t="shared" si="35"/>
        <v>0</v>
      </c>
      <c r="F256" s="13">
        <f t="shared" si="34"/>
        <v>0.15</v>
      </c>
      <c r="G256" s="23">
        <f t="shared" si="28"/>
        <v>0</v>
      </c>
      <c r="J256" s="92">
        <f t="shared" si="29"/>
        <v>0</v>
      </c>
      <c r="M256" s="95">
        <f t="shared" si="33"/>
        <v>0</v>
      </c>
      <c r="O256">
        <v>0.15</v>
      </c>
      <c r="P256" s="11"/>
      <c r="Q256" s="10">
        <f>[2]Front!M263</f>
        <v>44409</v>
      </c>
      <c r="R256" s="11">
        <f>[2]Front!N263</f>
        <v>0.15</v>
      </c>
      <c r="S256" s="11">
        <f t="shared" si="32"/>
        <v>0</v>
      </c>
    </row>
    <row r="257" spans="2:19" x14ac:dyDescent="0.3">
      <c r="B257" s="12">
        <f t="shared" si="30"/>
        <v>44440</v>
      </c>
      <c r="C257" s="86">
        <f t="shared" si="26"/>
        <v>0</v>
      </c>
      <c r="D257" s="13">
        <v>0.15</v>
      </c>
      <c r="E257" s="87">
        <f t="shared" si="35"/>
        <v>0</v>
      </c>
      <c r="F257" s="13">
        <f t="shared" si="34"/>
        <v>0.15</v>
      </c>
      <c r="G257" s="23">
        <f t="shared" si="28"/>
        <v>0</v>
      </c>
      <c r="J257" s="92">
        <f t="shared" si="29"/>
        <v>0</v>
      </c>
      <c r="M257" s="95">
        <f t="shared" si="33"/>
        <v>0</v>
      </c>
      <c r="O257">
        <v>0.15</v>
      </c>
      <c r="P257" s="11"/>
      <c r="Q257" s="10">
        <f>[2]Front!M264</f>
        <v>44440</v>
      </c>
      <c r="R257" s="11">
        <f>[2]Front!N264</f>
        <v>0.15</v>
      </c>
      <c r="S257" s="11">
        <f t="shared" si="32"/>
        <v>0</v>
      </c>
    </row>
    <row r="258" spans="2:19" x14ac:dyDescent="0.3">
      <c r="B258" s="12">
        <f t="shared" si="30"/>
        <v>44470</v>
      </c>
      <c r="C258" s="86">
        <f t="shared" si="26"/>
        <v>0</v>
      </c>
      <c r="D258" s="13">
        <v>0.15</v>
      </c>
      <c r="E258" s="87">
        <f t="shared" si="35"/>
        <v>0</v>
      </c>
      <c r="F258" s="13">
        <f t="shared" si="34"/>
        <v>0.15</v>
      </c>
      <c r="G258" s="23">
        <f t="shared" si="28"/>
        <v>0</v>
      </c>
      <c r="J258" s="92">
        <f t="shared" si="29"/>
        <v>0</v>
      </c>
      <c r="M258" s="95">
        <f t="shared" si="33"/>
        <v>0</v>
      </c>
      <c r="O258">
        <v>0.15</v>
      </c>
      <c r="P258" s="11"/>
      <c r="Q258" s="10">
        <f>[2]Front!M265</f>
        <v>44470</v>
      </c>
      <c r="R258" s="11">
        <f>[2]Front!N265</f>
        <v>0.15</v>
      </c>
      <c r="S258" s="11">
        <f t="shared" si="32"/>
        <v>0</v>
      </c>
    </row>
    <row r="259" spans="2:19" x14ac:dyDescent="0.3">
      <c r="B259" s="12">
        <f t="shared" si="30"/>
        <v>44501</v>
      </c>
      <c r="C259" s="86">
        <f t="shared" si="26"/>
        <v>0</v>
      </c>
      <c r="D259" s="13">
        <v>0.15</v>
      </c>
      <c r="E259" s="87">
        <f t="shared" si="35"/>
        <v>0</v>
      </c>
      <c r="F259" s="13">
        <f t="shared" si="34"/>
        <v>0.15</v>
      </c>
      <c r="G259" s="23">
        <f t="shared" si="28"/>
        <v>0</v>
      </c>
      <c r="J259" s="92">
        <f t="shared" si="29"/>
        <v>0</v>
      </c>
      <c r="M259" s="95">
        <f t="shared" si="33"/>
        <v>0</v>
      </c>
      <c r="O259">
        <v>0.15</v>
      </c>
      <c r="P259" s="11"/>
      <c r="Q259" s="10">
        <f>[2]Front!M266</f>
        <v>44501</v>
      </c>
      <c r="R259" s="11">
        <f>[2]Front!N266</f>
        <v>0.15</v>
      </c>
      <c r="S259" s="11">
        <f t="shared" si="32"/>
        <v>0</v>
      </c>
    </row>
    <row r="260" spans="2:19" x14ac:dyDescent="0.3">
      <c r="B260" s="12">
        <f t="shared" si="30"/>
        <v>44531</v>
      </c>
      <c r="C260" s="86">
        <f t="shared" si="26"/>
        <v>0</v>
      </c>
      <c r="D260" s="13">
        <v>0.15</v>
      </c>
      <c r="E260" s="87">
        <f t="shared" si="35"/>
        <v>0</v>
      </c>
      <c r="F260" s="13">
        <f t="shared" si="34"/>
        <v>0.15</v>
      </c>
      <c r="G260" s="23">
        <f t="shared" si="28"/>
        <v>0</v>
      </c>
      <c r="J260" s="92">
        <f t="shared" si="29"/>
        <v>0</v>
      </c>
      <c r="M260" s="95">
        <f t="shared" si="33"/>
        <v>0</v>
      </c>
      <c r="O260">
        <v>0.15</v>
      </c>
      <c r="P260" s="11"/>
      <c r="Q260" s="10">
        <f>[2]Front!M267</f>
        <v>44531</v>
      </c>
      <c r="R260" s="11">
        <f>[2]Front!N267</f>
        <v>0.15</v>
      </c>
      <c r="S260" s="11">
        <f t="shared" si="32"/>
        <v>0</v>
      </c>
    </row>
    <row r="261" spans="2:19" x14ac:dyDescent="0.3">
      <c r="B261" s="12">
        <f t="shared" si="30"/>
        <v>44562</v>
      </c>
      <c r="C261" s="86">
        <f t="shared" ref="C261:C303" si="36">IF(ISERROR(ROUND(INDEX(VegaTable,MATCH(B261,VegaMonth,0),3)/1000,4)),0,ROUND(INDEX(VegaTable,MATCH(B261,VegaMonth,0),3)/1000,4))</f>
        <v>0</v>
      </c>
      <c r="D261" s="13">
        <v>0.15</v>
      </c>
      <c r="E261" s="87">
        <f t="shared" si="35"/>
        <v>0</v>
      </c>
      <c r="F261" s="13">
        <f t="shared" si="34"/>
        <v>0.15</v>
      </c>
      <c r="G261" s="23">
        <f t="shared" si="28"/>
        <v>0</v>
      </c>
      <c r="J261" s="92">
        <f t="shared" si="29"/>
        <v>0</v>
      </c>
      <c r="M261" s="95">
        <f t="shared" si="33"/>
        <v>0</v>
      </c>
      <c r="O261">
        <v>0.15</v>
      </c>
      <c r="P261" s="11"/>
      <c r="Q261" s="10">
        <f>[2]Front!M268</f>
        <v>44562</v>
      </c>
      <c r="R261" s="11">
        <f>[2]Front!N268</f>
        <v>0.15</v>
      </c>
      <c r="S261" s="11">
        <f t="shared" si="32"/>
        <v>0</v>
      </c>
    </row>
    <row r="262" spans="2:19" x14ac:dyDescent="0.3">
      <c r="B262" s="12">
        <f t="shared" si="30"/>
        <v>44593</v>
      </c>
      <c r="C262" s="86">
        <f t="shared" si="36"/>
        <v>0</v>
      </c>
      <c r="D262" s="13">
        <v>0.15</v>
      </c>
      <c r="E262" s="87">
        <f t="shared" si="35"/>
        <v>0</v>
      </c>
      <c r="F262" s="13">
        <f t="shared" ref="F262:F276" si="37">IF(E262="","",D262+E262)</f>
        <v>0.15</v>
      </c>
      <c r="G262" s="23">
        <f t="shared" ref="G262:G276" si="38">(C262*E262)*100000</f>
        <v>0</v>
      </c>
      <c r="J262" s="92">
        <f t="shared" ref="J262:J285" si="39">ROUND(E262,4)*100</f>
        <v>0</v>
      </c>
      <c r="M262" s="95">
        <f t="shared" si="33"/>
        <v>0</v>
      </c>
      <c r="O262">
        <v>0.15</v>
      </c>
      <c r="P262" s="11"/>
      <c r="Q262" s="10">
        <f>[2]Front!M269</f>
        <v>44593</v>
      </c>
      <c r="R262" s="11">
        <f>[2]Front!N269</f>
        <v>0.15</v>
      </c>
      <c r="S262" s="11">
        <f t="shared" si="32"/>
        <v>0</v>
      </c>
    </row>
    <row r="263" spans="2:19" x14ac:dyDescent="0.3">
      <c r="B263" s="12">
        <f t="shared" ref="B263:B303" si="40">EOMONTH(B262,0)+1</f>
        <v>44621</v>
      </c>
      <c r="C263" s="86">
        <f t="shared" si="36"/>
        <v>0</v>
      </c>
      <c r="D263" s="13">
        <v>0.15</v>
      </c>
      <c r="E263" s="87">
        <f t="shared" si="35"/>
        <v>0</v>
      </c>
      <c r="F263" s="13">
        <f t="shared" si="37"/>
        <v>0.15</v>
      </c>
      <c r="G263" s="23">
        <f t="shared" si="38"/>
        <v>0</v>
      </c>
      <c r="J263" s="92">
        <f t="shared" si="39"/>
        <v>0</v>
      </c>
      <c r="M263" s="95">
        <f t="shared" si="33"/>
        <v>0</v>
      </c>
      <c r="O263">
        <v>0.15</v>
      </c>
      <c r="P263" s="11"/>
      <c r="Q263" s="10">
        <f>[2]Front!M270</f>
        <v>44621</v>
      </c>
      <c r="R263" s="11">
        <f>[2]Front!N270</f>
        <v>0.15</v>
      </c>
      <c r="S263" s="11">
        <f t="shared" ref="S263:S302" si="41">O263-R263</f>
        <v>0</v>
      </c>
    </row>
    <row r="264" spans="2:19" x14ac:dyDescent="0.3">
      <c r="B264" s="12">
        <f t="shared" si="40"/>
        <v>44652</v>
      </c>
      <c r="C264" s="86">
        <f t="shared" si="36"/>
        <v>0</v>
      </c>
      <c r="D264" s="13">
        <v>0.15</v>
      </c>
      <c r="E264" s="87">
        <f t="shared" si="35"/>
        <v>0</v>
      </c>
      <c r="F264" s="13">
        <f t="shared" si="37"/>
        <v>0.15</v>
      </c>
      <c r="G264" s="23">
        <f t="shared" si="38"/>
        <v>0</v>
      </c>
      <c r="J264" s="92">
        <f t="shared" si="39"/>
        <v>0</v>
      </c>
      <c r="M264" s="95">
        <f t="shared" si="33"/>
        <v>0</v>
      </c>
      <c r="O264">
        <v>0.15</v>
      </c>
      <c r="P264" s="11"/>
      <c r="Q264" s="10">
        <f>[2]Front!M271</f>
        <v>44652</v>
      </c>
      <c r="R264" s="11">
        <f>[2]Front!N271</f>
        <v>0.15</v>
      </c>
      <c r="S264" s="11">
        <f t="shared" si="41"/>
        <v>0</v>
      </c>
    </row>
    <row r="265" spans="2:19" x14ac:dyDescent="0.3">
      <c r="B265" s="12">
        <f t="shared" si="40"/>
        <v>44682</v>
      </c>
      <c r="C265" s="86">
        <f t="shared" si="36"/>
        <v>0</v>
      </c>
      <c r="D265" s="13">
        <v>0.15</v>
      </c>
      <c r="E265" s="87">
        <f t="shared" si="35"/>
        <v>0</v>
      </c>
      <c r="F265" s="13">
        <f t="shared" si="37"/>
        <v>0.15</v>
      </c>
      <c r="G265" s="23">
        <f t="shared" si="38"/>
        <v>0</v>
      </c>
      <c r="J265" s="92">
        <f t="shared" si="39"/>
        <v>0</v>
      </c>
      <c r="M265" s="95">
        <f t="shared" si="33"/>
        <v>0</v>
      </c>
      <c r="O265">
        <v>0.15</v>
      </c>
      <c r="P265" s="11"/>
      <c r="Q265" s="10">
        <f>[2]Front!M272</f>
        <v>44682</v>
      </c>
      <c r="R265" s="11">
        <f>[2]Front!N272</f>
        <v>0.15</v>
      </c>
      <c r="S265" s="11">
        <f t="shared" si="41"/>
        <v>0</v>
      </c>
    </row>
    <row r="266" spans="2:19" x14ac:dyDescent="0.3">
      <c r="B266" s="12">
        <f t="shared" si="40"/>
        <v>44713</v>
      </c>
      <c r="C266" s="86">
        <f t="shared" si="36"/>
        <v>0</v>
      </c>
      <c r="D266" s="13">
        <v>0.15</v>
      </c>
      <c r="E266" s="87">
        <f t="shared" si="35"/>
        <v>0</v>
      </c>
      <c r="F266" s="13">
        <f t="shared" si="37"/>
        <v>0.15</v>
      </c>
      <c r="G266" s="23">
        <f t="shared" si="38"/>
        <v>0</v>
      </c>
      <c r="J266" s="92">
        <f t="shared" si="39"/>
        <v>0</v>
      </c>
      <c r="M266" s="95">
        <f t="shared" ref="M266:M278" si="42">O266-D266</f>
        <v>0</v>
      </c>
      <c r="O266">
        <v>0.15</v>
      </c>
      <c r="P266" s="11"/>
      <c r="Q266" s="10">
        <f>[2]Front!M273</f>
        <v>44713</v>
      </c>
      <c r="R266" s="11">
        <f>[2]Front!N273</f>
        <v>0.15</v>
      </c>
      <c r="S266" s="11">
        <f t="shared" si="41"/>
        <v>0</v>
      </c>
    </row>
    <row r="267" spans="2:19" x14ac:dyDescent="0.3">
      <c r="B267" s="12">
        <f t="shared" si="40"/>
        <v>44743</v>
      </c>
      <c r="C267" s="86">
        <f t="shared" si="36"/>
        <v>0</v>
      </c>
      <c r="D267" s="13">
        <v>0.15</v>
      </c>
      <c r="E267" s="87">
        <f t="shared" si="35"/>
        <v>0</v>
      </c>
      <c r="F267" s="13">
        <f t="shared" si="37"/>
        <v>0.15</v>
      </c>
      <c r="G267" s="23">
        <f t="shared" si="38"/>
        <v>0</v>
      </c>
      <c r="J267" s="92">
        <f t="shared" si="39"/>
        <v>0</v>
      </c>
      <c r="M267" s="95">
        <f t="shared" si="42"/>
        <v>0</v>
      </c>
      <c r="O267">
        <v>0.15</v>
      </c>
      <c r="P267" s="11"/>
      <c r="Q267" s="10">
        <f>[2]Front!M274</f>
        <v>44743</v>
      </c>
      <c r="R267" s="11">
        <f>[2]Front!N274</f>
        <v>0.15</v>
      </c>
      <c r="S267" s="11">
        <f t="shared" si="41"/>
        <v>0</v>
      </c>
    </row>
    <row r="268" spans="2:19" x14ac:dyDescent="0.3">
      <c r="B268" s="12">
        <f t="shared" si="40"/>
        <v>44774</v>
      </c>
      <c r="C268" s="86">
        <f t="shared" si="36"/>
        <v>0</v>
      </c>
      <c r="D268" s="13">
        <v>0.15</v>
      </c>
      <c r="E268" s="87">
        <f t="shared" si="35"/>
        <v>0</v>
      </c>
      <c r="F268" s="13">
        <f t="shared" si="37"/>
        <v>0.15</v>
      </c>
      <c r="G268" s="23">
        <f t="shared" si="38"/>
        <v>0</v>
      </c>
      <c r="J268" s="92">
        <f t="shared" si="39"/>
        <v>0</v>
      </c>
      <c r="M268" s="95">
        <f t="shared" si="42"/>
        <v>0</v>
      </c>
      <c r="O268">
        <v>0.15</v>
      </c>
      <c r="P268" s="11"/>
      <c r="Q268" s="10">
        <f>[2]Front!M275</f>
        <v>44774</v>
      </c>
      <c r="R268" s="11">
        <f>[2]Front!N275</f>
        <v>0.15</v>
      </c>
      <c r="S268" s="11">
        <f t="shared" si="41"/>
        <v>0</v>
      </c>
    </row>
    <row r="269" spans="2:19" x14ac:dyDescent="0.3">
      <c r="B269" s="12">
        <f t="shared" si="40"/>
        <v>44805</v>
      </c>
      <c r="C269" s="86">
        <f t="shared" si="36"/>
        <v>0</v>
      </c>
      <c r="D269" s="13">
        <v>0.15</v>
      </c>
      <c r="E269" s="87">
        <f t="shared" si="35"/>
        <v>0</v>
      </c>
      <c r="F269" s="13">
        <f t="shared" si="37"/>
        <v>0.15</v>
      </c>
      <c r="G269" s="23">
        <f t="shared" si="38"/>
        <v>0</v>
      </c>
      <c r="J269" s="92">
        <f t="shared" si="39"/>
        <v>0</v>
      </c>
      <c r="M269" s="95">
        <f t="shared" si="42"/>
        <v>0</v>
      </c>
      <c r="O269">
        <v>0.15</v>
      </c>
      <c r="P269" s="11"/>
      <c r="Q269" s="10">
        <f>[2]Front!M276</f>
        <v>44805</v>
      </c>
      <c r="R269" s="11">
        <f>[2]Front!N276</f>
        <v>0.15</v>
      </c>
      <c r="S269" s="11">
        <f t="shared" si="41"/>
        <v>0</v>
      </c>
    </row>
    <row r="270" spans="2:19" x14ac:dyDescent="0.3">
      <c r="B270" s="12">
        <f t="shared" si="40"/>
        <v>44835</v>
      </c>
      <c r="C270" s="86">
        <f t="shared" si="36"/>
        <v>0</v>
      </c>
      <c r="D270" s="13">
        <v>0.15</v>
      </c>
      <c r="E270" s="87">
        <f t="shared" si="35"/>
        <v>0</v>
      </c>
      <c r="F270" s="13">
        <f t="shared" si="37"/>
        <v>0.15</v>
      </c>
      <c r="G270" s="23">
        <f t="shared" si="38"/>
        <v>0</v>
      </c>
      <c r="J270" s="92">
        <f t="shared" si="39"/>
        <v>0</v>
      </c>
      <c r="M270" s="95">
        <f t="shared" si="42"/>
        <v>0</v>
      </c>
      <c r="O270">
        <v>0.15</v>
      </c>
      <c r="P270" s="11"/>
      <c r="Q270" s="10">
        <f>[2]Front!M277</f>
        <v>44835</v>
      </c>
      <c r="R270" s="11">
        <f>[2]Front!N277</f>
        <v>0.15</v>
      </c>
      <c r="S270" s="11">
        <f t="shared" si="41"/>
        <v>0</v>
      </c>
    </row>
    <row r="271" spans="2:19" x14ac:dyDescent="0.3">
      <c r="B271" s="12">
        <f t="shared" si="40"/>
        <v>44866</v>
      </c>
      <c r="C271" s="86">
        <f t="shared" si="36"/>
        <v>0</v>
      </c>
      <c r="D271" s="13">
        <v>0.15</v>
      </c>
      <c r="E271" s="87">
        <f t="shared" si="35"/>
        <v>0</v>
      </c>
      <c r="F271" s="13">
        <f t="shared" si="37"/>
        <v>0.15</v>
      </c>
      <c r="G271" s="23">
        <f t="shared" si="38"/>
        <v>0</v>
      </c>
      <c r="J271" s="92">
        <f t="shared" si="39"/>
        <v>0</v>
      </c>
      <c r="M271" s="95">
        <f t="shared" si="42"/>
        <v>0</v>
      </c>
      <c r="O271">
        <v>0.15</v>
      </c>
      <c r="P271" s="11"/>
      <c r="Q271" s="10">
        <f>[2]Front!M278</f>
        <v>44866</v>
      </c>
      <c r="R271" s="11">
        <f>[2]Front!N278</f>
        <v>0.15</v>
      </c>
      <c r="S271" s="11">
        <f t="shared" si="41"/>
        <v>0</v>
      </c>
    </row>
    <row r="272" spans="2:19" x14ac:dyDescent="0.3">
      <c r="B272" s="12">
        <f t="shared" si="40"/>
        <v>44896</v>
      </c>
      <c r="C272" s="86">
        <f t="shared" si="36"/>
        <v>0</v>
      </c>
      <c r="D272" s="13">
        <v>0.15</v>
      </c>
      <c r="E272" s="87">
        <f t="shared" si="35"/>
        <v>0</v>
      </c>
      <c r="F272" s="13">
        <f t="shared" si="37"/>
        <v>0.15</v>
      </c>
      <c r="G272" s="23">
        <f t="shared" si="38"/>
        <v>0</v>
      </c>
      <c r="J272" s="92">
        <f t="shared" si="39"/>
        <v>0</v>
      </c>
      <c r="M272" s="95">
        <f t="shared" si="42"/>
        <v>0</v>
      </c>
      <c r="O272">
        <v>0.15</v>
      </c>
      <c r="P272" s="11"/>
      <c r="Q272" s="10">
        <f>[2]Front!M279</f>
        <v>44896</v>
      </c>
      <c r="R272" s="11">
        <f>[2]Front!N279</f>
        <v>0.15</v>
      </c>
      <c r="S272" s="11">
        <f t="shared" si="41"/>
        <v>0</v>
      </c>
    </row>
    <row r="273" spans="2:19" x14ac:dyDescent="0.3">
      <c r="B273" s="12">
        <f t="shared" si="40"/>
        <v>44927</v>
      </c>
      <c r="C273" s="86">
        <f t="shared" si="36"/>
        <v>0</v>
      </c>
      <c r="D273" s="13">
        <v>0.15</v>
      </c>
      <c r="E273" s="87">
        <f t="shared" si="35"/>
        <v>0</v>
      </c>
      <c r="F273" s="13">
        <f t="shared" si="37"/>
        <v>0.15</v>
      </c>
      <c r="G273" s="23">
        <f t="shared" si="38"/>
        <v>0</v>
      </c>
      <c r="J273" s="92">
        <f t="shared" si="39"/>
        <v>0</v>
      </c>
      <c r="M273" s="95">
        <f t="shared" si="42"/>
        <v>0</v>
      </c>
      <c r="O273">
        <v>0.15</v>
      </c>
      <c r="P273" s="11"/>
      <c r="Q273" s="10">
        <f>[2]Front!M280</f>
        <v>44927</v>
      </c>
      <c r="R273" s="11">
        <f>[2]Front!N280</f>
        <v>0.15</v>
      </c>
      <c r="S273" s="11">
        <f t="shared" si="41"/>
        <v>0</v>
      </c>
    </row>
    <row r="274" spans="2:19" x14ac:dyDescent="0.3">
      <c r="B274" s="12">
        <f t="shared" si="40"/>
        <v>44958</v>
      </c>
      <c r="C274" s="86">
        <f t="shared" si="36"/>
        <v>0</v>
      </c>
      <c r="D274" s="13">
        <v>0.15</v>
      </c>
      <c r="E274" s="87">
        <f t="shared" si="35"/>
        <v>0</v>
      </c>
      <c r="F274" s="13">
        <f t="shared" si="37"/>
        <v>0.15</v>
      </c>
      <c r="G274" s="23">
        <f t="shared" si="38"/>
        <v>0</v>
      </c>
      <c r="J274" s="92">
        <f t="shared" si="39"/>
        <v>0</v>
      </c>
      <c r="M274" s="95">
        <f t="shared" si="42"/>
        <v>0</v>
      </c>
      <c r="O274">
        <v>0.15</v>
      </c>
      <c r="P274" s="11"/>
      <c r="Q274" s="10">
        <f>[2]Front!M281</f>
        <v>44958</v>
      </c>
      <c r="R274" s="11">
        <f>[2]Front!N281</f>
        <v>0.15</v>
      </c>
      <c r="S274" s="11">
        <f t="shared" si="41"/>
        <v>0</v>
      </c>
    </row>
    <row r="275" spans="2:19" x14ac:dyDescent="0.3">
      <c r="B275" s="12">
        <f t="shared" si="40"/>
        <v>44986</v>
      </c>
      <c r="C275" s="86">
        <f t="shared" si="36"/>
        <v>0</v>
      </c>
      <c r="D275" s="13">
        <v>0.15</v>
      </c>
      <c r="E275" s="87">
        <f t="shared" si="35"/>
        <v>0</v>
      </c>
      <c r="F275" s="13">
        <f t="shared" si="37"/>
        <v>0.15</v>
      </c>
      <c r="G275" s="23">
        <f t="shared" si="38"/>
        <v>0</v>
      </c>
      <c r="J275" s="92">
        <f t="shared" si="39"/>
        <v>0</v>
      </c>
      <c r="M275" s="95">
        <f t="shared" si="42"/>
        <v>0</v>
      </c>
      <c r="O275">
        <v>0.15</v>
      </c>
      <c r="P275" s="11"/>
      <c r="Q275" s="10">
        <f>[2]Front!M282</f>
        <v>44986</v>
      </c>
      <c r="R275" s="11">
        <f>[2]Front!N282</f>
        <v>0.15</v>
      </c>
      <c r="S275" s="11">
        <f t="shared" si="41"/>
        <v>0</v>
      </c>
    </row>
    <row r="276" spans="2:19" x14ac:dyDescent="0.3">
      <c r="B276" s="12">
        <f t="shared" si="40"/>
        <v>45017</v>
      </c>
      <c r="C276" s="86">
        <f t="shared" si="36"/>
        <v>0</v>
      </c>
      <c r="D276" s="13">
        <v>0.15</v>
      </c>
      <c r="E276" s="87">
        <f t="shared" si="35"/>
        <v>0</v>
      </c>
      <c r="F276" s="13">
        <f t="shared" si="37"/>
        <v>0.15</v>
      </c>
      <c r="G276" s="23">
        <f t="shared" si="38"/>
        <v>0</v>
      </c>
      <c r="J276" s="92">
        <f t="shared" si="39"/>
        <v>0</v>
      </c>
      <c r="M276" s="95">
        <f t="shared" si="42"/>
        <v>0</v>
      </c>
      <c r="O276">
        <v>0.15</v>
      </c>
      <c r="P276" s="11"/>
      <c r="Q276" s="10">
        <f>[2]Front!M283</f>
        <v>45017</v>
      </c>
      <c r="R276" s="11">
        <f>[2]Front!N283</f>
        <v>0.15</v>
      </c>
      <c r="S276" s="11">
        <f t="shared" si="41"/>
        <v>0</v>
      </c>
    </row>
    <row r="277" spans="2:19" x14ac:dyDescent="0.3">
      <c r="B277" s="12">
        <f t="shared" si="40"/>
        <v>45047</v>
      </c>
      <c r="C277" s="86">
        <f>IF(ISERROR(ROUND(INDEX(VegaTable,MATCH(B277,VegaMonth,0),3)/1000,4)),0,ROUND(INDEX(VegaTable,MATCH(B277,VegaMonth,0),3)/1000,4))</f>
        <v>0</v>
      </c>
      <c r="D277" s="13">
        <v>0.15</v>
      </c>
      <c r="E277" s="87">
        <f t="shared" si="35"/>
        <v>0</v>
      </c>
      <c r="F277" s="13">
        <f>IF(E277="","",D277+E277)</f>
        <v>0.15</v>
      </c>
      <c r="G277" s="23">
        <f>(C277*E277)*100000</f>
        <v>0</v>
      </c>
      <c r="J277" s="92">
        <f t="shared" si="39"/>
        <v>0</v>
      </c>
      <c r="M277" s="95">
        <f t="shared" si="42"/>
        <v>0</v>
      </c>
      <c r="O277">
        <v>0.15</v>
      </c>
      <c r="P277" s="11"/>
      <c r="Q277" s="10">
        <f>[2]Front!M284</f>
        <v>45047</v>
      </c>
      <c r="R277" s="11">
        <f>[2]Front!N284</f>
        <v>0.15</v>
      </c>
      <c r="S277" s="11">
        <f t="shared" si="41"/>
        <v>0</v>
      </c>
    </row>
    <row r="278" spans="2:19" x14ac:dyDescent="0.3">
      <c r="B278" s="12">
        <f t="shared" si="40"/>
        <v>45078</v>
      </c>
      <c r="C278" s="86">
        <f t="shared" si="36"/>
        <v>0</v>
      </c>
      <c r="D278" s="13">
        <v>0.15</v>
      </c>
      <c r="E278" s="87">
        <f t="shared" si="35"/>
        <v>0</v>
      </c>
      <c r="F278" s="13">
        <f>IF(E278="","",D278+E278)</f>
        <v>0.15</v>
      </c>
      <c r="G278" s="23">
        <f>(C278*E278)*100000</f>
        <v>0</v>
      </c>
      <c r="J278" s="92">
        <f t="shared" si="39"/>
        <v>0</v>
      </c>
      <c r="M278" s="95">
        <f t="shared" si="42"/>
        <v>0</v>
      </c>
      <c r="O278">
        <v>0.15</v>
      </c>
      <c r="P278" s="11"/>
      <c r="Q278" s="10">
        <f>[2]Front!M285</f>
        <v>45078</v>
      </c>
      <c r="R278" s="11">
        <f>[2]Front!N285</f>
        <v>0.15</v>
      </c>
      <c r="S278" s="11">
        <f t="shared" si="41"/>
        <v>0</v>
      </c>
    </row>
    <row r="279" spans="2:19" x14ac:dyDescent="0.3">
      <c r="B279" s="12">
        <f t="shared" si="40"/>
        <v>45108</v>
      </c>
      <c r="C279" s="86">
        <f t="shared" si="36"/>
        <v>0</v>
      </c>
      <c r="D279" s="13">
        <v>0.15</v>
      </c>
      <c r="E279" s="87">
        <f t="shared" ref="E279:E285" si="43">M279</f>
        <v>0</v>
      </c>
      <c r="F279" s="13">
        <f t="shared" ref="F279:F285" si="44">IF(E279="","",D279+E279)</f>
        <v>0.15</v>
      </c>
      <c r="G279" s="23">
        <f t="shared" ref="G279:G285" si="45">(C279*E279)*100000</f>
        <v>0</v>
      </c>
      <c r="J279" s="92">
        <f t="shared" si="39"/>
        <v>0</v>
      </c>
      <c r="M279" s="95">
        <f t="shared" ref="M279:M285" si="46">O279-D279</f>
        <v>0</v>
      </c>
      <c r="O279">
        <v>0.15</v>
      </c>
      <c r="P279" s="11"/>
      <c r="Q279" s="10">
        <f>[2]Front!M286</f>
        <v>45108</v>
      </c>
      <c r="R279" s="11">
        <f>[2]Front!N286</f>
        <v>0.15</v>
      </c>
      <c r="S279" s="11">
        <f t="shared" si="41"/>
        <v>0</v>
      </c>
    </row>
    <row r="280" spans="2:19" x14ac:dyDescent="0.3">
      <c r="B280" s="12">
        <f t="shared" si="40"/>
        <v>45139</v>
      </c>
      <c r="C280" s="86">
        <f t="shared" si="36"/>
        <v>0</v>
      </c>
      <c r="D280" s="13">
        <v>0.15</v>
      </c>
      <c r="E280" s="87">
        <f t="shared" si="43"/>
        <v>0</v>
      </c>
      <c r="F280" s="13">
        <f t="shared" si="44"/>
        <v>0.15</v>
      </c>
      <c r="G280" s="23">
        <f t="shared" si="45"/>
        <v>0</v>
      </c>
      <c r="J280" s="92">
        <f t="shared" si="39"/>
        <v>0</v>
      </c>
      <c r="M280" s="95">
        <f t="shared" si="46"/>
        <v>0</v>
      </c>
      <c r="O280">
        <v>0.15</v>
      </c>
      <c r="P280" s="11"/>
      <c r="Q280" s="10">
        <f>[2]Front!M287</f>
        <v>45139</v>
      </c>
      <c r="R280" s="11">
        <f>[2]Front!N287</f>
        <v>0.15</v>
      </c>
      <c r="S280" s="11">
        <f t="shared" si="41"/>
        <v>0</v>
      </c>
    </row>
    <row r="281" spans="2:19" x14ac:dyDescent="0.3">
      <c r="B281" s="12">
        <f t="shared" si="40"/>
        <v>45170</v>
      </c>
      <c r="C281" s="86">
        <f t="shared" si="36"/>
        <v>0</v>
      </c>
      <c r="D281" s="13">
        <v>0.15</v>
      </c>
      <c r="E281" s="87">
        <f t="shared" si="43"/>
        <v>0</v>
      </c>
      <c r="F281" s="13">
        <f t="shared" si="44"/>
        <v>0.15</v>
      </c>
      <c r="G281" s="23">
        <f t="shared" si="45"/>
        <v>0</v>
      </c>
      <c r="J281" s="92">
        <f t="shared" si="39"/>
        <v>0</v>
      </c>
      <c r="M281" s="95">
        <f t="shared" si="46"/>
        <v>0</v>
      </c>
      <c r="O281">
        <v>0.15</v>
      </c>
      <c r="P281" s="11"/>
      <c r="Q281" s="10">
        <f>[2]Front!M288</f>
        <v>45170</v>
      </c>
      <c r="R281" s="11">
        <f>[2]Front!N288</f>
        <v>0.15</v>
      </c>
      <c r="S281" s="11">
        <f t="shared" si="41"/>
        <v>0</v>
      </c>
    </row>
    <row r="282" spans="2:19" x14ac:dyDescent="0.3">
      <c r="B282" s="12">
        <f t="shared" si="40"/>
        <v>45200</v>
      </c>
      <c r="C282" s="86">
        <f>IF(ISERROR(ROUND(INDEX(VegaTable,MATCH(B282,VegaMonth,0),3)/1000,4)),0,ROUND(INDEX(VegaTable,MATCH(B282,VegaMonth,0),3)/1000,4))</f>
        <v>0</v>
      </c>
      <c r="D282" s="13">
        <v>0.15</v>
      </c>
      <c r="E282" s="87">
        <f t="shared" si="43"/>
        <v>0</v>
      </c>
      <c r="F282" s="13">
        <f t="shared" si="44"/>
        <v>0.15</v>
      </c>
      <c r="G282" s="23">
        <f t="shared" si="45"/>
        <v>0</v>
      </c>
      <c r="J282" s="92">
        <f t="shared" si="39"/>
        <v>0</v>
      </c>
      <c r="M282" s="95">
        <f t="shared" si="46"/>
        <v>0</v>
      </c>
      <c r="O282">
        <v>0.15</v>
      </c>
      <c r="P282" s="11"/>
      <c r="Q282" s="10">
        <f>[2]Front!M289</f>
        <v>45200</v>
      </c>
      <c r="R282" s="11">
        <f>[2]Front!N289</f>
        <v>0.15</v>
      </c>
      <c r="S282" s="11">
        <f t="shared" si="41"/>
        <v>0</v>
      </c>
    </row>
    <row r="283" spans="2:19" x14ac:dyDescent="0.3">
      <c r="B283" s="12">
        <f t="shared" si="40"/>
        <v>45231</v>
      </c>
      <c r="C283" s="86">
        <f t="shared" si="36"/>
        <v>0</v>
      </c>
      <c r="D283" s="13">
        <v>0.15</v>
      </c>
      <c r="E283" s="87">
        <f t="shared" si="43"/>
        <v>0</v>
      </c>
      <c r="F283" s="13">
        <f t="shared" si="44"/>
        <v>0.15</v>
      </c>
      <c r="G283" s="23">
        <f t="shared" si="45"/>
        <v>0</v>
      </c>
      <c r="J283" s="92">
        <f t="shared" si="39"/>
        <v>0</v>
      </c>
      <c r="M283" s="95">
        <f t="shared" si="46"/>
        <v>0</v>
      </c>
      <c r="O283">
        <v>0.15</v>
      </c>
      <c r="P283" s="11"/>
      <c r="Q283" s="10">
        <f>[2]Front!M290</f>
        <v>45231</v>
      </c>
      <c r="R283" s="11">
        <f>[2]Front!N290</f>
        <v>0.15</v>
      </c>
      <c r="S283" s="11">
        <f t="shared" si="41"/>
        <v>0</v>
      </c>
    </row>
    <row r="284" spans="2:19" x14ac:dyDescent="0.3">
      <c r="B284" s="12">
        <f t="shared" si="40"/>
        <v>45261</v>
      </c>
      <c r="C284" s="86">
        <f t="shared" si="36"/>
        <v>0</v>
      </c>
      <c r="D284" s="13">
        <v>0.15</v>
      </c>
      <c r="E284" s="87">
        <f t="shared" si="43"/>
        <v>0</v>
      </c>
      <c r="F284" s="13">
        <f t="shared" si="44"/>
        <v>0.15</v>
      </c>
      <c r="G284" s="23">
        <f t="shared" si="45"/>
        <v>0</v>
      </c>
      <c r="J284" s="92">
        <f t="shared" si="39"/>
        <v>0</v>
      </c>
      <c r="M284" s="95">
        <f t="shared" si="46"/>
        <v>0</v>
      </c>
      <c r="O284">
        <v>0.15</v>
      </c>
      <c r="P284" s="11"/>
      <c r="Q284" s="10">
        <f>[2]Front!M291</f>
        <v>45261</v>
      </c>
      <c r="R284" s="11">
        <f>[2]Front!N291</f>
        <v>0.15</v>
      </c>
      <c r="S284" s="11">
        <f t="shared" si="41"/>
        <v>0</v>
      </c>
    </row>
    <row r="285" spans="2:19" x14ac:dyDescent="0.3">
      <c r="B285" s="12">
        <f t="shared" si="40"/>
        <v>45292</v>
      </c>
      <c r="C285" s="86">
        <f t="shared" si="36"/>
        <v>0</v>
      </c>
      <c r="D285" s="13">
        <v>0.15</v>
      </c>
      <c r="E285" s="87">
        <f t="shared" si="43"/>
        <v>0</v>
      </c>
      <c r="F285" s="13">
        <f t="shared" si="44"/>
        <v>0.15</v>
      </c>
      <c r="G285" s="23">
        <f t="shared" si="45"/>
        <v>0</v>
      </c>
      <c r="J285" s="92">
        <f t="shared" si="39"/>
        <v>0</v>
      </c>
      <c r="M285" s="95">
        <f t="shared" si="46"/>
        <v>0</v>
      </c>
      <c r="O285">
        <v>0.15</v>
      </c>
      <c r="P285" s="11"/>
      <c r="Q285" s="10">
        <f>[2]Front!M292</f>
        <v>45292</v>
      </c>
      <c r="R285" s="11">
        <f>[2]Front!N292</f>
        <v>0.15</v>
      </c>
      <c r="S285" s="11">
        <f t="shared" si="41"/>
        <v>0</v>
      </c>
    </row>
    <row r="286" spans="2:19" x14ac:dyDescent="0.3">
      <c r="B286" s="12">
        <f t="shared" si="40"/>
        <v>45323</v>
      </c>
      <c r="C286" s="86">
        <f t="shared" si="36"/>
        <v>0</v>
      </c>
      <c r="D286" s="13">
        <v>0.15</v>
      </c>
      <c r="E286" s="87">
        <f t="shared" ref="E286:E303" si="47">M286</f>
        <v>0</v>
      </c>
      <c r="F286" s="13">
        <f t="shared" ref="F286:F303" si="48">IF(E286="","",D286+E286)</f>
        <v>0.15</v>
      </c>
      <c r="G286" s="23">
        <f t="shared" ref="G286:G303" si="49">(C286*E286)*100000</f>
        <v>0</v>
      </c>
      <c r="J286" s="92">
        <f t="shared" ref="J286:J303" si="50">ROUND(E286,4)*100</f>
        <v>0</v>
      </c>
      <c r="M286" s="95">
        <f t="shared" ref="M286:M303" si="51">O286-D286</f>
        <v>0</v>
      </c>
      <c r="O286">
        <v>0.15</v>
      </c>
      <c r="Q286" s="10">
        <f>[2]Front!M293</f>
        <v>45323</v>
      </c>
      <c r="R286" s="11">
        <f>[2]Front!N293</f>
        <v>0.15</v>
      </c>
      <c r="S286" s="11">
        <f t="shared" si="41"/>
        <v>0</v>
      </c>
    </row>
    <row r="287" spans="2:19" x14ac:dyDescent="0.3">
      <c r="B287" s="12">
        <f t="shared" si="40"/>
        <v>45352</v>
      </c>
      <c r="C287" s="86">
        <f t="shared" si="36"/>
        <v>0</v>
      </c>
      <c r="D287" s="13">
        <v>0.15</v>
      </c>
      <c r="E287" s="87">
        <f t="shared" si="47"/>
        <v>0</v>
      </c>
      <c r="F287" s="13">
        <f t="shared" si="48"/>
        <v>0.15</v>
      </c>
      <c r="G287" s="23">
        <f t="shared" si="49"/>
        <v>0</v>
      </c>
      <c r="J287" s="92">
        <f t="shared" si="50"/>
        <v>0</v>
      </c>
      <c r="M287" s="95">
        <f t="shared" si="51"/>
        <v>0</v>
      </c>
      <c r="O287">
        <v>0.15</v>
      </c>
      <c r="Q287" s="10">
        <f>[2]Front!M294</f>
        <v>45352</v>
      </c>
      <c r="R287" s="11">
        <f>[2]Front!N294</f>
        <v>0.15</v>
      </c>
      <c r="S287" s="11">
        <f t="shared" si="41"/>
        <v>0</v>
      </c>
    </row>
    <row r="288" spans="2:19" x14ac:dyDescent="0.3">
      <c r="B288" s="12">
        <f t="shared" si="40"/>
        <v>45383</v>
      </c>
      <c r="C288" s="86">
        <f t="shared" si="36"/>
        <v>0</v>
      </c>
      <c r="D288" s="13">
        <v>0.15</v>
      </c>
      <c r="E288" s="87">
        <f t="shared" si="47"/>
        <v>0</v>
      </c>
      <c r="F288" s="13">
        <f t="shared" si="48"/>
        <v>0.15</v>
      </c>
      <c r="G288" s="23">
        <f t="shared" si="49"/>
        <v>0</v>
      </c>
      <c r="J288" s="92">
        <f t="shared" si="50"/>
        <v>0</v>
      </c>
      <c r="M288" s="95">
        <f t="shared" si="51"/>
        <v>0</v>
      </c>
      <c r="O288">
        <v>0.15</v>
      </c>
      <c r="Q288" s="10">
        <f>[2]Front!M295</f>
        <v>45383</v>
      </c>
      <c r="R288" s="11">
        <f>[2]Front!N295</f>
        <v>0.15</v>
      </c>
      <c r="S288" s="11">
        <f t="shared" si="41"/>
        <v>0</v>
      </c>
    </row>
    <row r="289" spans="2:19" x14ac:dyDescent="0.3">
      <c r="B289" s="12">
        <f t="shared" si="40"/>
        <v>45413</v>
      </c>
      <c r="C289" s="86">
        <f t="shared" si="36"/>
        <v>0</v>
      </c>
      <c r="D289" s="13">
        <v>0.15</v>
      </c>
      <c r="E289" s="87">
        <f t="shared" si="47"/>
        <v>0</v>
      </c>
      <c r="F289" s="13">
        <f t="shared" si="48"/>
        <v>0.15</v>
      </c>
      <c r="G289" s="23">
        <f t="shared" si="49"/>
        <v>0</v>
      </c>
      <c r="J289" s="92">
        <f t="shared" si="50"/>
        <v>0</v>
      </c>
      <c r="M289" s="95">
        <f t="shared" si="51"/>
        <v>0</v>
      </c>
      <c r="O289">
        <v>0.15</v>
      </c>
      <c r="Q289" s="10">
        <f>[2]Front!M296</f>
        <v>45413</v>
      </c>
      <c r="R289" s="11">
        <f>[2]Front!N296</f>
        <v>0.15</v>
      </c>
      <c r="S289" s="11">
        <f t="shared" si="41"/>
        <v>0</v>
      </c>
    </row>
    <row r="290" spans="2:19" x14ac:dyDescent="0.3">
      <c r="B290" s="12">
        <f t="shared" si="40"/>
        <v>45444</v>
      </c>
      <c r="C290" s="86">
        <f t="shared" si="36"/>
        <v>0</v>
      </c>
      <c r="D290" s="13">
        <v>0.15</v>
      </c>
      <c r="E290" s="87">
        <f t="shared" si="47"/>
        <v>0</v>
      </c>
      <c r="F290" s="13">
        <f t="shared" si="48"/>
        <v>0.15</v>
      </c>
      <c r="G290" s="23">
        <f t="shared" si="49"/>
        <v>0</v>
      </c>
      <c r="J290" s="92">
        <f t="shared" si="50"/>
        <v>0</v>
      </c>
      <c r="M290" s="95">
        <f t="shared" si="51"/>
        <v>0</v>
      </c>
      <c r="O290">
        <v>0.15</v>
      </c>
      <c r="Q290" s="10">
        <f>[2]Front!M297</f>
        <v>45444</v>
      </c>
      <c r="R290" s="11">
        <f>[2]Front!N297</f>
        <v>0.15</v>
      </c>
      <c r="S290" s="11">
        <f t="shared" si="41"/>
        <v>0</v>
      </c>
    </row>
    <row r="291" spans="2:19" x14ac:dyDescent="0.3">
      <c r="B291" s="12">
        <f t="shared" si="40"/>
        <v>45474</v>
      </c>
      <c r="C291" s="86">
        <f t="shared" si="36"/>
        <v>0</v>
      </c>
      <c r="D291" s="13">
        <v>0.15</v>
      </c>
      <c r="E291" s="87">
        <f t="shared" si="47"/>
        <v>0</v>
      </c>
      <c r="F291" s="13">
        <f t="shared" si="48"/>
        <v>0.15</v>
      </c>
      <c r="G291" s="23">
        <f t="shared" si="49"/>
        <v>0</v>
      </c>
      <c r="J291" s="92">
        <f t="shared" si="50"/>
        <v>0</v>
      </c>
      <c r="M291" s="95">
        <f t="shared" si="51"/>
        <v>0</v>
      </c>
      <c r="O291">
        <v>0.15</v>
      </c>
      <c r="Q291" s="10">
        <f>[2]Front!M298</f>
        <v>45474</v>
      </c>
      <c r="R291" s="11">
        <f>[2]Front!N298</f>
        <v>0.15</v>
      </c>
      <c r="S291" s="11">
        <f t="shared" si="41"/>
        <v>0</v>
      </c>
    </row>
    <row r="292" spans="2:19" x14ac:dyDescent="0.3">
      <c r="B292" s="12">
        <f t="shared" si="40"/>
        <v>45505</v>
      </c>
      <c r="C292" s="86">
        <f t="shared" si="36"/>
        <v>0</v>
      </c>
      <c r="D292" s="13">
        <v>0.15</v>
      </c>
      <c r="E292" s="87">
        <f t="shared" si="47"/>
        <v>0</v>
      </c>
      <c r="F292" s="13">
        <f t="shared" si="48"/>
        <v>0.15</v>
      </c>
      <c r="G292" s="23">
        <f t="shared" si="49"/>
        <v>0</v>
      </c>
      <c r="J292" s="92">
        <f t="shared" si="50"/>
        <v>0</v>
      </c>
      <c r="M292" s="95">
        <f t="shared" si="51"/>
        <v>0</v>
      </c>
      <c r="O292">
        <v>0.15</v>
      </c>
      <c r="Q292" s="10">
        <f>[2]Front!M299</f>
        <v>45505</v>
      </c>
      <c r="R292" s="11">
        <f>[2]Front!N299</f>
        <v>0.15</v>
      </c>
      <c r="S292" s="11">
        <f t="shared" si="41"/>
        <v>0</v>
      </c>
    </row>
    <row r="293" spans="2:19" x14ac:dyDescent="0.3">
      <c r="B293" s="12">
        <f t="shared" si="40"/>
        <v>45536</v>
      </c>
      <c r="C293" s="86">
        <f t="shared" si="36"/>
        <v>0</v>
      </c>
      <c r="D293" s="13">
        <v>0.15</v>
      </c>
      <c r="E293" s="87">
        <f t="shared" si="47"/>
        <v>0</v>
      </c>
      <c r="F293" s="13">
        <f t="shared" si="48"/>
        <v>0.15</v>
      </c>
      <c r="G293" s="23">
        <f t="shared" si="49"/>
        <v>0</v>
      </c>
      <c r="J293" s="92">
        <f t="shared" si="50"/>
        <v>0</v>
      </c>
      <c r="M293" s="95">
        <f t="shared" si="51"/>
        <v>0</v>
      </c>
      <c r="O293">
        <v>0.15</v>
      </c>
      <c r="Q293" s="10">
        <f>[2]Front!M300</f>
        <v>45536</v>
      </c>
      <c r="R293" s="11">
        <f>[2]Front!N300</f>
        <v>0.15</v>
      </c>
      <c r="S293" s="11">
        <f t="shared" si="41"/>
        <v>0</v>
      </c>
    </row>
    <row r="294" spans="2:19" x14ac:dyDescent="0.3">
      <c r="B294" s="12">
        <f t="shared" si="40"/>
        <v>45566</v>
      </c>
      <c r="C294" s="86">
        <f t="shared" si="36"/>
        <v>0</v>
      </c>
      <c r="D294" s="13">
        <v>0.15</v>
      </c>
      <c r="E294" s="87">
        <f t="shared" si="47"/>
        <v>0</v>
      </c>
      <c r="F294" s="13">
        <f t="shared" si="48"/>
        <v>0.15</v>
      </c>
      <c r="G294" s="23">
        <f t="shared" si="49"/>
        <v>0</v>
      </c>
      <c r="J294" s="92">
        <f t="shared" si="50"/>
        <v>0</v>
      </c>
      <c r="M294" s="95">
        <f t="shared" si="51"/>
        <v>0</v>
      </c>
      <c r="O294">
        <v>0.15</v>
      </c>
      <c r="Q294" s="10">
        <f>[2]Front!M301</f>
        <v>45566</v>
      </c>
      <c r="R294" s="11">
        <f>[2]Front!N301</f>
        <v>0.15</v>
      </c>
      <c r="S294" s="11">
        <f t="shared" si="41"/>
        <v>0</v>
      </c>
    </row>
    <row r="295" spans="2:19" x14ac:dyDescent="0.3">
      <c r="B295" s="12">
        <f t="shared" si="40"/>
        <v>45597</v>
      </c>
      <c r="C295" s="86">
        <f t="shared" si="36"/>
        <v>0</v>
      </c>
      <c r="D295" s="13">
        <v>0.15</v>
      </c>
      <c r="E295" s="87">
        <f t="shared" si="47"/>
        <v>0</v>
      </c>
      <c r="F295" s="13">
        <f t="shared" si="48"/>
        <v>0.15</v>
      </c>
      <c r="G295" s="23">
        <f t="shared" si="49"/>
        <v>0</v>
      </c>
      <c r="J295" s="92">
        <f t="shared" si="50"/>
        <v>0</v>
      </c>
      <c r="M295" s="95">
        <f t="shared" si="51"/>
        <v>0</v>
      </c>
      <c r="O295">
        <v>0.15</v>
      </c>
      <c r="Q295" s="10">
        <f>[2]Front!M302</f>
        <v>45597</v>
      </c>
      <c r="R295" s="11">
        <f>[2]Front!N302</f>
        <v>0.15</v>
      </c>
      <c r="S295" s="11">
        <f t="shared" si="41"/>
        <v>0</v>
      </c>
    </row>
    <row r="296" spans="2:19" x14ac:dyDescent="0.3">
      <c r="B296" s="12">
        <f t="shared" si="40"/>
        <v>45627</v>
      </c>
      <c r="C296" s="86">
        <f t="shared" si="36"/>
        <v>0</v>
      </c>
      <c r="D296" s="13">
        <v>0.15</v>
      </c>
      <c r="E296" s="87">
        <f t="shared" si="47"/>
        <v>0</v>
      </c>
      <c r="F296" s="13">
        <f t="shared" si="48"/>
        <v>0.15</v>
      </c>
      <c r="G296" s="23">
        <f t="shared" si="49"/>
        <v>0</v>
      </c>
      <c r="J296" s="92">
        <f t="shared" si="50"/>
        <v>0</v>
      </c>
      <c r="M296" s="95">
        <f t="shared" si="51"/>
        <v>0</v>
      </c>
      <c r="O296">
        <v>0.15</v>
      </c>
      <c r="Q296" s="10">
        <f>[2]Front!M303</f>
        <v>45627</v>
      </c>
      <c r="R296" s="11">
        <f>[2]Front!N303</f>
        <v>0.15</v>
      </c>
      <c r="S296" s="11">
        <f t="shared" si="41"/>
        <v>0</v>
      </c>
    </row>
    <row r="297" spans="2:19" x14ac:dyDescent="0.3">
      <c r="B297" s="12">
        <f t="shared" si="40"/>
        <v>45658</v>
      </c>
      <c r="C297" s="86">
        <f t="shared" si="36"/>
        <v>0</v>
      </c>
      <c r="D297" s="13">
        <v>0.15</v>
      </c>
      <c r="E297" s="87">
        <f t="shared" si="47"/>
        <v>0</v>
      </c>
      <c r="F297" s="13">
        <f t="shared" si="48"/>
        <v>0.15</v>
      </c>
      <c r="G297" s="23">
        <f t="shared" si="49"/>
        <v>0</v>
      </c>
      <c r="J297" s="92">
        <f t="shared" si="50"/>
        <v>0</v>
      </c>
      <c r="M297" s="95">
        <f t="shared" si="51"/>
        <v>0</v>
      </c>
      <c r="O297">
        <v>0.15</v>
      </c>
      <c r="Q297" s="10">
        <f>[2]Front!M304</f>
        <v>45658</v>
      </c>
      <c r="R297" s="11">
        <f>[2]Front!N304</f>
        <v>0.15</v>
      </c>
      <c r="S297" s="11">
        <f t="shared" si="41"/>
        <v>0</v>
      </c>
    </row>
    <row r="298" spans="2:19" x14ac:dyDescent="0.3">
      <c r="B298" s="12">
        <f t="shared" si="40"/>
        <v>45689</v>
      </c>
      <c r="C298" s="86">
        <f t="shared" si="36"/>
        <v>0</v>
      </c>
      <c r="D298" s="13">
        <v>0.15</v>
      </c>
      <c r="E298" s="87">
        <f t="shared" si="47"/>
        <v>0</v>
      </c>
      <c r="F298" s="13">
        <f t="shared" si="48"/>
        <v>0.15</v>
      </c>
      <c r="G298" s="23">
        <f t="shared" si="49"/>
        <v>0</v>
      </c>
      <c r="J298" s="92">
        <f t="shared" si="50"/>
        <v>0</v>
      </c>
      <c r="M298" s="95">
        <f t="shared" si="51"/>
        <v>0</v>
      </c>
      <c r="O298">
        <v>0.15</v>
      </c>
      <c r="Q298" s="10">
        <f>[2]Front!M305</f>
        <v>45689</v>
      </c>
      <c r="R298" s="11">
        <f>[2]Front!N305</f>
        <v>0.15</v>
      </c>
      <c r="S298" s="11">
        <f t="shared" si="41"/>
        <v>0</v>
      </c>
    </row>
    <row r="299" spans="2:19" x14ac:dyDescent="0.3">
      <c r="B299" s="12">
        <f t="shared" si="40"/>
        <v>45717</v>
      </c>
      <c r="C299" s="86">
        <f t="shared" si="36"/>
        <v>0</v>
      </c>
      <c r="D299" s="13">
        <v>0.15</v>
      </c>
      <c r="E299" s="87">
        <f t="shared" si="47"/>
        <v>0</v>
      </c>
      <c r="F299" s="13">
        <f t="shared" si="48"/>
        <v>0.15</v>
      </c>
      <c r="G299" s="23">
        <f t="shared" si="49"/>
        <v>0</v>
      </c>
      <c r="J299" s="92">
        <f t="shared" si="50"/>
        <v>0</v>
      </c>
      <c r="M299" s="95">
        <f t="shared" si="51"/>
        <v>0</v>
      </c>
      <c r="O299">
        <v>0.15</v>
      </c>
      <c r="Q299" s="10">
        <f>[2]Front!M306</f>
        <v>45717</v>
      </c>
      <c r="R299" s="11">
        <f>[2]Front!N306</f>
        <v>0.15</v>
      </c>
      <c r="S299" s="11">
        <f t="shared" si="41"/>
        <v>0</v>
      </c>
    </row>
    <row r="300" spans="2:19" x14ac:dyDescent="0.3">
      <c r="B300" s="12">
        <f t="shared" si="40"/>
        <v>45748</v>
      </c>
      <c r="C300" s="86">
        <f t="shared" si="36"/>
        <v>0</v>
      </c>
      <c r="D300" s="13">
        <v>0.15</v>
      </c>
      <c r="E300" s="87">
        <f t="shared" si="47"/>
        <v>0</v>
      </c>
      <c r="F300" s="13">
        <f t="shared" si="48"/>
        <v>0.15</v>
      </c>
      <c r="G300" s="23">
        <f t="shared" si="49"/>
        <v>0</v>
      </c>
      <c r="J300" s="92">
        <f t="shared" si="50"/>
        <v>0</v>
      </c>
      <c r="M300" s="95">
        <f t="shared" si="51"/>
        <v>0</v>
      </c>
      <c r="O300">
        <v>0.15</v>
      </c>
      <c r="Q300" s="10">
        <f>[2]Front!M307</f>
        <v>45748</v>
      </c>
      <c r="R300" s="11">
        <f>[2]Front!N307</f>
        <v>0.15</v>
      </c>
      <c r="S300" s="11">
        <f t="shared" si="41"/>
        <v>0</v>
      </c>
    </row>
    <row r="301" spans="2:19" x14ac:dyDescent="0.3">
      <c r="B301" s="12">
        <f t="shared" si="40"/>
        <v>45778</v>
      </c>
      <c r="C301" s="86">
        <f t="shared" si="36"/>
        <v>0</v>
      </c>
      <c r="D301" s="13">
        <v>0.15</v>
      </c>
      <c r="E301" s="87">
        <f t="shared" si="47"/>
        <v>0</v>
      </c>
      <c r="F301" s="13">
        <f t="shared" si="48"/>
        <v>0.15</v>
      </c>
      <c r="G301" s="23">
        <f t="shared" si="49"/>
        <v>0</v>
      </c>
      <c r="J301" s="92">
        <f t="shared" si="50"/>
        <v>0</v>
      </c>
      <c r="M301" s="95">
        <f t="shared" si="51"/>
        <v>0</v>
      </c>
      <c r="O301">
        <v>0.15</v>
      </c>
      <c r="Q301" s="10">
        <f>[2]Front!M308</f>
        <v>45778</v>
      </c>
      <c r="R301" s="11">
        <f>[2]Front!N308</f>
        <v>0.15</v>
      </c>
      <c r="S301" s="11">
        <f t="shared" si="41"/>
        <v>0</v>
      </c>
    </row>
    <row r="302" spans="2:19" x14ac:dyDescent="0.3">
      <c r="B302" s="12">
        <f t="shared" si="40"/>
        <v>45809</v>
      </c>
      <c r="C302" s="86">
        <f t="shared" si="36"/>
        <v>0</v>
      </c>
      <c r="D302" s="13">
        <v>0.15</v>
      </c>
      <c r="E302" s="87">
        <f t="shared" si="47"/>
        <v>0</v>
      </c>
      <c r="F302" s="13">
        <f t="shared" si="48"/>
        <v>0.15</v>
      </c>
      <c r="G302" s="23">
        <f t="shared" si="49"/>
        <v>0</v>
      </c>
      <c r="J302" s="92">
        <f t="shared" si="50"/>
        <v>0</v>
      </c>
      <c r="M302" s="95">
        <f t="shared" si="51"/>
        <v>0</v>
      </c>
      <c r="O302">
        <v>0.15</v>
      </c>
      <c r="Q302" s="10">
        <f>[2]Front!M309</f>
        <v>45809</v>
      </c>
      <c r="R302" s="11">
        <f>[2]Front!N309</f>
        <v>0.15</v>
      </c>
      <c r="S302" s="11">
        <f t="shared" si="41"/>
        <v>0</v>
      </c>
    </row>
    <row r="303" spans="2:19" x14ac:dyDescent="0.3">
      <c r="B303" s="12">
        <f t="shared" si="40"/>
        <v>45839</v>
      </c>
      <c r="C303" s="86">
        <f t="shared" si="36"/>
        <v>0</v>
      </c>
      <c r="D303" s="13"/>
      <c r="E303" s="87">
        <f t="shared" si="47"/>
        <v>0</v>
      </c>
      <c r="F303" s="13">
        <f t="shared" si="48"/>
        <v>0</v>
      </c>
      <c r="G303" s="23">
        <f t="shared" si="49"/>
        <v>0</v>
      </c>
      <c r="J303" s="92">
        <f t="shared" si="50"/>
        <v>0</v>
      </c>
      <c r="M303" s="95">
        <f t="shared" si="51"/>
        <v>0</v>
      </c>
      <c r="Q303" s="10"/>
      <c r="R303" s="11"/>
    </row>
    <row r="304" spans="2:19" x14ac:dyDescent="0.3">
      <c r="M304" s="11"/>
    </row>
    <row r="305" spans="13:13" x14ac:dyDescent="0.3">
      <c r="M305" s="11"/>
    </row>
    <row r="306" spans="13:13" x14ac:dyDescent="0.3">
      <c r="M306" s="11"/>
    </row>
    <row r="307" spans="13:13" x14ac:dyDescent="0.3">
      <c r="M307" s="11"/>
    </row>
    <row r="308" spans="13:13" x14ac:dyDescent="0.3">
      <c r="M308" s="11"/>
    </row>
    <row r="309" spans="13:13" x14ac:dyDescent="0.3">
      <c r="M309" s="11"/>
    </row>
    <row r="310" spans="13:13" x14ac:dyDescent="0.3">
      <c r="M310" s="11"/>
    </row>
    <row r="311" spans="13:13" x14ac:dyDescent="0.3">
      <c r="M311" s="11"/>
    </row>
    <row r="312" spans="13:13" x14ac:dyDescent="0.3">
      <c r="M312" s="11"/>
    </row>
    <row r="313" spans="13:13" x14ac:dyDescent="0.3">
      <c r="M313" s="11"/>
    </row>
    <row r="314" spans="13:13" x14ac:dyDescent="0.3">
      <c r="M314" s="11"/>
    </row>
    <row r="315" spans="13:13" x14ac:dyDescent="0.3">
      <c r="M315" s="11"/>
    </row>
    <row r="316" spans="13:13" x14ac:dyDescent="0.3">
      <c r="M316" s="11"/>
    </row>
    <row r="317" spans="13:13" x14ac:dyDescent="0.3">
      <c r="M317" s="11"/>
    </row>
    <row r="318" spans="13:13" x14ac:dyDescent="0.3">
      <c r="M318" s="11"/>
    </row>
    <row r="319" spans="13:13" x14ac:dyDescent="0.3">
      <c r="M319" s="11"/>
    </row>
    <row r="320" spans="13:13" x14ac:dyDescent="0.3">
      <c r="M320" s="11"/>
    </row>
    <row r="321" spans="13:13" x14ac:dyDescent="0.3">
      <c r="M321" s="11"/>
    </row>
    <row r="322" spans="13:13" x14ac:dyDescent="0.3">
      <c r="M322" s="11"/>
    </row>
    <row r="323" spans="13:13" x14ac:dyDescent="0.3">
      <c r="M323" s="88"/>
    </row>
    <row r="324" spans="13:13" x14ac:dyDescent="0.3">
      <c r="M324" s="88"/>
    </row>
    <row r="325" spans="13:13" x14ac:dyDescent="0.3">
      <c r="M325" s="88"/>
    </row>
    <row r="326" spans="13:13" x14ac:dyDescent="0.3">
      <c r="M326" s="88"/>
    </row>
    <row r="327" spans="13:13" x14ac:dyDescent="0.3">
      <c r="M327" s="88"/>
    </row>
    <row r="328" spans="13:13" x14ac:dyDescent="0.3">
      <c r="M328" s="88"/>
    </row>
    <row r="329" spans="13:13" x14ac:dyDescent="0.3">
      <c r="M329" s="88"/>
    </row>
    <row r="330" spans="13:13" x14ac:dyDescent="0.3">
      <c r="M330" s="88"/>
    </row>
    <row r="331" spans="13:13" x14ac:dyDescent="0.3">
      <c r="M331" s="88"/>
    </row>
    <row r="332" spans="13:13" x14ac:dyDescent="0.3">
      <c r="M332" s="88"/>
    </row>
    <row r="333" spans="13:13" x14ac:dyDescent="0.3">
      <c r="M333" s="88"/>
    </row>
    <row r="334" spans="13:13" x14ac:dyDescent="0.3">
      <c r="M334" s="88"/>
    </row>
    <row r="335" spans="13:13" x14ac:dyDescent="0.3">
      <c r="M335" s="88"/>
    </row>
    <row r="336" spans="13:13" x14ac:dyDescent="0.3">
      <c r="M336" s="88"/>
    </row>
    <row r="337" spans="13:13" x14ac:dyDescent="0.3">
      <c r="M337" s="88"/>
    </row>
    <row r="338" spans="13:13" x14ac:dyDescent="0.3">
      <c r="M338" s="88"/>
    </row>
    <row r="339" spans="13:13" x14ac:dyDescent="0.3">
      <c r="M339" s="88"/>
    </row>
    <row r="340" spans="13:13" x14ac:dyDescent="0.3">
      <c r="M340" s="88"/>
    </row>
    <row r="341" spans="13:13" x14ac:dyDescent="0.3">
      <c r="M341" s="88"/>
    </row>
    <row r="342" spans="13:13" x14ac:dyDescent="0.3">
      <c r="M342" s="88"/>
    </row>
    <row r="343" spans="13:13" x14ac:dyDescent="0.3">
      <c r="M343" s="88"/>
    </row>
    <row r="344" spans="13:13" x14ac:dyDescent="0.3">
      <c r="M344" s="88"/>
    </row>
    <row r="345" spans="13:13" x14ac:dyDescent="0.3">
      <c r="M345" s="88"/>
    </row>
    <row r="346" spans="13:13" x14ac:dyDescent="0.3">
      <c r="M346" s="88"/>
    </row>
    <row r="347" spans="13:13" x14ac:dyDescent="0.3">
      <c r="M347" s="88"/>
    </row>
    <row r="348" spans="13:13" x14ac:dyDescent="0.3">
      <c r="M348" s="88"/>
    </row>
    <row r="349" spans="13:13" x14ac:dyDescent="0.3">
      <c r="M349" s="88"/>
    </row>
    <row r="350" spans="13:13" x14ac:dyDescent="0.3">
      <c r="M350" s="88"/>
    </row>
    <row r="351" spans="13:13" x14ac:dyDescent="0.3">
      <c r="M351" s="88"/>
    </row>
    <row r="352" spans="13:13" x14ac:dyDescent="0.3">
      <c r="M352" s="88"/>
    </row>
    <row r="353" spans="13:13" x14ac:dyDescent="0.3">
      <c r="M353" s="88"/>
    </row>
    <row r="354" spans="13:13" x14ac:dyDescent="0.3">
      <c r="M354" s="88"/>
    </row>
    <row r="355" spans="13:13" x14ac:dyDescent="0.3">
      <c r="M355" s="88"/>
    </row>
    <row r="356" spans="13:13" x14ac:dyDescent="0.3">
      <c r="M356" s="88"/>
    </row>
    <row r="357" spans="13:13" x14ac:dyDescent="0.3">
      <c r="M357" s="88"/>
    </row>
    <row r="358" spans="13:13" x14ac:dyDescent="0.3">
      <c r="M358" s="88"/>
    </row>
    <row r="359" spans="13:13" x14ac:dyDescent="0.3">
      <c r="M359" s="88"/>
    </row>
    <row r="360" spans="13:13" x14ac:dyDescent="0.3">
      <c r="M360" s="88"/>
    </row>
    <row r="361" spans="13:13" x14ac:dyDescent="0.3">
      <c r="M361" s="88"/>
    </row>
    <row r="362" spans="13:13" x14ac:dyDescent="0.3">
      <c r="M362" s="88"/>
    </row>
    <row r="363" spans="13:13" x14ac:dyDescent="0.3">
      <c r="M363" s="88"/>
    </row>
    <row r="364" spans="13:13" x14ac:dyDescent="0.3">
      <c r="M364" s="88"/>
    </row>
    <row r="365" spans="13:13" x14ac:dyDescent="0.3">
      <c r="M365" s="88"/>
    </row>
    <row r="366" spans="13:13" x14ac:dyDescent="0.3">
      <c r="M366" s="88"/>
    </row>
    <row r="367" spans="13:13" x14ac:dyDescent="0.3">
      <c r="M367" s="88"/>
    </row>
    <row r="368" spans="13:13" x14ac:dyDescent="0.3">
      <c r="M368" s="88"/>
    </row>
    <row r="369" spans="13:13" x14ac:dyDescent="0.3">
      <c r="M369" s="88"/>
    </row>
    <row r="370" spans="13:13" x14ac:dyDescent="0.3">
      <c r="M370" s="88"/>
    </row>
    <row r="371" spans="13:13" x14ac:dyDescent="0.3">
      <c r="M371" s="88"/>
    </row>
    <row r="372" spans="13:13" x14ac:dyDescent="0.3">
      <c r="M372" s="88"/>
    </row>
    <row r="373" spans="13:13" x14ac:dyDescent="0.3">
      <c r="M373" s="88"/>
    </row>
    <row r="374" spans="13:13" x14ac:dyDescent="0.3">
      <c r="M374" s="88"/>
    </row>
    <row r="375" spans="13:13" x14ac:dyDescent="0.3">
      <c r="M375" s="88"/>
    </row>
    <row r="376" spans="13:13" x14ac:dyDescent="0.3">
      <c r="M376" s="88"/>
    </row>
    <row r="377" spans="13:13" x14ac:dyDescent="0.3">
      <c r="M377" s="88"/>
    </row>
    <row r="378" spans="13:13" x14ac:dyDescent="0.3">
      <c r="M378" s="88"/>
    </row>
    <row r="379" spans="13:13" x14ac:dyDescent="0.3">
      <c r="M379" s="88"/>
    </row>
    <row r="380" spans="13:13" x14ac:dyDescent="0.3">
      <c r="M380" s="88"/>
    </row>
    <row r="381" spans="13:13" x14ac:dyDescent="0.3">
      <c r="M381" s="88"/>
    </row>
    <row r="382" spans="13:13" x14ac:dyDescent="0.3">
      <c r="M382" s="88"/>
    </row>
    <row r="383" spans="13:13" x14ac:dyDescent="0.3">
      <c r="M383" s="88"/>
    </row>
    <row r="384" spans="13:13" x14ac:dyDescent="0.3">
      <c r="M384" s="88"/>
    </row>
    <row r="385" spans="13:13" x14ac:dyDescent="0.3">
      <c r="M385" s="88"/>
    </row>
    <row r="386" spans="13:13" x14ac:dyDescent="0.3">
      <c r="M386" s="88"/>
    </row>
    <row r="387" spans="13:13" x14ac:dyDescent="0.3">
      <c r="M387" s="88"/>
    </row>
    <row r="388" spans="13:13" x14ac:dyDescent="0.3">
      <c r="M388" s="88"/>
    </row>
    <row r="389" spans="13:13" x14ac:dyDescent="0.3">
      <c r="M389" s="88"/>
    </row>
    <row r="390" spans="13:13" x14ac:dyDescent="0.3">
      <c r="M390" s="88"/>
    </row>
    <row r="391" spans="13:13" x14ac:dyDescent="0.3">
      <c r="M391" s="88"/>
    </row>
    <row r="392" spans="13:13" x14ac:dyDescent="0.3">
      <c r="M392" s="88"/>
    </row>
    <row r="393" spans="13:13" x14ac:dyDescent="0.3">
      <c r="M393" s="88"/>
    </row>
    <row r="394" spans="13:13" x14ac:dyDescent="0.3">
      <c r="M394" s="88"/>
    </row>
    <row r="395" spans="13:13" x14ac:dyDescent="0.3">
      <c r="M395" s="88"/>
    </row>
    <row r="396" spans="13:13" x14ac:dyDescent="0.3">
      <c r="M396" s="88"/>
    </row>
    <row r="397" spans="13:13" x14ac:dyDescent="0.3">
      <c r="M397" s="88"/>
    </row>
    <row r="398" spans="13:13" x14ac:dyDescent="0.3">
      <c r="M398" s="88"/>
    </row>
    <row r="399" spans="13:13" x14ac:dyDescent="0.3">
      <c r="M399" s="88"/>
    </row>
    <row r="400" spans="13:13" x14ac:dyDescent="0.3">
      <c r="M400" s="88"/>
    </row>
    <row r="401" spans="13:13" x14ac:dyDescent="0.3">
      <c r="M401" s="88"/>
    </row>
    <row r="402" spans="13:13" x14ac:dyDescent="0.3">
      <c r="M402" s="88"/>
    </row>
    <row r="403" spans="13:13" x14ac:dyDescent="0.3">
      <c r="M403" s="88"/>
    </row>
    <row r="404" spans="13:13" x14ac:dyDescent="0.3">
      <c r="M404" s="88"/>
    </row>
    <row r="405" spans="13:13" x14ac:dyDescent="0.3">
      <c r="M405" s="88"/>
    </row>
    <row r="406" spans="13:13" x14ac:dyDescent="0.3">
      <c r="M406" s="88"/>
    </row>
    <row r="407" spans="13:13" x14ac:dyDescent="0.3">
      <c r="M407" s="88"/>
    </row>
    <row r="408" spans="13:13" x14ac:dyDescent="0.3">
      <c r="M408" s="88"/>
    </row>
    <row r="409" spans="13:13" x14ac:dyDescent="0.3">
      <c r="M409" s="88"/>
    </row>
    <row r="410" spans="13:13" x14ac:dyDescent="0.3">
      <c r="M410" s="88"/>
    </row>
    <row r="411" spans="13:13" x14ac:dyDescent="0.3">
      <c r="M411" s="88"/>
    </row>
    <row r="412" spans="13:13" x14ac:dyDescent="0.3">
      <c r="M412" s="88"/>
    </row>
    <row r="413" spans="13:13" x14ac:dyDescent="0.3">
      <c r="M413" s="88"/>
    </row>
    <row r="414" spans="13:13" x14ac:dyDescent="0.3">
      <c r="M414" s="88"/>
    </row>
    <row r="415" spans="13:13" x14ac:dyDescent="0.3">
      <c r="M415" s="88"/>
    </row>
    <row r="416" spans="13:13" x14ac:dyDescent="0.3">
      <c r="M416" s="88"/>
    </row>
    <row r="417" spans="13:13" x14ac:dyDescent="0.3">
      <c r="M417" s="88"/>
    </row>
    <row r="418" spans="13:13" x14ac:dyDescent="0.3">
      <c r="M418" s="88"/>
    </row>
    <row r="419" spans="13:13" x14ac:dyDescent="0.3">
      <c r="M419" s="88"/>
    </row>
    <row r="420" spans="13:13" x14ac:dyDescent="0.3">
      <c r="M420" s="88"/>
    </row>
    <row r="421" spans="13:13" x14ac:dyDescent="0.3">
      <c r="M421" s="88"/>
    </row>
    <row r="422" spans="13:13" x14ac:dyDescent="0.3">
      <c r="M422" s="88"/>
    </row>
    <row r="423" spans="13:13" x14ac:dyDescent="0.3">
      <c r="M423" s="88"/>
    </row>
    <row r="424" spans="13:13" x14ac:dyDescent="0.3">
      <c r="M424" s="88"/>
    </row>
    <row r="425" spans="13:13" x14ac:dyDescent="0.3">
      <c r="M425" s="88"/>
    </row>
    <row r="426" spans="13:13" x14ac:dyDescent="0.3">
      <c r="M426" s="88"/>
    </row>
    <row r="427" spans="13:13" x14ac:dyDescent="0.3">
      <c r="M427" s="88"/>
    </row>
    <row r="428" spans="13:13" x14ac:dyDescent="0.3">
      <c r="M428" s="88"/>
    </row>
    <row r="429" spans="13:13" x14ac:dyDescent="0.3">
      <c r="M429" s="88"/>
    </row>
    <row r="430" spans="13:13" x14ac:dyDescent="0.3">
      <c r="M430" s="88"/>
    </row>
    <row r="431" spans="13:13" x14ac:dyDescent="0.3">
      <c r="M431" s="88"/>
    </row>
    <row r="432" spans="13:13" x14ac:dyDescent="0.3">
      <c r="M432" s="88"/>
    </row>
    <row r="433" spans="13:13" x14ac:dyDescent="0.3">
      <c r="M433" s="88"/>
    </row>
    <row r="434" spans="13:13" x14ac:dyDescent="0.3">
      <c r="M434" s="88"/>
    </row>
    <row r="435" spans="13:13" x14ac:dyDescent="0.3">
      <c r="M435" s="88"/>
    </row>
  </sheetData>
  <pageMargins left="0" right="0" top="1" bottom="1" header="0.5" footer="0.5"/>
  <pageSetup orientation="landscape" r:id="rId1"/>
  <headerFooter alignWithMargins="0">
    <oddHeader>&amp;L&amp;D
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S453"/>
  <sheetViews>
    <sheetView workbookViewId="0"/>
  </sheetViews>
  <sheetFormatPr defaultRowHeight="13.8" x14ac:dyDescent="0.3"/>
  <cols>
    <col min="1" max="1" width="1.19921875" customWidth="1"/>
    <col min="2" max="2" width="11.09765625" customWidth="1"/>
    <col min="3" max="3" width="9.69921875" customWidth="1"/>
    <col min="4" max="4" width="11.59765625" customWidth="1"/>
    <col min="5" max="5" width="10.8984375" customWidth="1"/>
    <col min="6" max="6" width="10" customWidth="1"/>
    <col min="7" max="7" width="13.3984375" customWidth="1"/>
    <col min="8" max="8" width="12.59765625" bestFit="1" customWidth="1"/>
    <col min="9" max="9" width="6.8984375" customWidth="1"/>
    <col min="10" max="10" width="16.69921875" customWidth="1"/>
    <col min="11" max="11" width="2.3984375" customWidth="1"/>
    <col min="12" max="12" width="10.5" customWidth="1"/>
    <col min="13" max="13" width="9.09765625" customWidth="1"/>
    <col min="14" max="14" width="11.59765625" customWidth="1"/>
  </cols>
  <sheetData>
    <row r="1" spans="2:19" x14ac:dyDescent="0.3">
      <c r="C1" s="27"/>
      <c r="D1" s="28" t="s">
        <v>27</v>
      </c>
      <c r="E1" s="29">
        <v>36795</v>
      </c>
    </row>
    <row r="2" spans="2:19" x14ac:dyDescent="0.3">
      <c r="I2" s="14"/>
    </row>
    <row r="3" spans="2:19" ht="14.4" thickBot="1" x14ac:dyDescent="0.35">
      <c r="I3" s="17"/>
    </row>
    <row r="4" spans="2:19" ht="14.4" thickBot="1" x14ac:dyDescent="0.35">
      <c r="D4" s="21" t="s">
        <v>25</v>
      </c>
      <c r="F4" s="22" t="s">
        <v>26</v>
      </c>
      <c r="H4" s="15" t="s">
        <v>39</v>
      </c>
      <c r="I4" s="16"/>
      <c r="J4" s="89">
        <v>-1165624.4750000038</v>
      </c>
    </row>
    <row r="5" spans="2:19" ht="14.4" thickBot="1" x14ac:dyDescent="0.3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32" t="s">
        <v>40</v>
      </c>
      <c r="L5" s="24"/>
      <c r="M5" s="25"/>
      <c r="N5" s="26"/>
      <c r="O5" t="s">
        <v>42</v>
      </c>
    </row>
    <row r="6" spans="2:19" x14ac:dyDescent="0.3">
      <c r="B6" s="12">
        <v>36800</v>
      </c>
      <c r="C6" s="86">
        <v>-7.8986000000000001</v>
      </c>
      <c r="D6" s="13">
        <v>0.45</v>
      </c>
      <c r="E6" s="87">
        <v>0</v>
      </c>
      <c r="F6" s="13">
        <v>0.45</v>
      </c>
      <c r="G6" s="23">
        <v>0</v>
      </c>
      <c r="J6" s="31">
        <v>0</v>
      </c>
      <c r="M6" s="11">
        <v>0</v>
      </c>
      <c r="O6">
        <v>0.45</v>
      </c>
      <c r="Q6">
        <v>36800</v>
      </c>
      <c r="R6">
        <v>0.25</v>
      </c>
      <c r="S6">
        <v>0.2</v>
      </c>
    </row>
    <row r="7" spans="2:19" x14ac:dyDescent="0.3">
      <c r="B7" s="12">
        <v>36831</v>
      </c>
      <c r="C7" s="86">
        <v>-69.316100000000006</v>
      </c>
      <c r="D7" s="13">
        <v>0.5</v>
      </c>
      <c r="E7" s="87">
        <v>0</v>
      </c>
      <c r="F7" s="13">
        <v>0.5</v>
      </c>
      <c r="G7" s="23">
        <v>0</v>
      </c>
      <c r="J7" s="31">
        <v>0</v>
      </c>
      <c r="M7" s="11">
        <v>0</v>
      </c>
      <c r="O7">
        <v>0.5</v>
      </c>
      <c r="Q7">
        <v>36831</v>
      </c>
      <c r="R7">
        <v>0.5</v>
      </c>
      <c r="S7">
        <v>0</v>
      </c>
    </row>
    <row r="8" spans="2:19" x14ac:dyDescent="0.3">
      <c r="B8" s="12">
        <v>36861</v>
      </c>
      <c r="C8" s="86">
        <v>384.13060000000002</v>
      </c>
      <c r="D8" s="13">
        <v>0.55500000000000005</v>
      </c>
      <c r="E8" s="87">
        <v>7.4999999999999512E-3</v>
      </c>
      <c r="F8" s="13">
        <v>0.5625</v>
      </c>
      <c r="G8" s="23">
        <v>288097.94999999815</v>
      </c>
      <c r="H8" s="90"/>
      <c r="J8" s="31">
        <v>0.75</v>
      </c>
      <c r="M8" s="11">
        <v>7.4999999999999512E-3</v>
      </c>
      <c r="O8">
        <v>0.5625</v>
      </c>
      <c r="Q8">
        <v>36861</v>
      </c>
      <c r="R8">
        <v>0.5625</v>
      </c>
      <c r="S8">
        <v>0</v>
      </c>
    </row>
    <row r="9" spans="2:19" x14ac:dyDescent="0.3">
      <c r="B9" s="12">
        <v>36892</v>
      </c>
      <c r="C9" s="86">
        <v>781.322</v>
      </c>
      <c r="D9" s="13">
        <v>0.59750000000000003</v>
      </c>
      <c r="E9" s="87">
        <v>0.01</v>
      </c>
      <c r="F9" s="13">
        <v>0.60750000000000004</v>
      </c>
      <c r="G9" s="23">
        <v>781322.0000000007</v>
      </c>
      <c r="J9" s="31">
        <v>1</v>
      </c>
      <c r="M9" s="11">
        <v>0.01</v>
      </c>
      <c r="O9">
        <v>0.60750000000000004</v>
      </c>
      <c r="Q9">
        <v>36892</v>
      </c>
      <c r="R9">
        <v>0.60750000000000004</v>
      </c>
      <c r="S9">
        <v>0</v>
      </c>
    </row>
    <row r="10" spans="2:19" x14ac:dyDescent="0.3">
      <c r="B10" s="12">
        <v>36923</v>
      </c>
      <c r="C10" s="86">
        <v>28.763300000000001</v>
      </c>
      <c r="D10" s="13">
        <v>0.59499999999999997</v>
      </c>
      <c r="E10" s="87">
        <v>0.01</v>
      </c>
      <c r="F10" s="13">
        <v>0.60499999999999998</v>
      </c>
      <c r="G10" s="23">
        <v>28763.3</v>
      </c>
      <c r="J10" s="31">
        <v>1</v>
      </c>
      <c r="M10" s="11">
        <v>0.01</v>
      </c>
      <c r="O10">
        <v>0.60499999999999998</v>
      </c>
      <c r="Q10">
        <v>36923</v>
      </c>
      <c r="R10">
        <v>0.60499999999999998</v>
      </c>
      <c r="S10">
        <v>0</v>
      </c>
    </row>
    <row r="11" spans="2:19" x14ac:dyDescent="0.3">
      <c r="B11" s="12">
        <v>36951</v>
      </c>
      <c r="C11" s="86">
        <v>234.7611</v>
      </c>
      <c r="D11" s="13">
        <v>0.53749999999999998</v>
      </c>
      <c r="E11" s="87">
        <v>0.01</v>
      </c>
      <c r="F11" s="13">
        <v>0.54749999999999999</v>
      </c>
      <c r="G11" s="23">
        <v>234761.1</v>
      </c>
      <c r="J11" s="31">
        <v>1</v>
      </c>
      <c r="M11" s="11">
        <v>0.01</v>
      </c>
      <c r="O11">
        <v>0.54749999999999999</v>
      </c>
      <c r="Q11">
        <v>36951</v>
      </c>
      <c r="R11">
        <v>0.54749999999999999</v>
      </c>
      <c r="S11">
        <v>0</v>
      </c>
    </row>
    <row r="12" spans="2:19" x14ac:dyDescent="0.3">
      <c r="B12" s="12">
        <v>36982</v>
      </c>
      <c r="C12" s="86">
        <v>-198.72149999999999</v>
      </c>
      <c r="D12" s="13">
        <v>0.4325</v>
      </c>
      <c r="E12" s="87">
        <v>0.01</v>
      </c>
      <c r="F12" s="13">
        <v>0.4425</v>
      </c>
      <c r="G12" s="23">
        <v>-198721.5</v>
      </c>
      <c r="J12" s="31">
        <v>1</v>
      </c>
      <c r="M12" s="11">
        <v>0.01</v>
      </c>
      <c r="O12">
        <v>0.4425</v>
      </c>
      <c r="Q12">
        <v>36982</v>
      </c>
      <c r="R12">
        <v>0.4425</v>
      </c>
      <c r="S12">
        <v>0</v>
      </c>
    </row>
    <row r="13" spans="2:19" x14ac:dyDescent="0.3">
      <c r="B13" s="12">
        <v>37012</v>
      </c>
      <c r="C13" s="86">
        <v>71.363</v>
      </c>
      <c r="D13" s="13">
        <v>0.39</v>
      </c>
      <c r="E13" s="87">
        <v>7.5000000000000067E-3</v>
      </c>
      <c r="F13" s="13">
        <v>0.39750000000000002</v>
      </c>
      <c r="G13" s="23">
        <v>53522.25</v>
      </c>
      <c r="J13" s="31">
        <v>0.75</v>
      </c>
      <c r="M13" s="11">
        <v>7.5000000000000067E-3</v>
      </c>
      <c r="O13">
        <v>0.39750000000000002</v>
      </c>
      <c r="Q13">
        <v>37012</v>
      </c>
      <c r="R13">
        <v>0.39750000000000002</v>
      </c>
      <c r="S13">
        <v>0</v>
      </c>
    </row>
    <row r="14" spans="2:19" x14ac:dyDescent="0.3">
      <c r="B14" s="12">
        <v>37043</v>
      </c>
      <c r="C14" s="86">
        <v>-87.997500000000002</v>
      </c>
      <c r="D14" s="13">
        <v>0.38500000000000001</v>
      </c>
      <c r="E14" s="87">
        <v>7.5000000000000067E-3</v>
      </c>
      <c r="F14" s="13">
        <v>0.39250000000000002</v>
      </c>
      <c r="G14" s="23">
        <v>-65998.125000000058</v>
      </c>
      <c r="J14" s="31">
        <v>0.75</v>
      </c>
      <c r="M14" s="11">
        <v>7.5000000000000067E-3</v>
      </c>
      <c r="O14">
        <v>0.39250000000000002</v>
      </c>
      <c r="Q14">
        <v>37043</v>
      </c>
      <c r="R14">
        <v>0.39250000000000002</v>
      </c>
      <c r="S14">
        <v>0</v>
      </c>
    </row>
    <row r="15" spans="2:19" x14ac:dyDescent="0.3">
      <c r="B15" s="12">
        <v>37073</v>
      </c>
      <c r="C15" s="86">
        <v>-88.219499999999996</v>
      </c>
      <c r="D15" s="13">
        <v>0.38500000000000001</v>
      </c>
      <c r="E15" s="87">
        <v>7.5000000000000067E-3</v>
      </c>
      <c r="F15" s="13">
        <v>0.39250000000000002</v>
      </c>
      <c r="G15" s="23">
        <v>-66164.625000000058</v>
      </c>
      <c r="J15" s="31">
        <v>0.75</v>
      </c>
      <c r="M15" s="11">
        <v>7.5000000000000067E-3</v>
      </c>
      <c r="O15">
        <v>0.39250000000000002</v>
      </c>
      <c r="Q15">
        <v>37073</v>
      </c>
      <c r="R15">
        <v>0.39250000000000002</v>
      </c>
      <c r="S15">
        <v>0</v>
      </c>
    </row>
    <row r="16" spans="2:19" x14ac:dyDescent="0.3">
      <c r="B16" s="12">
        <v>37104</v>
      </c>
      <c r="C16" s="86">
        <v>22.7849</v>
      </c>
      <c r="D16" s="13">
        <v>0.38500000000000001</v>
      </c>
      <c r="E16" s="87">
        <v>7.5000000000000067E-3</v>
      </c>
      <c r="F16" s="13">
        <v>0.39250000000000002</v>
      </c>
      <c r="G16" s="23">
        <v>17088.675000000014</v>
      </c>
      <c r="J16" s="31">
        <v>0.75</v>
      </c>
      <c r="M16" s="11">
        <v>7.5000000000000067E-3</v>
      </c>
      <c r="O16">
        <v>0.39250000000000002</v>
      </c>
      <c r="Q16">
        <v>37104</v>
      </c>
      <c r="R16">
        <v>0.39250000000000002</v>
      </c>
      <c r="S16">
        <v>0</v>
      </c>
    </row>
    <row r="17" spans="2:19" x14ac:dyDescent="0.3">
      <c r="B17" s="12">
        <v>37135</v>
      </c>
      <c r="C17" s="86">
        <v>-234.05279999999999</v>
      </c>
      <c r="D17" s="13">
        <v>0.38750000000000001</v>
      </c>
      <c r="E17" s="87">
        <v>7.5000000000000067E-3</v>
      </c>
      <c r="F17" s="13">
        <v>0.39500000000000002</v>
      </c>
      <c r="G17" s="23">
        <v>-175539.6</v>
      </c>
      <c r="H17" s="90"/>
      <c r="J17" s="31">
        <v>0.75</v>
      </c>
      <c r="M17" s="11">
        <v>7.5000000000000067E-3</v>
      </c>
      <c r="O17">
        <v>0.39500000000000002</v>
      </c>
      <c r="Q17">
        <v>37135</v>
      </c>
      <c r="R17">
        <v>0.39500000000000002</v>
      </c>
      <c r="S17">
        <v>0</v>
      </c>
    </row>
    <row r="18" spans="2:19" x14ac:dyDescent="0.3">
      <c r="B18" s="12">
        <v>37165</v>
      </c>
      <c r="C18" s="86">
        <v>224.93459999999999</v>
      </c>
      <c r="D18" s="13">
        <v>0.39500000000000002</v>
      </c>
      <c r="E18" s="87">
        <v>7.5000000000000067E-3</v>
      </c>
      <c r="F18" s="13">
        <v>0.40250000000000002</v>
      </c>
      <c r="G18" s="23">
        <v>168700.95</v>
      </c>
      <c r="J18" s="31">
        <v>0.75</v>
      </c>
      <c r="M18" s="11">
        <v>7.5000000000000067E-3</v>
      </c>
      <c r="O18">
        <v>0.40250000000000002</v>
      </c>
      <c r="Q18">
        <v>37165</v>
      </c>
      <c r="R18">
        <v>0.40250000000000002</v>
      </c>
      <c r="S18">
        <v>0</v>
      </c>
    </row>
    <row r="19" spans="2:19" x14ac:dyDescent="0.3">
      <c r="B19" s="12">
        <v>37196</v>
      </c>
      <c r="C19" s="86">
        <v>237.67160000000001</v>
      </c>
      <c r="D19" s="13">
        <v>0.4</v>
      </c>
      <c r="E19" s="87">
        <v>7.4999999999999512E-3</v>
      </c>
      <c r="F19" s="13">
        <v>0.40749999999999997</v>
      </c>
      <c r="G19" s="23">
        <v>178253.69999999885</v>
      </c>
      <c r="J19" s="31">
        <v>0.75</v>
      </c>
      <c r="M19" s="11">
        <v>7.4999999999999512E-3</v>
      </c>
      <c r="O19">
        <v>0.40749999999999997</v>
      </c>
      <c r="Q19">
        <v>37196</v>
      </c>
      <c r="R19">
        <v>0.40749999999999997</v>
      </c>
      <c r="S19">
        <v>0</v>
      </c>
    </row>
    <row r="20" spans="2:19" x14ac:dyDescent="0.3">
      <c r="B20" s="12">
        <v>37226</v>
      </c>
      <c r="C20" s="86">
        <v>10.2659</v>
      </c>
      <c r="D20" s="13">
        <v>0.40250000000000002</v>
      </c>
      <c r="E20" s="87">
        <v>7.4999999999999512E-3</v>
      </c>
      <c r="F20" s="13">
        <v>0.41</v>
      </c>
      <c r="G20" s="23">
        <v>7699.4249999999502</v>
      </c>
      <c r="J20" s="31">
        <v>0.75</v>
      </c>
      <c r="M20" s="11">
        <v>7.4999999999999512E-3</v>
      </c>
      <c r="O20">
        <v>0.41</v>
      </c>
      <c r="Q20">
        <v>37226</v>
      </c>
      <c r="R20">
        <v>0.41</v>
      </c>
      <c r="S20">
        <v>0</v>
      </c>
    </row>
    <row r="21" spans="2:19" x14ac:dyDescent="0.3">
      <c r="B21" s="12">
        <v>37257</v>
      </c>
      <c r="C21" s="86">
        <v>-170.82650000000001</v>
      </c>
      <c r="D21" s="13">
        <v>0.40749999999999997</v>
      </c>
      <c r="E21" s="87">
        <v>7.5000000000000067E-3</v>
      </c>
      <c r="F21" s="13">
        <v>0.41499999999999998</v>
      </c>
      <c r="G21" s="23">
        <v>-128119.87500000013</v>
      </c>
      <c r="J21" s="31">
        <v>0.75</v>
      </c>
      <c r="M21" s="11">
        <v>7.5000000000000067E-3</v>
      </c>
      <c r="O21">
        <v>0.41499999999999998</v>
      </c>
      <c r="Q21">
        <v>37257</v>
      </c>
      <c r="R21">
        <v>0.41499999999999998</v>
      </c>
      <c r="S21">
        <v>0</v>
      </c>
    </row>
    <row r="22" spans="2:19" x14ac:dyDescent="0.3">
      <c r="B22" s="12">
        <v>37288</v>
      </c>
      <c r="C22" s="86">
        <v>24.817799999999998</v>
      </c>
      <c r="D22" s="13">
        <v>0.39750000000000002</v>
      </c>
      <c r="E22" s="87">
        <v>7.5000000000000067E-3</v>
      </c>
      <c r="F22" s="13">
        <v>0.40500000000000003</v>
      </c>
      <c r="G22" s="23">
        <v>18613.349999999999</v>
      </c>
      <c r="J22" s="31">
        <v>0.75</v>
      </c>
      <c r="M22" s="11">
        <v>7.5000000000000067E-3</v>
      </c>
      <c r="O22">
        <v>0.40500000000000003</v>
      </c>
      <c r="Q22">
        <v>37288</v>
      </c>
      <c r="R22">
        <v>0.40500000000000003</v>
      </c>
      <c r="S22">
        <v>0</v>
      </c>
    </row>
    <row r="23" spans="2:19" x14ac:dyDescent="0.3">
      <c r="B23" s="12">
        <v>37316</v>
      </c>
      <c r="C23" s="86">
        <v>74.753900000000002</v>
      </c>
      <c r="D23" s="13">
        <v>0.36</v>
      </c>
      <c r="E23" s="87">
        <v>7.5000000000000067E-3</v>
      </c>
      <c r="F23" s="13">
        <v>0.36749999999999999</v>
      </c>
      <c r="G23" s="23">
        <v>56065.425000000047</v>
      </c>
      <c r="J23" s="31">
        <v>0.75</v>
      </c>
      <c r="M23" s="11">
        <v>7.5000000000000067E-3</v>
      </c>
      <c r="O23">
        <v>0.36749999999999999</v>
      </c>
      <c r="Q23">
        <v>37316</v>
      </c>
      <c r="R23">
        <v>0.36749999999999999</v>
      </c>
      <c r="S23">
        <v>0</v>
      </c>
    </row>
    <row r="24" spans="2:19" x14ac:dyDescent="0.3">
      <c r="B24" s="12">
        <v>37347</v>
      </c>
      <c r="C24" s="86">
        <v>-271.81849999999997</v>
      </c>
      <c r="D24" s="13">
        <v>0.32</v>
      </c>
      <c r="E24" s="87">
        <v>7.5000000000000067E-3</v>
      </c>
      <c r="F24" s="13">
        <v>0.32750000000000001</v>
      </c>
      <c r="G24" s="23">
        <v>-203863.87500000015</v>
      </c>
      <c r="J24" s="31">
        <v>0.75</v>
      </c>
      <c r="M24" s="11">
        <v>7.5000000000000067E-3</v>
      </c>
      <c r="O24">
        <v>0.32750000000000001</v>
      </c>
      <c r="Q24">
        <v>37347</v>
      </c>
      <c r="R24">
        <v>0.32750000000000001</v>
      </c>
      <c r="S24">
        <v>0</v>
      </c>
    </row>
    <row r="25" spans="2:19" x14ac:dyDescent="0.3">
      <c r="B25" s="12">
        <v>37377</v>
      </c>
      <c r="C25" s="86">
        <v>-203.42429999999999</v>
      </c>
      <c r="D25" s="13">
        <v>0.30249999999999999</v>
      </c>
      <c r="E25" s="87">
        <v>7.5000000000000067E-3</v>
      </c>
      <c r="F25" s="13">
        <v>0.31</v>
      </c>
      <c r="G25" s="23">
        <v>-152568.22500000012</v>
      </c>
      <c r="J25" s="31">
        <v>0.75</v>
      </c>
      <c r="M25" s="11">
        <v>7.5000000000000067E-3</v>
      </c>
      <c r="O25">
        <v>0.31</v>
      </c>
      <c r="Q25">
        <v>37377</v>
      </c>
      <c r="R25">
        <v>0.31</v>
      </c>
      <c r="S25">
        <v>0</v>
      </c>
    </row>
    <row r="26" spans="2:19" x14ac:dyDescent="0.3">
      <c r="B26" s="12">
        <v>37408</v>
      </c>
      <c r="C26" s="86">
        <v>-300.13290000000001</v>
      </c>
      <c r="D26" s="13">
        <v>0.3</v>
      </c>
      <c r="E26" s="87">
        <v>7.5000000000000067E-3</v>
      </c>
      <c r="F26" s="13">
        <v>0.3075</v>
      </c>
      <c r="G26" s="23">
        <v>-225099.67500000019</v>
      </c>
      <c r="J26" s="31">
        <v>0.75</v>
      </c>
      <c r="M26" s="11">
        <v>7.5000000000000067E-3</v>
      </c>
      <c r="O26">
        <v>0.3075</v>
      </c>
      <c r="Q26">
        <v>37408</v>
      </c>
      <c r="R26">
        <v>0.3075</v>
      </c>
      <c r="S26">
        <v>0</v>
      </c>
    </row>
    <row r="27" spans="2:19" x14ac:dyDescent="0.3">
      <c r="B27" s="12">
        <v>37438</v>
      </c>
      <c r="C27" s="86">
        <v>-235.20529999999999</v>
      </c>
      <c r="D27" s="13">
        <v>0.3</v>
      </c>
      <c r="E27" s="87">
        <v>7.5000000000000067E-3</v>
      </c>
      <c r="F27" s="13">
        <v>0.3075</v>
      </c>
      <c r="G27" s="23">
        <v>-176403.97500000015</v>
      </c>
      <c r="J27" s="31">
        <v>0.75</v>
      </c>
      <c r="M27" s="11">
        <v>7.5000000000000067E-3</v>
      </c>
      <c r="O27">
        <v>0.3075</v>
      </c>
      <c r="Q27">
        <v>37438</v>
      </c>
      <c r="R27">
        <v>0.3075</v>
      </c>
      <c r="S27">
        <v>0</v>
      </c>
    </row>
    <row r="28" spans="2:19" x14ac:dyDescent="0.3">
      <c r="B28" s="12">
        <v>37469</v>
      </c>
      <c r="C28" s="86">
        <v>-247.64699999999999</v>
      </c>
      <c r="D28" s="13">
        <v>0.3</v>
      </c>
      <c r="E28" s="87">
        <v>7.5000000000000067E-3</v>
      </c>
      <c r="F28" s="13">
        <v>0.3075</v>
      </c>
      <c r="G28" s="23">
        <v>-185735.25</v>
      </c>
      <c r="J28" s="31">
        <v>0.75</v>
      </c>
      <c r="M28" s="11">
        <v>7.5000000000000067E-3</v>
      </c>
      <c r="O28">
        <v>0.3075</v>
      </c>
      <c r="Q28">
        <v>37469</v>
      </c>
      <c r="R28">
        <v>0.3075</v>
      </c>
      <c r="S28">
        <v>0</v>
      </c>
    </row>
    <row r="29" spans="2:19" x14ac:dyDescent="0.3">
      <c r="B29" s="12">
        <v>37500</v>
      </c>
      <c r="C29" s="86">
        <v>-293.35590000000002</v>
      </c>
      <c r="D29" s="13">
        <v>0.3</v>
      </c>
      <c r="E29" s="87">
        <v>7.5000000000000067E-3</v>
      </c>
      <c r="F29" s="13">
        <v>0.3075</v>
      </c>
      <c r="G29" s="23">
        <v>-220016.92500000022</v>
      </c>
      <c r="J29" s="31">
        <v>0.75</v>
      </c>
      <c r="M29" s="11">
        <v>7.5000000000000067E-3</v>
      </c>
      <c r="O29">
        <v>0.3075</v>
      </c>
      <c r="Q29">
        <v>37500</v>
      </c>
      <c r="R29">
        <v>0.3075</v>
      </c>
      <c r="S29">
        <v>0</v>
      </c>
    </row>
    <row r="30" spans="2:19" x14ac:dyDescent="0.3">
      <c r="B30" s="12">
        <v>37530</v>
      </c>
      <c r="C30" s="86">
        <v>-237.02430000000001</v>
      </c>
      <c r="D30" s="13">
        <v>0.30499999999999999</v>
      </c>
      <c r="E30" s="87">
        <v>7.5000000000000067E-3</v>
      </c>
      <c r="F30" s="13">
        <v>0.3125</v>
      </c>
      <c r="G30" s="23">
        <v>-177768.22500000015</v>
      </c>
      <c r="J30" s="31">
        <v>0.75</v>
      </c>
      <c r="M30" s="11">
        <v>7.5000000000000067E-3</v>
      </c>
      <c r="O30">
        <v>0.3125</v>
      </c>
      <c r="Q30">
        <v>37530</v>
      </c>
      <c r="R30">
        <v>0.3125</v>
      </c>
      <c r="S30">
        <v>0</v>
      </c>
    </row>
    <row r="31" spans="2:19" x14ac:dyDescent="0.3">
      <c r="B31" s="12">
        <v>37561</v>
      </c>
      <c r="C31" s="86">
        <v>-261.7192</v>
      </c>
      <c r="D31" s="13">
        <v>0.30499999999999999</v>
      </c>
      <c r="E31" s="87">
        <v>7.5000000000000067E-3</v>
      </c>
      <c r="F31" s="13">
        <v>0.3125</v>
      </c>
      <c r="G31" s="23">
        <v>-196289.4</v>
      </c>
      <c r="J31" s="31">
        <v>0.75</v>
      </c>
      <c r="M31" s="11">
        <v>7.5000000000000067E-3</v>
      </c>
      <c r="O31">
        <v>0.3125</v>
      </c>
      <c r="Q31">
        <v>37561</v>
      </c>
      <c r="R31">
        <v>0.3125</v>
      </c>
      <c r="S31">
        <v>0</v>
      </c>
    </row>
    <row r="32" spans="2:19" x14ac:dyDescent="0.3">
      <c r="B32" s="12">
        <v>37591</v>
      </c>
      <c r="C32" s="86">
        <v>-332.66269999999997</v>
      </c>
      <c r="D32" s="13">
        <v>0.30499999999999999</v>
      </c>
      <c r="E32" s="87">
        <v>7.5000000000000067E-3</v>
      </c>
      <c r="F32" s="13">
        <v>0.3125</v>
      </c>
      <c r="G32" s="23">
        <v>-249497.0250000002</v>
      </c>
      <c r="J32" s="31">
        <v>0.75</v>
      </c>
      <c r="M32" s="11">
        <v>7.5000000000000067E-3</v>
      </c>
      <c r="O32">
        <v>0.3125</v>
      </c>
      <c r="Q32">
        <v>37591</v>
      </c>
      <c r="R32">
        <v>0.3125</v>
      </c>
      <c r="S32">
        <v>0</v>
      </c>
    </row>
    <row r="33" spans="2:19" x14ac:dyDescent="0.3">
      <c r="B33" s="12">
        <v>37622</v>
      </c>
      <c r="C33" s="86">
        <v>-249.1498</v>
      </c>
      <c r="D33" s="13">
        <v>0.29499999999999998</v>
      </c>
      <c r="E33" s="87">
        <v>7.5000000000000067E-3</v>
      </c>
      <c r="F33" s="13">
        <v>0.30249999999999999</v>
      </c>
      <c r="G33" s="23">
        <v>-186862.35</v>
      </c>
      <c r="J33" s="31">
        <v>0.75</v>
      </c>
      <c r="M33" s="11">
        <v>7.5000000000000067E-3</v>
      </c>
      <c r="O33">
        <v>0.30249999999999999</v>
      </c>
      <c r="Q33">
        <v>37622</v>
      </c>
      <c r="R33">
        <v>0.30249999999999999</v>
      </c>
      <c r="S33">
        <v>0</v>
      </c>
    </row>
    <row r="34" spans="2:19" x14ac:dyDescent="0.3">
      <c r="B34" s="12">
        <v>37653</v>
      </c>
      <c r="C34" s="86">
        <v>-122.84529999999999</v>
      </c>
      <c r="D34" s="13">
        <v>0.29249999999999998</v>
      </c>
      <c r="E34" s="87">
        <v>7.5000000000000067E-3</v>
      </c>
      <c r="F34" s="13">
        <v>0.3</v>
      </c>
      <c r="G34" s="23">
        <v>-92133.975000000079</v>
      </c>
      <c r="J34" s="31">
        <v>0.75</v>
      </c>
      <c r="M34" s="11">
        <v>7.5000000000000067E-3</v>
      </c>
      <c r="O34">
        <v>0.3</v>
      </c>
      <c r="Q34">
        <v>37653</v>
      </c>
      <c r="R34">
        <v>0.3</v>
      </c>
      <c r="S34">
        <v>0</v>
      </c>
    </row>
    <row r="35" spans="2:19" x14ac:dyDescent="0.3">
      <c r="B35" s="12">
        <v>37681</v>
      </c>
      <c r="C35" s="86">
        <v>-113.1643</v>
      </c>
      <c r="D35" s="13">
        <v>0.28249999999999997</v>
      </c>
      <c r="E35" s="87">
        <v>7.5000000000000067E-3</v>
      </c>
      <c r="F35" s="13">
        <v>0.28999999999999998</v>
      </c>
      <c r="G35" s="23">
        <v>-84873.225000000079</v>
      </c>
      <c r="J35" s="31">
        <v>0.75</v>
      </c>
      <c r="M35" s="11">
        <v>7.5000000000000067E-3</v>
      </c>
      <c r="O35">
        <v>0.28999999999999998</v>
      </c>
      <c r="Q35">
        <v>37681</v>
      </c>
      <c r="R35">
        <v>0.28999999999999998</v>
      </c>
      <c r="S35">
        <v>0</v>
      </c>
    </row>
    <row r="36" spans="2:19" x14ac:dyDescent="0.3">
      <c r="B36" s="12">
        <v>37712</v>
      </c>
      <c r="C36" s="86">
        <v>-52.6006</v>
      </c>
      <c r="D36" s="13">
        <v>0.26750000000000002</v>
      </c>
      <c r="E36" s="87">
        <v>7.5000000000000067E-3</v>
      </c>
      <c r="F36" s="13">
        <v>0.27500000000000002</v>
      </c>
      <c r="G36" s="23">
        <v>-39450.449999999997</v>
      </c>
      <c r="J36" s="31">
        <v>0.75</v>
      </c>
      <c r="M36" s="11">
        <v>7.5000000000000067E-3</v>
      </c>
      <c r="O36">
        <v>0.27500000000000002</v>
      </c>
      <c r="Q36">
        <v>37712</v>
      </c>
      <c r="R36">
        <v>0.27500000000000002</v>
      </c>
      <c r="S36">
        <v>0</v>
      </c>
    </row>
    <row r="37" spans="2:19" x14ac:dyDescent="0.3">
      <c r="B37" s="12">
        <v>37742</v>
      </c>
      <c r="C37" s="86">
        <v>-52.885100000000001</v>
      </c>
      <c r="D37" s="13">
        <v>0.26250000000000001</v>
      </c>
      <c r="E37" s="87">
        <v>7.5000000000000067E-3</v>
      </c>
      <c r="F37" s="13">
        <v>0.27</v>
      </c>
      <c r="G37" s="23">
        <v>-39663.825000000033</v>
      </c>
      <c r="J37" s="31">
        <v>0.75</v>
      </c>
      <c r="M37" s="11">
        <v>7.5000000000000067E-3</v>
      </c>
      <c r="O37">
        <v>0.27</v>
      </c>
      <c r="Q37">
        <v>37742</v>
      </c>
      <c r="R37">
        <v>0.27</v>
      </c>
      <c r="S37">
        <v>0</v>
      </c>
    </row>
    <row r="38" spans="2:19" x14ac:dyDescent="0.3">
      <c r="B38" s="12">
        <v>37773</v>
      </c>
      <c r="C38" s="86">
        <v>-53.583100000000002</v>
      </c>
      <c r="D38" s="13">
        <v>0.26</v>
      </c>
      <c r="E38" s="87">
        <v>7.5000000000000067E-3</v>
      </c>
      <c r="F38" s="13">
        <v>0.26750000000000002</v>
      </c>
      <c r="G38" s="23">
        <v>-40187.325000000033</v>
      </c>
      <c r="J38" s="31">
        <v>0.75</v>
      </c>
      <c r="M38" s="11">
        <v>7.5000000000000067E-3</v>
      </c>
      <c r="O38">
        <v>0.26750000000000002</v>
      </c>
      <c r="Q38">
        <v>37773</v>
      </c>
      <c r="R38">
        <v>0.26750000000000002</v>
      </c>
      <c r="S38">
        <v>0</v>
      </c>
    </row>
    <row r="39" spans="2:19" x14ac:dyDescent="0.3">
      <c r="B39" s="12">
        <v>37803</v>
      </c>
      <c r="C39" s="86">
        <v>-53.618099999999998</v>
      </c>
      <c r="D39" s="13">
        <v>0.26</v>
      </c>
      <c r="E39" s="87">
        <v>7.5000000000000067E-3</v>
      </c>
      <c r="F39" s="13">
        <v>0.26750000000000002</v>
      </c>
      <c r="G39" s="23">
        <v>-40213.575000000033</v>
      </c>
      <c r="J39" s="31">
        <v>0.75</v>
      </c>
      <c r="M39" s="11">
        <v>7.5000000000000067E-3</v>
      </c>
      <c r="O39">
        <v>0.26750000000000002</v>
      </c>
      <c r="Q39">
        <v>37803</v>
      </c>
      <c r="R39">
        <v>0.26750000000000002</v>
      </c>
      <c r="S39">
        <v>0</v>
      </c>
    </row>
    <row r="40" spans="2:19" x14ac:dyDescent="0.3">
      <c r="B40" s="12">
        <v>37834</v>
      </c>
      <c r="C40" s="86">
        <v>-53.856299999999997</v>
      </c>
      <c r="D40" s="13">
        <v>0.26</v>
      </c>
      <c r="E40" s="87">
        <v>7.5000000000000067E-3</v>
      </c>
      <c r="F40" s="13">
        <v>0.26750000000000002</v>
      </c>
      <c r="G40" s="23">
        <v>-40392.225000000035</v>
      </c>
      <c r="J40" s="31">
        <v>0.75</v>
      </c>
      <c r="M40" s="11">
        <v>7.5000000000000067E-3</v>
      </c>
      <c r="O40">
        <v>0.26750000000000002</v>
      </c>
      <c r="Q40">
        <v>37834</v>
      </c>
      <c r="R40">
        <v>0.26750000000000002</v>
      </c>
      <c r="S40">
        <v>0</v>
      </c>
    </row>
    <row r="41" spans="2:19" x14ac:dyDescent="0.3">
      <c r="B41" s="12">
        <v>37865</v>
      </c>
      <c r="C41" s="86">
        <v>-54.246499999999997</v>
      </c>
      <c r="D41" s="13">
        <v>0.26</v>
      </c>
      <c r="E41" s="87">
        <v>7.5000000000000067E-3</v>
      </c>
      <c r="F41" s="13">
        <v>0.26750000000000002</v>
      </c>
      <c r="G41" s="23">
        <v>-40684.875000000036</v>
      </c>
      <c r="J41" s="31">
        <v>0.75</v>
      </c>
      <c r="M41" s="11">
        <v>7.5000000000000067E-3</v>
      </c>
      <c r="O41">
        <v>0.26750000000000002</v>
      </c>
      <c r="Q41">
        <v>37865</v>
      </c>
      <c r="R41">
        <v>0.26750000000000002</v>
      </c>
      <c r="S41">
        <v>0</v>
      </c>
    </row>
    <row r="42" spans="2:19" x14ac:dyDescent="0.3">
      <c r="B42" s="12">
        <v>37895</v>
      </c>
      <c r="C42" s="86">
        <v>-64.541899999999998</v>
      </c>
      <c r="D42" s="13">
        <v>0.26</v>
      </c>
      <c r="E42" s="87">
        <v>7.5000000000000067E-3</v>
      </c>
      <c r="F42" s="13">
        <v>0.26750000000000002</v>
      </c>
      <c r="G42" s="23">
        <v>-48406.425000000039</v>
      </c>
      <c r="J42" s="31">
        <v>0.75</v>
      </c>
      <c r="M42" s="11">
        <v>7.5000000000000067E-3</v>
      </c>
      <c r="O42">
        <v>0.26750000000000002</v>
      </c>
      <c r="Q42">
        <v>37895</v>
      </c>
      <c r="R42">
        <v>0.26750000000000002</v>
      </c>
      <c r="S42">
        <v>0</v>
      </c>
    </row>
    <row r="43" spans="2:19" x14ac:dyDescent="0.3">
      <c r="B43" s="12">
        <v>37926</v>
      </c>
      <c r="C43" s="86">
        <v>-77.950400000000002</v>
      </c>
      <c r="D43" s="13">
        <v>0.27</v>
      </c>
      <c r="E43" s="87">
        <v>7.5000000000000067E-3</v>
      </c>
      <c r="F43" s="13">
        <v>0.27750000000000002</v>
      </c>
      <c r="G43" s="23">
        <v>-58462.8</v>
      </c>
      <c r="J43" s="31">
        <v>0.75</v>
      </c>
      <c r="M43" s="88">
        <v>7.5000000000000067E-3</v>
      </c>
      <c r="O43">
        <v>0.27750000000000002</v>
      </c>
      <c r="Q43">
        <v>37926</v>
      </c>
      <c r="R43">
        <v>0.27750000000000002</v>
      </c>
      <c r="S43">
        <v>0</v>
      </c>
    </row>
    <row r="44" spans="2:19" x14ac:dyDescent="0.3">
      <c r="B44" s="12">
        <v>37956</v>
      </c>
      <c r="C44" s="86">
        <v>-79.015000000000001</v>
      </c>
      <c r="D44" s="13">
        <v>0.27500000000000002</v>
      </c>
      <c r="E44" s="87">
        <v>7.4999999999999512E-3</v>
      </c>
      <c r="F44" s="13">
        <v>0.28249999999999997</v>
      </c>
      <c r="G44" s="23">
        <v>-59261.249999999607</v>
      </c>
      <c r="J44" s="31">
        <v>0.75</v>
      </c>
      <c r="M44" s="88">
        <v>7.4999999999999512E-3</v>
      </c>
      <c r="O44">
        <v>0.28249999999999997</v>
      </c>
      <c r="Q44">
        <v>37956</v>
      </c>
      <c r="R44">
        <v>0.28249999999999997</v>
      </c>
      <c r="S44">
        <v>0</v>
      </c>
    </row>
    <row r="45" spans="2:19" x14ac:dyDescent="0.3">
      <c r="B45" s="12">
        <v>37987</v>
      </c>
      <c r="C45" s="86">
        <v>34.995699999999999</v>
      </c>
      <c r="D45" s="13">
        <v>0.29249999999999998</v>
      </c>
      <c r="E45" s="87">
        <v>7.5000000000000067E-3</v>
      </c>
      <c r="F45" s="13">
        <v>0.3</v>
      </c>
      <c r="G45" s="23">
        <v>26246.775000000023</v>
      </c>
      <c r="J45" s="31">
        <v>0.75</v>
      </c>
      <c r="M45" s="88">
        <v>7.5000000000000067E-3</v>
      </c>
      <c r="O45">
        <v>0.3</v>
      </c>
      <c r="Q45">
        <v>37987</v>
      </c>
      <c r="R45">
        <v>0.3</v>
      </c>
      <c r="S45">
        <v>0</v>
      </c>
    </row>
    <row r="46" spans="2:19" x14ac:dyDescent="0.3">
      <c r="B46" s="12">
        <v>38018</v>
      </c>
      <c r="C46" s="86">
        <v>34.812899999999999</v>
      </c>
      <c r="D46" s="13">
        <v>0.28000000000000003</v>
      </c>
      <c r="E46" s="87">
        <v>7.4999999999999512E-3</v>
      </c>
      <c r="F46" s="13">
        <v>0.28749999999999998</v>
      </c>
      <c r="G46" s="23">
        <v>26109.674999999828</v>
      </c>
      <c r="J46" s="31">
        <v>0.75</v>
      </c>
      <c r="M46" s="88">
        <v>7.4999999999999512E-3</v>
      </c>
      <c r="O46">
        <v>0.28749999999999998</v>
      </c>
      <c r="Q46">
        <v>38018</v>
      </c>
      <c r="R46">
        <v>0.28749999999999998</v>
      </c>
      <c r="S46">
        <v>0</v>
      </c>
    </row>
    <row r="47" spans="2:19" x14ac:dyDescent="0.3">
      <c r="B47" s="12">
        <v>38047</v>
      </c>
      <c r="C47" s="86">
        <v>38.735399999999998</v>
      </c>
      <c r="D47" s="13">
        <v>0.28000000000000003</v>
      </c>
      <c r="E47" s="87">
        <v>7.4999999999999512E-3</v>
      </c>
      <c r="F47" s="13">
        <v>0.28749999999999998</v>
      </c>
      <c r="G47" s="23">
        <v>29051.54999999981</v>
      </c>
      <c r="J47" s="31">
        <v>0.75</v>
      </c>
      <c r="M47" s="88">
        <v>7.4999999999999512E-3</v>
      </c>
      <c r="O47">
        <v>0.28749999999999998</v>
      </c>
      <c r="Q47">
        <v>38047</v>
      </c>
      <c r="R47">
        <v>0.28749999999999998</v>
      </c>
      <c r="S47">
        <v>0</v>
      </c>
    </row>
    <row r="48" spans="2:19" x14ac:dyDescent="0.3">
      <c r="B48" s="12">
        <v>38078</v>
      </c>
      <c r="C48" s="86">
        <v>38.896299999999997</v>
      </c>
      <c r="D48" s="13">
        <v>0.26</v>
      </c>
      <c r="E48" s="87">
        <v>7.5000000000000067E-3</v>
      </c>
      <c r="F48" s="13">
        <v>0.26750000000000002</v>
      </c>
      <c r="G48" s="23">
        <v>29172.225000000024</v>
      </c>
      <c r="J48" s="31">
        <v>0.75</v>
      </c>
      <c r="M48" s="88">
        <v>7.5000000000000067E-3</v>
      </c>
      <c r="O48">
        <v>0.26750000000000002</v>
      </c>
      <c r="Q48">
        <v>38078</v>
      </c>
      <c r="R48">
        <v>0.26750000000000002</v>
      </c>
      <c r="S48">
        <v>0</v>
      </c>
    </row>
    <row r="49" spans="2:19" x14ac:dyDescent="0.3">
      <c r="B49" s="12">
        <v>38108</v>
      </c>
      <c r="C49" s="86">
        <v>40.743600000000001</v>
      </c>
      <c r="D49" s="13">
        <v>0.26</v>
      </c>
      <c r="E49" s="87">
        <v>7.5000000000000067E-3</v>
      </c>
      <c r="F49" s="13">
        <v>0.26750000000000002</v>
      </c>
      <c r="G49" s="23">
        <v>30557.7</v>
      </c>
      <c r="J49" s="31">
        <v>0.75</v>
      </c>
      <c r="M49" s="88">
        <v>7.5000000000000067E-3</v>
      </c>
      <c r="O49">
        <v>0.26750000000000002</v>
      </c>
      <c r="Q49">
        <v>38108</v>
      </c>
      <c r="R49">
        <v>0.26750000000000002</v>
      </c>
      <c r="S49">
        <v>0</v>
      </c>
    </row>
    <row r="50" spans="2:19" x14ac:dyDescent="0.3">
      <c r="B50" s="12">
        <v>38139</v>
      </c>
      <c r="C50" s="86">
        <v>38.4253</v>
      </c>
      <c r="D50" s="13">
        <v>0.26</v>
      </c>
      <c r="E50" s="87">
        <v>7.5000000000000067E-3</v>
      </c>
      <c r="F50" s="13">
        <v>0.26750000000000002</v>
      </c>
      <c r="G50" s="23">
        <v>28818.975000000024</v>
      </c>
      <c r="J50" s="31">
        <v>0.75</v>
      </c>
      <c r="M50" s="88">
        <v>7.5000000000000067E-3</v>
      </c>
      <c r="O50">
        <v>0.26750000000000002</v>
      </c>
      <c r="Q50">
        <v>38139</v>
      </c>
      <c r="R50">
        <v>0.26750000000000002</v>
      </c>
      <c r="S50">
        <v>0</v>
      </c>
    </row>
    <row r="51" spans="2:19" x14ac:dyDescent="0.3">
      <c r="B51" s="12">
        <v>38169</v>
      </c>
      <c r="C51" s="86">
        <v>39.400799999999997</v>
      </c>
      <c r="D51" s="13">
        <v>0.25750000000000001</v>
      </c>
      <c r="E51" s="87">
        <v>7.5000000000000067E-3</v>
      </c>
      <c r="F51" s="13">
        <v>0.26500000000000001</v>
      </c>
      <c r="G51" s="23">
        <v>29550.6</v>
      </c>
      <c r="J51" s="31">
        <v>0.75</v>
      </c>
      <c r="M51" s="88">
        <v>7.5000000000000067E-3</v>
      </c>
      <c r="O51">
        <v>0.26500000000000001</v>
      </c>
      <c r="Q51">
        <v>38169</v>
      </c>
      <c r="R51">
        <v>0.26500000000000001</v>
      </c>
      <c r="S51">
        <v>0</v>
      </c>
    </row>
    <row r="52" spans="2:19" x14ac:dyDescent="0.3">
      <c r="B52" s="12">
        <v>38200</v>
      </c>
      <c r="C52" s="86">
        <v>39.786000000000001</v>
      </c>
      <c r="D52" s="13">
        <v>0.25750000000000001</v>
      </c>
      <c r="E52" s="87">
        <v>7.5000000000000067E-3</v>
      </c>
      <c r="F52" s="13">
        <v>0.26500000000000001</v>
      </c>
      <c r="G52" s="23">
        <v>29839.5</v>
      </c>
      <c r="J52" s="31">
        <v>0.75</v>
      </c>
      <c r="M52" s="88">
        <v>7.5000000000000067E-3</v>
      </c>
      <c r="O52">
        <v>0.26500000000000001</v>
      </c>
      <c r="Q52">
        <v>38200</v>
      </c>
      <c r="R52">
        <v>0.26500000000000001</v>
      </c>
      <c r="S52">
        <v>0</v>
      </c>
    </row>
    <row r="53" spans="2:19" x14ac:dyDescent="0.3">
      <c r="B53" s="12">
        <v>38231</v>
      </c>
      <c r="C53" s="86">
        <v>39.517200000000003</v>
      </c>
      <c r="D53" s="13">
        <v>0.25750000000000001</v>
      </c>
      <c r="E53" s="87">
        <v>7.5000000000000067E-3</v>
      </c>
      <c r="F53" s="13">
        <v>0.26500000000000001</v>
      </c>
      <c r="G53" s="23">
        <v>29637.9</v>
      </c>
      <c r="J53" s="31">
        <v>0.75</v>
      </c>
      <c r="M53" s="88">
        <v>7.5000000000000067E-3</v>
      </c>
      <c r="O53">
        <v>0.26500000000000001</v>
      </c>
      <c r="Q53">
        <v>38231</v>
      </c>
      <c r="R53">
        <v>0.26500000000000001</v>
      </c>
      <c r="S53">
        <v>0</v>
      </c>
    </row>
    <row r="54" spans="2:19" x14ac:dyDescent="0.3">
      <c r="B54" s="12">
        <v>38261</v>
      </c>
      <c r="C54" s="86">
        <v>42.712400000000002</v>
      </c>
      <c r="D54" s="13">
        <v>0.25750000000000001</v>
      </c>
      <c r="E54" s="87">
        <v>7.5000000000000067E-3</v>
      </c>
      <c r="F54" s="13">
        <v>0.26500000000000001</v>
      </c>
      <c r="G54" s="23">
        <v>32034.3</v>
      </c>
      <c r="J54" s="31">
        <v>0.75</v>
      </c>
      <c r="M54" s="88">
        <v>7.5000000000000067E-3</v>
      </c>
      <c r="O54">
        <v>0.26500000000000001</v>
      </c>
      <c r="Q54">
        <v>38261</v>
      </c>
      <c r="R54">
        <v>0.26500000000000001</v>
      </c>
      <c r="S54">
        <v>0</v>
      </c>
    </row>
    <row r="55" spans="2:19" x14ac:dyDescent="0.3">
      <c r="B55" s="12">
        <v>38292</v>
      </c>
      <c r="C55" s="86">
        <v>41.552700000000002</v>
      </c>
      <c r="D55" s="13">
        <v>0.26</v>
      </c>
      <c r="E55" s="87">
        <v>7.5000000000000067E-3</v>
      </c>
      <c r="F55" s="13">
        <v>0.26750000000000002</v>
      </c>
      <c r="G55" s="23">
        <v>31164.525000000027</v>
      </c>
      <c r="J55" s="31">
        <v>0.75</v>
      </c>
      <c r="M55" s="88">
        <v>7.5000000000000067E-3</v>
      </c>
      <c r="O55">
        <v>0.26750000000000002</v>
      </c>
      <c r="Q55">
        <v>38292</v>
      </c>
      <c r="R55">
        <v>0.26750000000000002</v>
      </c>
      <c r="S55">
        <v>0</v>
      </c>
    </row>
    <row r="56" spans="2:19" x14ac:dyDescent="0.3">
      <c r="B56" s="12">
        <v>38322</v>
      </c>
      <c r="C56" s="86">
        <v>42.039200000000001</v>
      </c>
      <c r="D56" s="13">
        <v>0.26250000000000001</v>
      </c>
      <c r="E56" s="87">
        <v>7.5000000000000067E-3</v>
      </c>
      <c r="F56" s="13">
        <v>0.27</v>
      </c>
      <c r="G56" s="23">
        <v>31529.4</v>
      </c>
      <c r="J56" s="31">
        <v>0.75</v>
      </c>
      <c r="M56" s="88">
        <v>7.5000000000000067E-3</v>
      </c>
      <c r="O56">
        <v>0.27</v>
      </c>
      <c r="Q56">
        <v>38322</v>
      </c>
      <c r="R56">
        <v>0.27</v>
      </c>
      <c r="S56">
        <v>0</v>
      </c>
    </row>
    <row r="57" spans="2:19" x14ac:dyDescent="0.3">
      <c r="B57" s="12">
        <v>38353</v>
      </c>
      <c r="C57" s="86">
        <v>-10.3558</v>
      </c>
      <c r="D57" s="13">
        <v>0.26750000000000002</v>
      </c>
      <c r="E57" s="87">
        <v>7.5000000000000067E-3</v>
      </c>
      <c r="F57" s="13">
        <v>0.27500000000000002</v>
      </c>
      <c r="G57" s="23">
        <v>-7766.8500000000067</v>
      </c>
      <c r="J57" s="31">
        <v>0.75</v>
      </c>
      <c r="M57" s="88">
        <v>7.5000000000000067E-3</v>
      </c>
      <c r="O57">
        <v>0.27500000000000002</v>
      </c>
      <c r="Q57">
        <v>38353</v>
      </c>
      <c r="R57">
        <v>0.27500000000000002</v>
      </c>
      <c r="S57">
        <v>0</v>
      </c>
    </row>
    <row r="58" spans="2:19" x14ac:dyDescent="0.3">
      <c r="B58" s="12">
        <v>38384</v>
      </c>
      <c r="C58" s="86">
        <v>-12.482900000000001</v>
      </c>
      <c r="D58" s="13">
        <v>0.255</v>
      </c>
      <c r="E58" s="87">
        <v>7.5000000000000067E-3</v>
      </c>
      <c r="F58" s="13">
        <v>0.26250000000000001</v>
      </c>
      <c r="G58" s="23">
        <v>-9362.1750000000084</v>
      </c>
      <c r="J58" s="31">
        <v>0.75</v>
      </c>
      <c r="M58" s="88">
        <v>7.5000000000000067E-3</v>
      </c>
      <c r="O58">
        <v>0.26250000000000001</v>
      </c>
      <c r="Q58">
        <v>38384</v>
      </c>
      <c r="R58">
        <v>0.26250000000000001</v>
      </c>
      <c r="S58">
        <v>0</v>
      </c>
    </row>
    <row r="59" spans="2:19" x14ac:dyDescent="0.3">
      <c r="B59" s="12">
        <v>38412</v>
      </c>
      <c r="C59" s="86">
        <v>-9.0912000000000006</v>
      </c>
      <c r="D59" s="13">
        <v>0.25</v>
      </c>
      <c r="E59" s="87">
        <v>7.5000000000000067E-3</v>
      </c>
      <c r="F59" s="13">
        <v>0.25750000000000001</v>
      </c>
      <c r="G59" s="23">
        <v>-6818.400000000006</v>
      </c>
      <c r="J59" s="31">
        <v>0.75</v>
      </c>
      <c r="M59" s="88">
        <v>7.5000000000000067E-3</v>
      </c>
      <c r="O59">
        <v>0.25750000000000001</v>
      </c>
      <c r="Q59">
        <v>38412</v>
      </c>
      <c r="R59">
        <v>0.25750000000000001</v>
      </c>
      <c r="S59">
        <v>0</v>
      </c>
    </row>
    <row r="60" spans="2:19" x14ac:dyDescent="0.3">
      <c r="B60" s="12">
        <v>38443</v>
      </c>
      <c r="C60" s="86">
        <v>-9.0724</v>
      </c>
      <c r="D60" s="13">
        <v>0.23749999999999999</v>
      </c>
      <c r="E60" s="87">
        <v>7.5000000000000067E-3</v>
      </c>
      <c r="F60" s="13">
        <v>0.245</v>
      </c>
      <c r="G60" s="23">
        <v>-6804.3000000000065</v>
      </c>
      <c r="J60" s="31">
        <v>0.75</v>
      </c>
      <c r="M60" s="88">
        <v>7.5000000000000067E-3</v>
      </c>
      <c r="O60">
        <v>0.245</v>
      </c>
      <c r="Q60">
        <v>38443</v>
      </c>
      <c r="R60">
        <v>0.245</v>
      </c>
      <c r="S60">
        <v>0</v>
      </c>
    </row>
    <row r="61" spans="2:19" x14ac:dyDescent="0.3">
      <c r="B61" s="12">
        <v>38473</v>
      </c>
      <c r="C61" s="86">
        <v>-7.5381</v>
      </c>
      <c r="D61" s="13">
        <v>0.23749999999999999</v>
      </c>
      <c r="E61" s="87">
        <v>7.5000000000000067E-3</v>
      </c>
      <c r="F61" s="13">
        <v>0.245</v>
      </c>
      <c r="G61" s="23">
        <v>-5653.5750000000053</v>
      </c>
      <c r="J61" s="31">
        <v>0.75</v>
      </c>
      <c r="M61" s="88">
        <v>7.5000000000000067E-3</v>
      </c>
      <c r="O61">
        <v>0.245</v>
      </c>
      <c r="Q61">
        <v>38473</v>
      </c>
      <c r="R61">
        <v>0.245</v>
      </c>
      <c r="S61">
        <v>0</v>
      </c>
    </row>
    <row r="62" spans="2:19" x14ac:dyDescent="0.3">
      <c r="B62" s="12">
        <v>38504</v>
      </c>
      <c r="C62" s="86">
        <v>-8.5417000000000005</v>
      </c>
      <c r="D62" s="13">
        <v>0.23499999999999999</v>
      </c>
      <c r="E62" s="87">
        <v>7.5000000000000067E-3</v>
      </c>
      <c r="F62" s="13">
        <v>0.24249999999999999</v>
      </c>
      <c r="G62" s="23">
        <v>-6406.275000000006</v>
      </c>
      <c r="J62" s="31">
        <v>0.75</v>
      </c>
      <c r="M62" s="88">
        <v>7.5000000000000067E-3</v>
      </c>
      <c r="O62">
        <v>0.24249999999999999</v>
      </c>
      <c r="Q62">
        <v>38504</v>
      </c>
      <c r="R62">
        <v>0.24249999999999999</v>
      </c>
      <c r="S62">
        <v>0</v>
      </c>
    </row>
    <row r="63" spans="2:19" x14ac:dyDescent="0.3">
      <c r="B63" s="12">
        <v>38534</v>
      </c>
      <c r="C63" s="86">
        <v>-7.6111000000000004</v>
      </c>
      <c r="D63" s="13">
        <v>0.23499999999999999</v>
      </c>
      <c r="E63" s="87">
        <v>7.5000000000000067E-3</v>
      </c>
      <c r="F63" s="13">
        <v>0.24249999999999999</v>
      </c>
      <c r="G63" s="23">
        <v>-5708.3250000000053</v>
      </c>
      <c r="J63" s="31">
        <v>0.75</v>
      </c>
      <c r="M63" s="88">
        <v>7.5000000000000067E-3</v>
      </c>
      <c r="O63">
        <v>0.24249999999999999</v>
      </c>
      <c r="Q63">
        <v>38534</v>
      </c>
      <c r="R63">
        <v>0.24249999999999999</v>
      </c>
      <c r="S63">
        <v>0</v>
      </c>
    </row>
    <row r="64" spans="2:19" x14ac:dyDescent="0.3">
      <c r="B64" s="12">
        <v>38565</v>
      </c>
      <c r="C64" s="86">
        <v>-7.5301999999999998</v>
      </c>
      <c r="D64" s="13">
        <v>0.23499999999999999</v>
      </c>
      <c r="E64" s="87">
        <v>7.5000000000000067E-3</v>
      </c>
      <c r="F64" s="13">
        <v>0.24249999999999999</v>
      </c>
      <c r="G64" s="23">
        <v>-5647.65</v>
      </c>
      <c r="J64" s="31">
        <v>0.75</v>
      </c>
      <c r="M64" s="88">
        <v>7.5000000000000067E-3</v>
      </c>
      <c r="O64">
        <v>0.24249999999999999</v>
      </c>
      <c r="Q64">
        <v>38565</v>
      </c>
      <c r="R64">
        <v>0.24249999999999999</v>
      </c>
      <c r="S64">
        <v>0</v>
      </c>
    </row>
    <row r="65" spans="2:19" x14ac:dyDescent="0.3">
      <c r="B65" s="12">
        <v>38596</v>
      </c>
      <c r="C65" s="86">
        <v>-35.072699999999998</v>
      </c>
      <c r="D65" s="13">
        <v>0.23499999999999999</v>
      </c>
      <c r="E65" s="87">
        <v>7.5000000000000067E-3</v>
      </c>
      <c r="F65" s="13">
        <v>0.24249999999999999</v>
      </c>
      <c r="G65" s="23">
        <v>-26304.525000000023</v>
      </c>
      <c r="J65" s="31">
        <v>0.75</v>
      </c>
      <c r="M65" s="88">
        <v>7.5000000000000067E-3</v>
      </c>
      <c r="O65">
        <v>0.24249999999999999</v>
      </c>
      <c r="Q65">
        <v>38596</v>
      </c>
      <c r="R65">
        <v>0.24249999999999999</v>
      </c>
      <c r="S65">
        <v>0</v>
      </c>
    </row>
    <row r="66" spans="2:19" x14ac:dyDescent="0.3">
      <c r="B66" s="12">
        <v>38626</v>
      </c>
      <c r="C66" s="86">
        <v>-35.167900000000003</v>
      </c>
      <c r="D66" s="13">
        <v>0.23499999999999999</v>
      </c>
      <c r="E66" s="87">
        <v>7.5000000000000067E-3</v>
      </c>
      <c r="F66" s="13">
        <v>0.24249999999999999</v>
      </c>
      <c r="G66" s="23">
        <v>-26375.925000000028</v>
      </c>
      <c r="J66" s="31">
        <v>0.75</v>
      </c>
      <c r="M66" s="88">
        <v>7.5000000000000067E-3</v>
      </c>
      <c r="O66">
        <v>0.24249999999999999</v>
      </c>
      <c r="Q66">
        <v>38626</v>
      </c>
      <c r="R66">
        <v>0.24249999999999999</v>
      </c>
      <c r="S66">
        <v>0</v>
      </c>
    </row>
    <row r="67" spans="2:19" x14ac:dyDescent="0.3">
      <c r="B67" s="12">
        <v>38657</v>
      </c>
      <c r="C67" s="86">
        <v>-35.293300000000002</v>
      </c>
      <c r="D67" s="13">
        <v>0.23499999999999999</v>
      </c>
      <c r="E67" s="87">
        <v>7.5000000000000067E-3</v>
      </c>
      <c r="F67" s="13">
        <v>0.24249999999999999</v>
      </c>
      <c r="G67" s="23">
        <v>-26469.975000000024</v>
      </c>
      <c r="J67" s="31">
        <v>0.75</v>
      </c>
      <c r="M67" s="88">
        <v>7.5000000000000067E-3</v>
      </c>
      <c r="O67">
        <v>0.24249999999999999</v>
      </c>
      <c r="Q67">
        <v>38657</v>
      </c>
      <c r="R67">
        <v>0.24249999999999999</v>
      </c>
      <c r="S67">
        <v>0</v>
      </c>
    </row>
    <row r="68" spans="2:19" x14ac:dyDescent="0.3">
      <c r="B68" s="12">
        <v>38687</v>
      </c>
      <c r="C68" s="86">
        <v>-35.372199999999999</v>
      </c>
      <c r="D68" s="13">
        <v>0.23749999999999999</v>
      </c>
      <c r="E68" s="87">
        <v>7.5000000000000067E-3</v>
      </c>
      <c r="F68" s="13">
        <v>0.245</v>
      </c>
      <c r="G68" s="23">
        <v>-26529.15</v>
      </c>
      <c r="J68" s="31">
        <v>0.75</v>
      </c>
      <c r="M68" s="88">
        <v>7.5000000000000067E-3</v>
      </c>
      <c r="O68">
        <v>0.245</v>
      </c>
      <c r="Q68">
        <v>38687</v>
      </c>
      <c r="R68">
        <v>0.245</v>
      </c>
      <c r="S68">
        <v>0</v>
      </c>
    </row>
    <row r="69" spans="2:19" x14ac:dyDescent="0.3">
      <c r="B69" s="12">
        <v>38718</v>
      </c>
      <c r="C69" s="86">
        <v>0</v>
      </c>
      <c r="D69" s="13">
        <v>0.23749999999999999</v>
      </c>
      <c r="E69" s="87">
        <v>7.5000000000000067E-3</v>
      </c>
      <c r="F69" s="13">
        <v>0.245</v>
      </c>
      <c r="G69" s="23">
        <v>0</v>
      </c>
      <c r="J69" s="31">
        <v>0.75</v>
      </c>
      <c r="M69" s="88">
        <v>7.5000000000000067E-3</v>
      </c>
      <c r="O69">
        <v>0.245</v>
      </c>
      <c r="Q69">
        <v>38718</v>
      </c>
      <c r="R69">
        <v>0.245</v>
      </c>
      <c r="S69">
        <v>0</v>
      </c>
    </row>
    <row r="70" spans="2:19" x14ac:dyDescent="0.3">
      <c r="B70" s="12">
        <v>38749</v>
      </c>
      <c r="C70" s="86">
        <v>0</v>
      </c>
      <c r="D70" s="13">
        <v>0.23499999999999999</v>
      </c>
      <c r="E70" s="87">
        <v>7.5000000000000067E-3</v>
      </c>
      <c r="F70" s="13">
        <v>0.24249999999999999</v>
      </c>
      <c r="G70" s="23">
        <v>0</v>
      </c>
      <c r="J70" s="31">
        <v>0.75</v>
      </c>
      <c r="M70" s="88">
        <v>7.5000000000000067E-3</v>
      </c>
      <c r="O70">
        <v>0.24249999999999999</v>
      </c>
      <c r="Q70">
        <v>38749</v>
      </c>
      <c r="R70">
        <v>0.24249999999999999</v>
      </c>
      <c r="S70">
        <v>0</v>
      </c>
    </row>
    <row r="71" spans="2:19" x14ac:dyDescent="0.3">
      <c r="B71" s="12">
        <v>38777</v>
      </c>
      <c r="C71" s="86">
        <v>0</v>
      </c>
      <c r="D71" s="13">
        <v>0.23250000000000001</v>
      </c>
      <c r="E71" s="87">
        <v>2.4999999999999745E-3</v>
      </c>
      <c r="F71" s="13">
        <v>0.23499999999999999</v>
      </c>
      <c r="G71" s="23">
        <v>0</v>
      </c>
      <c r="J71" s="31">
        <v>0.25</v>
      </c>
      <c r="M71" s="88">
        <v>2.4999999999999745E-3</v>
      </c>
      <c r="O71">
        <v>0.23499999999999999</v>
      </c>
      <c r="Q71">
        <v>38777</v>
      </c>
      <c r="R71">
        <v>0.23250000000000001</v>
      </c>
      <c r="S71">
        <v>2.4999999999999745E-3</v>
      </c>
    </row>
    <row r="72" spans="2:19" x14ac:dyDescent="0.3">
      <c r="B72" s="12">
        <v>38808</v>
      </c>
      <c r="C72" s="86">
        <v>0</v>
      </c>
      <c r="D72" s="13">
        <v>0.23250000000000001</v>
      </c>
      <c r="E72" s="87">
        <v>2.4999999999999745E-3</v>
      </c>
      <c r="F72" s="13">
        <v>0.23499999999999999</v>
      </c>
      <c r="G72" s="23">
        <v>0</v>
      </c>
      <c r="J72" s="31">
        <v>0.25</v>
      </c>
      <c r="M72" s="88">
        <v>2.4999999999999745E-3</v>
      </c>
      <c r="O72">
        <v>0.23499999999999999</v>
      </c>
      <c r="Q72">
        <v>38808</v>
      </c>
      <c r="R72">
        <v>0.23250000000000001</v>
      </c>
      <c r="S72">
        <v>2.4999999999999745E-3</v>
      </c>
    </row>
    <row r="73" spans="2:19" x14ac:dyDescent="0.3">
      <c r="B73" s="12">
        <v>38838</v>
      </c>
      <c r="C73" s="86">
        <v>0</v>
      </c>
      <c r="D73" s="13">
        <v>0.23</v>
      </c>
      <c r="E73" s="87">
        <v>2.5000000000000001E-3</v>
      </c>
      <c r="F73" s="13">
        <v>0.23250000000000001</v>
      </c>
      <c r="G73" s="23">
        <v>0</v>
      </c>
      <c r="J73" s="31">
        <v>0.25</v>
      </c>
      <c r="M73" s="88">
        <v>2.5000000000000001E-3</v>
      </c>
      <c r="O73">
        <v>0.23250000000000001</v>
      </c>
      <c r="Q73">
        <v>38838</v>
      </c>
      <c r="R73">
        <v>0.23</v>
      </c>
      <c r="S73">
        <v>2.5000000000000001E-3</v>
      </c>
    </row>
    <row r="74" spans="2:19" x14ac:dyDescent="0.3">
      <c r="B74" s="12">
        <v>38869</v>
      </c>
      <c r="C74" s="86">
        <v>0</v>
      </c>
      <c r="D74" s="13">
        <v>0.22750000000000001</v>
      </c>
      <c r="E74" s="87">
        <v>5.0000000000000001E-3</v>
      </c>
      <c r="F74" s="13">
        <v>0.23250000000000001</v>
      </c>
      <c r="G74" s="23">
        <v>0</v>
      </c>
      <c r="J74" s="31">
        <v>0.5</v>
      </c>
      <c r="M74" s="88">
        <v>5.0000000000000001E-3</v>
      </c>
      <c r="O74">
        <v>0.23250000000000001</v>
      </c>
      <c r="Q74">
        <v>38869</v>
      </c>
      <c r="R74">
        <v>0.22750000000000001</v>
      </c>
      <c r="S74">
        <v>5.0000000000000001E-3</v>
      </c>
    </row>
    <row r="75" spans="2:19" x14ac:dyDescent="0.3">
      <c r="B75" s="12">
        <v>38899</v>
      </c>
      <c r="C75" s="86">
        <v>0</v>
      </c>
      <c r="D75" s="13">
        <v>0.22750000000000001</v>
      </c>
      <c r="E75" s="87">
        <v>5.0000000000000001E-3</v>
      </c>
      <c r="F75" s="13">
        <v>0.23250000000000001</v>
      </c>
      <c r="G75" s="23">
        <v>0</v>
      </c>
      <c r="J75" s="31">
        <v>0.5</v>
      </c>
      <c r="M75" s="88">
        <v>5.0000000000000001E-3</v>
      </c>
      <c r="O75">
        <v>0.23250000000000001</v>
      </c>
      <c r="Q75">
        <v>38899</v>
      </c>
      <c r="R75">
        <v>0.22750000000000001</v>
      </c>
      <c r="S75">
        <v>5.0000000000000001E-3</v>
      </c>
    </row>
    <row r="76" spans="2:19" x14ac:dyDescent="0.3">
      <c r="B76" s="12">
        <v>38930</v>
      </c>
      <c r="C76" s="86">
        <v>0</v>
      </c>
      <c r="D76" s="13">
        <v>0.22750000000000001</v>
      </c>
      <c r="E76" s="87">
        <v>5.0000000000000001E-3</v>
      </c>
      <c r="F76" s="13">
        <v>0.23250000000000001</v>
      </c>
      <c r="G76" s="23">
        <v>0</v>
      </c>
      <c r="J76" s="31">
        <v>0.5</v>
      </c>
      <c r="M76" s="88">
        <v>5.0000000000000001E-3</v>
      </c>
      <c r="O76">
        <v>0.23250000000000001</v>
      </c>
      <c r="Q76">
        <v>38930</v>
      </c>
      <c r="R76">
        <v>0.22750000000000001</v>
      </c>
      <c r="S76">
        <v>5.0000000000000001E-3</v>
      </c>
    </row>
    <row r="77" spans="2:19" x14ac:dyDescent="0.3">
      <c r="B77" s="12">
        <v>38961</v>
      </c>
      <c r="C77" s="86">
        <v>0</v>
      </c>
      <c r="D77" s="13">
        <v>0.22750000000000001</v>
      </c>
      <c r="E77" s="87">
        <v>5.0000000000000001E-3</v>
      </c>
      <c r="F77" s="13">
        <v>0.23250000000000001</v>
      </c>
      <c r="G77" s="23">
        <v>0</v>
      </c>
      <c r="J77" s="31">
        <v>0.5</v>
      </c>
      <c r="M77" s="88">
        <v>5.0000000000000001E-3</v>
      </c>
      <c r="O77">
        <v>0.23250000000000001</v>
      </c>
      <c r="Q77">
        <v>38961</v>
      </c>
      <c r="R77">
        <v>0.22750000000000001</v>
      </c>
      <c r="S77">
        <v>5.0000000000000001E-3</v>
      </c>
    </row>
    <row r="78" spans="2:19" x14ac:dyDescent="0.3">
      <c r="B78" s="12">
        <v>38991</v>
      </c>
      <c r="C78" s="86">
        <v>0</v>
      </c>
      <c r="D78" s="13">
        <v>0.22750000000000001</v>
      </c>
      <c r="E78" s="87">
        <v>5.0000000000000001E-3</v>
      </c>
      <c r="F78" s="13">
        <v>0.23250000000000001</v>
      </c>
      <c r="G78" s="23">
        <v>0</v>
      </c>
      <c r="J78" s="31">
        <v>0.5</v>
      </c>
      <c r="M78" s="88">
        <v>5.0000000000000001E-3</v>
      </c>
      <c r="O78">
        <v>0.23250000000000001</v>
      </c>
      <c r="Q78">
        <v>38991</v>
      </c>
      <c r="R78">
        <v>0.22750000000000001</v>
      </c>
      <c r="S78">
        <v>5.0000000000000001E-3</v>
      </c>
    </row>
    <row r="79" spans="2:19" x14ac:dyDescent="0.3">
      <c r="B79" s="12">
        <v>39022</v>
      </c>
      <c r="C79" s="86">
        <v>0</v>
      </c>
      <c r="D79" s="13">
        <v>0.23</v>
      </c>
      <c r="E79" s="87">
        <v>4.9999999999999767E-3</v>
      </c>
      <c r="F79" s="13">
        <v>0.23499999999999999</v>
      </c>
      <c r="G79" s="23">
        <v>0</v>
      </c>
      <c r="J79" s="31">
        <v>0.5</v>
      </c>
      <c r="M79" s="88">
        <v>4.9999999999999767E-3</v>
      </c>
      <c r="O79">
        <v>0.23499999999999999</v>
      </c>
      <c r="Q79">
        <v>39022</v>
      </c>
      <c r="R79">
        <v>0.23</v>
      </c>
      <c r="S79">
        <v>4.9999999999999767E-3</v>
      </c>
    </row>
    <row r="80" spans="2:19" x14ac:dyDescent="0.3">
      <c r="B80" s="12">
        <v>39052</v>
      </c>
      <c r="C80" s="86">
        <v>0</v>
      </c>
      <c r="D80" s="13">
        <v>0.24</v>
      </c>
      <c r="E80" s="87">
        <v>5.0000000000000001E-3</v>
      </c>
      <c r="F80" s="13">
        <v>0.245</v>
      </c>
      <c r="G80" s="23">
        <v>0</v>
      </c>
      <c r="J80" s="31">
        <v>0.5</v>
      </c>
      <c r="M80" s="88">
        <v>5.0000000000000001E-3</v>
      </c>
      <c r="O80">
        <v>0.245</v>
      </c>
      <c r="Q80">
        <v>39052</v>
      </c>
      <c r="R80">
        <v>0.24</v>
      </c>
      <c r="S80">
        <v>5.0000000000000001E-3</v>
      </c>
    </row>
    <row r="81" spans="2:19" x14ac:dyDescent="0.3">
      <c r="B81" s="12">
        <v>39083</v>
      </c>
      <c r="C81" s="86">
        <v>0</v>
      </c>
      <c r="D81" s="13">
        <v>0.245</v>
      </c>
      <c r="E81" s="87">
        <v>2.5000000000000001E-3</v>
      </c>
      <c r="F81" s="13">
        <v>0.2475</v>
      </c>
      <c r="G81" s="23">
        <v>0</v>
      </c>
      <c r="J81" s="31">
        <v>0.25</v>
      </c>
      <c r="M81" s="88">
        <v>2.5000000000000001E-3</v>
      </c>
      <c r="O81">
        <v>0.2475</v>
      </c>
      <c r="Q81">
        <v>39083</v>
      </c>
      <c r="R81">
        <v>0.245</v>
      </c>
      <c r="S81">
        <v>2.5000000000000001E-3</v>
      </c>
    </row>
    <row r="82" spans="2:19" x14ac:dyDescent="0.3">
      <c r="B82" s="12">
        <v>39114</v>
      </c>
      <c r="C82" s="86">
        <v>0</v>
      </c>
      <c r="D82" s="13">
        <v>0.23</v>
      </c>
      <c r="E82" s="87">
        <v>4.9999999999999767E-3</v>
      </c>
      <c r="F82" s="13">
        <v>0.23499999999999999</v>
      </c>
      <c r="G82" s="23">
        <v>0</v>
      </c>
      <c r="J82" s="31">
        <v>0.5</v>
      </c>
      <c r="M82" s="88">
        <v>4.9999999999999767E-3</v>
      </c>
      <c r="O82">
        <v>0.23499999999999999</v>
      </c>
      <c r="Q82">
        <v>39114</v>
      </c>
      <c r="R82">
        <v>0.23</v>
      </c>
      <c r="S82">
        <v>4.9999999999999767E-3</v>
      </c>
    </row>
    <row r="83" spans="2:19" x14ac:dyDescent="0.3">
      <c r="B83" s="12">
        <v>39142</v>
      </c>
      <c r="C83" s="86">
        <v>0</v>
      </c>
      <c r="D83" s="13">
        <v>0.22</v>
      </c>
      <c r="E83" s="87">
        <v>5.0000000000000001E-3</v>
      </c>
      <c r="F83" s="13">
        <v>0.22500000000000001</v>
      </c>
      <c r="G83" s="23">
        <v>0</v>
      </c>
      <c r="J83" s="31">
        <v>0.5</v>
      </c>
      <c r="M83" s="88">
        <v>5.0000000000000001E-3</v>
      </c>
      <c r="O83">
        <v>0.22500000000000001</v>
      </c>
      <c r="Q83">
        <v>39142</v>
      </c>
      <c r="R83">
        <v>0.22</v>
      </c>
      <c r="S83">
        <v>5.0000000000000001E-3</v>
      </c>
    </row>
    <row r="84" spans="2:19" x14ac:dyDescent="0.3">
      <c r="B84" s="12">
        <v>39173</v>
      </c>
      <c r="C84" s="86">
        <v>0</v>
      </c>
      <c r="D84" s="13">
        <v>0.22</v>
      </c>
      <c r="E84" s="87">
        <v>5.0000000000000001E-3</v>
      </c>
      <c r="F84" s="13">
        <v>0.22500000000000001</v>
      </c>
      <c r="G84" s="23">
        <v>0</v>
      </c>
      <c r="J84" s="31">
        <v>0.5</v>
      </c>
      <c r="M84" s="88">
        <v>5.0000000000000001E-3</v>
      </c>
      <c r="O84">
        <v>0.22500000000000001</v>
      </c>
      <c r="Q84">
        <v>39173</v>
      </c>
      <c r="R84">
        <v>0.22</v>
      </c>
      <c r="S84">
        <v>5.0000000000000001E-3</v>
      </c>
    </row>
    <row r="85" spans="2:19" x14ac:dyDescent="0.3">
      <c r="B85" s="12">
        <v>39203</v>
      </c>
      <c r="C85" s="86">
        <v>0</v>
      </c>
      <c r="D85" s="13">
        <v>0.22</v>
      </c>
      <c r="E85" s="87">
        <v>5.0000000000000001E-3</v>
      </c>
      <c r="F85" s="13">
        <v>0.22500000000000001</v>
      </c>
      <c r="G85" s="23">
        <v>0</v>
      </c>
      <c r="J85" s="31">
        <v>0.5</v>
      </c>
      <c r="M85" s="88">
        <v>5.0000000000000001E-3</v>
      </c>
      <c r="O85">
        <v>0.22500000000000001</v>
      </c>
      <c r="Q85">
        <v>39203</v>
      </c>
      <c r="R85">
        <v>0.22</v>
      </c>
      <c r="S85">
        <v>5.0000000000000001E-3</v>
      </c>
    </row>
    <row r="86" spans="2:19" x14ac:dyDescent="0.3">
      <c r="B86" s="12">
        <v>39234</v>
      </c>
      <c r="C86" s="86">
        <v>0</v>
      </c>
      <c r="D86" s="13">
        <v>0.21</v>
      </c>
      <c r="E86" s="87">
        <v>5.0000000000000001E-3</v>
      </c>
      <c r="F86" s="13">
        <v>0.215</v>
      </c>
      <c r="G86" s="23">
        <v>0</v>
      </c>
      <c r="J86" s="31">
        <v>0.5</v>
      </c>
      <c r="M86" s="88">
        <v>5.0000000000000001E-3</v>
      </c>
      <c r="O86">
        <v>0.215</v>
      </c>
      <c r="Q86">
        <v>39234</v>
      </c>
      <c r="R86">
        <v>0.21</v>
      </c>
      <c r="S86">
        <v>5.0000000000000001E-3</v>
      </c>
    </row>
    <row r="87" spans="2:19" x14ac:dyDescent="0.3">
      <c r="B87" s="12">
        <v>39264</v>
      </c>
      <c r="C87" s="86">
        <v>0</v>
      </c>
      <c r="D87" s="13">
        <v>0.21</v>
      </c>
      <c r="E87" s="87">
        <v>5.0000000000000001E-3</v>
      </c>
      <c r="F87" s="13">
        <v>0.215</v>
      </c>
      <c r="G87" s="23">
        <v>0</v>
      </c>
      <c r="J87" s="31">
        <v>0.5</v>
      </c>
      <c r="M87" s="88">
        <v>5.0000000000000001E-3</v>
      </c>
      <c r="O87">
        <v>0.215</v>
      </c>
      <c r="Q87">
        <v>39264</v>
      </c>
      <c r="R87">
        <v>0.21</v>
      </c>
      <c r="S87">
        <v>5.0000000000000001E-3</v>
      </c>
    </row>
    <row r="88" spans="2:19" x14ac:dyDescent="0.3">
      <c r="B88" s="12">
        <v>39295</v>
      </c>
      <c r="C88" s="86">
        <v>0</v>
      </c>
      <c r="D88" s="13">
        <v>0.21</v>
      </c>
      <c r="E88" s="87">
        <v>5.0000000000000001E-3</v>
      </c>
      <c r="F88" s="13">
        <v>0.215</v>
      </c>
      <c r="G88" s="23">
        <v>0</v>
      </c>
      <c r="J88" s="31">
        <v>0.5</v>
      </c>
      <c r="M88" s="88">
        <v>5.0000000000000001E-3</v>
      </c>
      <c r="O88">
        <v>0.215</v>
      </c>
      <c r="Q88">
        <v>39295</v>
      </c>
      <c r="R88">
        <v>0.21</v>
      </c>
      <c r="S88">
        <v>5.0000000000000001E-3</v>
      </c>
    </row>
    <row r="89" spans="2:19" x14ac:dyDescent="0.3">
      <c r="B89" s="12">
        <v>39326</v>
      </c>
      <c r="C89" s="86">
        <v>0</v>
      </c>
      <c r="D89" s="13">
        <v>0.21</v>
      </c>
      <c r="E89" s="87">
        <v>5.0000000000000001E-3</v>
      </c>
      <c r="F89" s="13">
        <v>0.215</v>
      </c>
      <c r="G89" s="23">
        <v>0</v>
      </c>
      <c r="J89" s="31">
        <v>0.5</v>
      </c>
      <c r="M89" s="88">
        <v>5.0000000000000001E-3</v>
      </c>
      <c r="O89">
        <v>0.215</v>
      </c>
      <c r="Q89">
        <v>39326</v>
      </c>
      <c r="R89">
        <v>0.21</v>
      </c>
      <c r="S89">
        <v>5.0000000000000001E-3</v>
      </c>
    </row>
    <row r="90" spans="2:19" x14ac:dyDescent="0.3">
      <c r="B90" s="12">
        <v>39356</v>
      </c>
      <c r="C90" s="86">
        <v>0</v>
      </c>
      <c r="D90" s="13">
        <v>0.2</v>
      </c>
      <c r="E90" s="87">
        <v>4.9999999999999767E-3</v>
      </c>
      <c r="F90" s="13">
        <v>0.20499999999999999</v>
      </c>
      <c r="G90" s="23">
        <v>0</v>
      </c>
      <c r="J90" s="31">
        <v>0.5</v>
      </c>
      <c r="M90" s="88">
        <v>4.9999999999999767E-3</v>
      </c>
      <c r="O90">
        <v>0.20499999999999999</v>
      </c>
      <c r="Q90">
        <v>39356</v>
      </c>
      <c r="R90">
        <v>0.2</v>
      </c>
      <c r="S90">
        <v>4.9999999999999767E-3</v>
      </c>
    </row>
    <row r="91" spans="2:19" x14ac:dyDescent="0.3">
      <c r="B91" s="12">
        <v>39387</v>
      </c>
      <c r="C91" s="86">
        <v>0</v>
      </c>
      <c r="D91" s="13">
        <v>0.2</v>
      </c>
      <c r="E91" s="87">
        <v>4.9999999999999767E-3</v>
      </c>
      <c r="F91" s="13">
        <v>0.20499999999999999</v>
      </c>
      <c r="G91" s="23">
        <v>0</v>
      </c>
      <c r="J91" s="31">
        <v>0.5</v>
      </c>
      <c r="M91" s="88">
        <v>4.9999999999999767E-3</v>
      </c>
      <c r="O91">
        <v>0.20499999999999999</v>
      </c>
      <c r="Q91">
        <v>39387</v>
      </c>
      <c r="R91">
        <v>0.2</v>
      </c>
      <c r="S91">
        <v>4.9999999999999767E-3</v>
      </c>
    </row>
    <row r="92" spans="2:19" x14ac:dyDescent="0.3">
      <c r="B92" s="12">
        <v>39417</v>
      </c>
      <c r="C92" s="86">
        <v>0</v>
      </c>
      <c r="D92" s="13">
        <v>0.2</v>
      </c>
      <c r="E92" s="87">
        <v>4.9999999999999767E-3</v>
      </c>
      <c r="F92" s="13">
        <v>0.20499999999999999</v>
      </c>
      <c r="G92" s="23">
        <v>0</v>
      </c>
      <c r="J92" s="31">
        <v>0.5</v>
      </c>
      <c r="M92" s="88">
        <v>4.9999999999999767E-3</v>
      </c>
      <c r="O92">
        <v>0.20499999999999999</v>
      </c>
      <c r="Q92">
        <v>39417</v>
      </c>
      <c r="R92">
        <v>0.2</v>
      </c>
      <c r="S92">
        <v>4.9999999999999767E-3</v>
      </c>
    </row>
    <row r="93" spans="2:19" x14ac:dyDescent="0.3">
      <c r="B93" s="12">
        <v>39448</v>
      </c>
      <c r="C93" s="86">
        <v>0</v>
      </c>
      <c r="D93" s="13">
        <v>0.2</v>
      </c>
      <c r="E93" s="87">
        <v>4.9999999999999767E-3</v>
      </c>
      <c r="F93" s="13">
        <v>0.20499999999999999</v>
      </c>
      <c r="G93" s="23">
        <v>0</v>
      </c>
      <c r="J93" s="31">
        <v>0.5</v>
      </c>
      <c r="M93" s="88">
        <v>4.9999999999999767E-3</v>
      </c>
      <c r="O93">
        <v>0.20499999999999999</v>
      </c>
      <c r="Q93">
        <v>39448</v>
      </c>
      <c r="R93">
        <v>0.2</v>
      </c>
      <c r="S93">
        <v>4.9999999999999767E-3</v>
      </c>
    </row>
    <row r="94" spans="2:19" x14ac:dyDescent="0.3">
      <c r="B94" s="12">
        <v>39479</v>
      </c>
      <c r="C94" s="86">
        <v>0</v>
      </c>
      <c r="D94" s="13">
        <v>0.2</v>
      </c>
      <c r="E94" s="87">
        <v>4.9999999999999767E-3</v>
      </c>
      <c r="F94" s="13">
        <v>0.20499999999999999</v>
      </c>
      <c r="G94" s="23">
        <v>0</v>
      </c>
      <c r="J94" s="31">
        <v>0.5</v>
      </c>
      <c r="M94" s="88">
        <v>4.9999999999999767E-3</v>
      </c>
      <c r="O94">
        <v>0.20499999999999999</v>
      </c>
      <c r="Q94">
        <v>39479</v>
      </c>
      <c r="R94">
        <v>0.2</v>
      </c>
      <c r="S94">
        <v>4.9999999999999767E-3</v>
      </c>
    </row>
    <row r="95" spans="2:19" x14ac:dyDescent="0.3">
      <c r="B95" s="12">
        <v>39508</v>
      </c>
      <c r="C95" s="86">
        <v>0</v>
      </c>
      <c r="D95" s="13">
        <v>0.2</v>
      </c>
      <c r="E95" s="87">
        <v>4.9999999999999767E-3</v>
      </c>
      <c r="F95" s="13">
        <v>0.20499999999999999</v>
      </c>
      <c r="G95" s="23">
        <v>0</v>
      </c>
      <c r="J95" s="31">
        <v>0.5</v>
      </c>
      <c r="M95" s="88">
        <v>4.9999999999999767E-3</v>
      </c>
      <c r="O95">
        <v>0.20499999999999999</v>
      </c>
      <c r="Q95">
        <v>39508</v>
      </c>
      <c r="R95">
        <v>0.2</v>
      </c>
      <c r="S95">
        <v>4.9999999999999767E-3</v>
      </c>
    </row>
    <row r="96" spans="2:19" x14ac:dyDescent="0.3">
      <c r="B96" s="12">
        <v>39539</v>
      </c>
      <c r="C96" s="86">
        <v>0</v>
      </c>
      <c r="D96" s="13">
        <v>0.2</v>
      </c>
      <c r="E96" s="87">
        <v>4.9999999999999767E-3</v>
      </c>
      <c r="F96" s="13">
        <v>0.20499999999999999</v>
      </c>
      <c r="G96" s="23">
        <v>0</v>
      </c>
      <c r="J96" s="31">
        <v>0.5</v>
      </c>
      <c r="M96" s="88">
        <v>4.9999999999999767E-3</v>
      </c>
      <c r="O96">
        <v>0.20499999999999999</v>
      </c>
      <c r="Q96">
        <v>39539</v>
      </c>
      <c r="R96">
        <v>0.2</v>
      </c>
      <c r="S96">
        <v>4.9999999999999767E-3</v>
      </c>
    </row>
    <row r="97" spans="2:19" x14ac:dyDescent="0.3">
      <c r="B97" s="12">
        <v>39569</v>
      </c>
      <c r="C97" s="86">
        <v>0</v>
      </c>
      <c r="D97" s="13">
        <v>0.2</v>
      </c>
      <c r="E97" s="87">
        <v>4.9999999999999767E-3</v>
      </c>
      <c r="F97" s="13">
        <v>0.20499999999999999</v>
      </c>
      <c r="G97" s="23">
        <v>0</v>
      </c>
      <c r="J97" s="31">
        <v>0.5</v>
      </c>
      <c r="M97" s="88">
        <v>4.9999999999999767E-3</v>
      </c>
      <c r="O97">
        <v>0.20499999999999999</v>
      </c>
      <c r="Q97">
        <v>39569</v>
      </c>
      <c r="R97">
        <v>0.2</v>
      </c>
      <c r="S97">
        <v>4.9999999999999767E-3</v>
      </c>
    </row>
    <row r="98" spans="2:19" x14ac:dyDescent="0.3">
      <c r="B98" s="12">
        <v>39600</v>
      </c>
      <c r="C98" s="86">
        <v>0</v>
      </c>
      <c r="D98" s="13">
        <v>0.2</v>
      </c>
      <c r="E98" s="87">
        <v>4.9999999999999767E-3</v>
      </c>
      <c r="F98" s="13">
        <v>0.20499999999999999</v>
      </c>
      <c r="G98" s="23">
        <v>0</v>
      </c>
      <c r="J98" s="31">
        <v>0.5</v>
      </c>
      <c r="M98" s="88">
        <v>4.9999999999999767E-3</v>
      </c>
      <c r="O98">
        <v>0.20499999999999999</v>
      </c>
      <c r="Q98">
        <v>39600</v>
      </c>
      <c r="R98">
        <v>0.2</v>
      </c>
      <c r="S98">
        <v>4.9999999999999767E-3</v>
      </c>
    </row>
    <row r="99" spans="2:19" x14ac:dyDescent="0.3">
      <c r="B99" s="12">
        <v>39630</v>
      </c>
      <c r="C99" s="86">
        <v>0</v>
      </c>
      <c r="D99" s="13">
        <v>0.18</v>
      </c>
      <c r="E99" s="87">
        <v>5.0000000000000001E-3</v>
      </c>
      <c r="F99" s="13">
        <v>0.185</v>
      </c>
      <c r="G99" s="23">
        <v>0</v>
      </c>
      <c r="J99" s="31">
        <v>0.5</v>
      </c>
      <c r="M99" s="88">
        <v>5.0000000000000001E-3</v>
      </c>
      <c r="O99">
        <v>0.185</v>
      </c>
      <c r="Q99">
        <v>39630</v>
      </c>
      <c r="R99">
        <v>0.18</v>
      </c>
      <c r="S99">
        <v>5.0000000000000001E-3</v>
      </c>
    </row>
    <row r="100" spans="2:19" x14ac:dyDescent="0.3">
      <c r="B100" s="12">
        <v>39661</v>
      </c>
      <c r="C100" s="86">
        <v>0</v>
      </c>
      <c r="D100" s="13">
        <v>0.18</v>
      </c>
      <c r="E100" s="87">
        <v>5.0000000000000001E-3</v>
      </c>
      <c r="F100" s="13">
        <v>0.185</v>
      </c>
      <c r="G100" s="23">
        <v>0</v>
      </c>
      <c r="J100" s="31">
        <v>0.5</v>
      </c>
      <c r="M100" s="88">
        <v>5.0000000000000001E-3</v>
      </c>
      <c r="O100">
        <v>0.185</v>
      </c>
      <c r="Q100">
        <v>39661</v>
      </c>
      <c r="R100">
        <v>0.18</v>
      </c>
      <c r="S100">
        <v>5.0000000000000001E-3</v>
      </c>
    </row>
    <row r="101" spans="2:19" x14ac:dyDescent="0.3">
      <c r="B101" s="12">
        <v>39692</v>
      </c>
      <c r="C101" s="86">
        <v>0</v>
      </c>
      <c r="D101" s="13">
        <v>0.18</v>
      </c>
      <c r="E101" s="87">
        <v>5.0000000000000001E-3</v>
      </c>
      <c r="F101" s="13">
        <v>0.185</v>
      </c>
      <c r="G101" s="23">
        <v>0</v>
      </c>
      <c r="J101" s="31">
        <v>0.5</v>
      </c>
      <c r="M101" s="88">
        <v>5.0000000000000001E-3</v>
      </c>
      <c r="O101">
        <v>0.185</v>
      </c>
      <c r="Q101">
        <v>39692</v>
      </c>
      <c r="R101">
        <v>0.18</v>
      </c>
      <c r="S101">
        <v>5.0000000000000001E-3</v>
      </c>
    </row>
    <row r="102" spans="2:19" x14ac:dyDescent="0.3">
      <c r="B102" s="12">
        <v>39722</v>
      </c>
      <c r="C102" s="86">
        <v>0</v>
      </c>
      <c r="D102" s="13">
        <v>0.18</v>
      </c>
      <c r="E102" s="87">
        <v>5.0000000000000001E-3</v>
      </c>
      <c r="F102" s="13">
        <v>0.185</v>
      </c>
      <c r="G102" s="23">
        <v>0</v>
      </c>
      <c r="J102" s="31">
        <v>0.5</v>
      </c>
      <c r="M102" s="88">
        <v>5.0000000000000001E-3</v>
      </c>
      <c r="O102">
        <v>0.185</v>
      </c>
      <c r="Q102">
        <v>39722</v>
      </c>
      <c r="R102">
        <v>0.18</v>
      </c>
      <c r="S102">
        <v>5.0000000000000001E-3</v>
      </c>
    </row>
    <row r="103" spans="2:19" x14ac:dyDescent="0.3">
      <c r="B103" s="12">
        <v>39753</v>
      </c>
      <c r="C103" s="86">
        <v>0</v>
      </c>
      <c r="D103" s="13">
        <v>0.18</v>
      </c>
      <c r="E103" s="87">
        <v>5.0000000000000001E-3</v>
      </c>
      <c r="F103" s="13">
        <v>0.185</v>
      </c>
      <c r="G103" s="23">
        <v>0</v>
      </c>
      <c r="J103" s="31">
        <v>0.5</v>
      </c>
      <c r="M103" s="88">
        <v>5.0000000000000001E-3</v>
      </c>
      <c r="O103">
        <v>0.185</v>
      </c>
      <c r="Q103">
        <v>39753</v>
      </c>
      <c r="R103">
        <v>0.18</v>
      </c>
      <c r="S103">
        <v>5.0000000000000001E-3</v>
      </c>
    </row>
    <row r="104" spans="2:19" x14ac:dyDescent="0.3">
      <c r="B104" s="12">
        <v>39783</v>
      </c>
      <c r="C104" s="86">
        <v>0</v>
      </c>
      <c r="D104" s="13">
        <v>0.18</v>
      </c>
      <c r="E104" s="87">
        <v>5.0000000000000001E-3</v>
      </c>
      <c r="F104" s="13">
        <v>0.185</v>
      </c>
      <c r="G104" s="23">
        <v>0</v>
      </c>
      <c r="J104" s="31">
        <v>0.5</v>
      </c>
      <c r="M104" s="88">
        <v>5.0000000000000001E-3</v>
      </c>
      <c r="O104">
        <v>0.185</v>
      </c>
      <c r="Q104">
        <v>39783</v>
      </c>
      <c r="R104">
        <v>0.18</v>
      </c>
      <c r="S104">
        <v>5.0000000000000001E-3</v>
      </c>
    </row>
    <row r="105" spans="2:19" x14ac:dyDescent="0.3">
      <c r="B105" s="12">
        <v>39814</v>
      </c>
      <c r="C105" s="86">
        <v>0</v>
      </c>
      <c r="D105" s="13">
        <v>0.18</v>
      </c>
      <c r="E105" s="87">
        <v>5.0000000000000001E-3</v>
      </c>
      <c r="F105" s="13">
        <v>0.185</v>
      </c>
      <c r="G105" s="23">
        <v>0</v>
      </c>
      <c r="J105" s="31">
        <v>0.5</v>
      </c>
      <c r="M105" s="88">
        <v>5.0000000000000001E-3</v>
      </c>
      <c r="O105">
        <v>0.185</v>
      </c>
      <c r="Q105">
        <v>39814</v>
      </c>
      <c r="R105">
        <v>0.18</v>
      </c>
      <c r="S105">
        <v>5.0000000000000001E-3</v>
      </c>
    </row>
    <row r="106" spans="2:19" x14ac:dyDescent="0.3">
      <c r="B106" s="12">
        <v>39845</v>
      </c>
      <c r="C106" s="86">
        <v>0</v>
      </c>
      <c r="D106" s="13">
        <v>0.18</v>
      </c>
      <c r="E106" s="87">
        <v>5.0000000000000001E-3</v>
      </c>
      <c r="F106" s="13">
        <v>0.185</v>
      </c>
      <c r="G106" s="23">
        <v>0</v>
      </c>
      <c r="J106" s="31">
        <v>0.5</v>
      </c>
      <c r="M106" s="88">
        <v>5.0000000000000001E-3</v>
      </c>
      <c r="O106">
        <v>0.185</v>
      </c>
      <c r="Q106">
        <v>39845</v>
      </c>
      <c r="R106">
        <v>0.18</v>
      </c>
      <c r="S106">
        <v>5.0000000000000001E-3</v>
      </c>
    </row>
    <row r="107" spans="2:19" x14ac:dyDescent="0.3">
      <c r="B107" s="12">
        <v>39873</v>
      </c>
      <c r="C107" s="86">
        <v>0</v>
      </c>
      <c r="D107" s="13">
        <v>0.17</v>
      </c>
      <c r="E107" s="87">
        <v>4.9999999999999767E-3</v>
      </c>
      <c r="F107" s="13">
        <v>0.17499999999999999</v>
      </c>
      <c r="G107" s="23">
        <v>0</v>
      </c>
      <c r="J107" s="31">
        <v>0.5</v>
      </c>
      <c r="M107" s="88">
        <v>4.9999999999999767E-3</v>
      </c>
      <c r="O107">
        <v>0.17499999999999999</v>
      </c>
      <c r="Q107">
        <v>39873</v>
      </c>
      <c r="R107">
        <v>0.17</v>
      </c>
      <c r="S107">
        <v>4.9999999999999767E-3</v>
      </c>
    </row>
    <row r="108" spans="2:19" x14ac:dyDescent="0.3">
      <c r="B108" s="12">
        <v>39904</v>
      </c>
      <c r="C108" s="86">
        <v>0</v>
      </c>
      <c r="D108" s="13">
        <v>0.17</v>
      </c>
      <c r="E108" s="87">
        <v>4.9999999999999767E-3</v>
      </c>
      <c r="F108" s="13">
        <v>0.17499999999999999</v>
      </c>
      <c r="G108" s="23">
        <v>0</v>
      </c>
      <c r="J108" s="31">
        <v>0.5</v>
      </c>
      <c r="M108" s="88">
        <v>4.9999999999999767E-3</v>
      </c>
      <c r="O108">
        <v>0.17499999999999999</v>
      </c>
      <c r="Q108">
        <v>39904</v>
      </c>
      <c r="R108">
        <v>0.17</v>
      </c>
      <c r="S108">
        <v>4.9999999999999767E-3</v>
      </c>
    </row>
    <row r="109" spans="2:19" x14ac:dyDescent="0.3">
      <c r="B109" s="12">
        <v>39934</v>
      </c>
      <c r="C109" s="86">
        <v>0</v>
      </c>
      <c r="D109" s="13">
        <v>0.17</v>
      </c>
      <c r="E109" s="87">
        <v>4.9999999999999767E-3</v>
      </c>
      <c r="F109" s="13">
        <v>0.17499999999999999</v>
      </c>
      <c r="G109" s="23">
        <v>0</v>
      </c>
      <c r="J109" s="31">
        <v>0.5</v>
      </c>
      <c r="M109" s="88">
        <v>4.9999999999999767E-3</v>
      </c>
      <c r="O109">
        <v>0.17499999999999999</v>
      </c>
      <c r="Q109">
        <v>39934</v>
      </c>
      <c r="R109">
        <v>0.17</v>
      </c>
      <c r="S109">
        <v>4.9999999999999767E-3</v>
      </c>
    </row>
    <row r="110" spans="2:19" x14ac:dyDescent="0.3">
      <c r="B110" s="12">
        <v>39965</v>
      </c>
      <c r="C110" s="86">
        <v>0</v>
      </c>
      <c r="D110" s="13">
        <v>0.17</v>
      </c>
      <c r="E110" s="87">
        <v>4.9999999999999767E-3</v>
      </c>
      <c r="F110" s="13">
        <v>0.17499999999999999</v>
      </c>
      <c r="G110" s="23">
        <v>0</v>
      </c>
      <c r="J110" s="31">
        <v>0.5</v>
      </c>
      <c r="M110" s="88">
        <v>4.9999999999999767E-3</v>
      </c>
      <c r="O110">
        <v>0.17499999999999999</v>
      </c>
      <c r="Q110">
        <v>39965</v>
      </c>
      <c r="R110">
        <v>0.17</v>
      </c>
      <c r="S110">
        <v>4.9999999999999767E-3</v>
      </c>
    </row>
    <row r="111" spans="2:19" x14ac:dyDescent="0.3">
      <c r="B111" s="12">
        <v>39995</v>
      </c>
      <c r="C111" s="86">
        <v>0</v>
      </c>
      <c r="D111" s="13">
        <v>0.17</v>
      </c>
      <c r="E111" s="87">
        <v>4.9999999999999767E-3</v>
      </c>
      <c r="F111" s="13">
        <v>0.17499999999999999</v>
      </c>
      <c r="G111" s="23">
        <v>0</v>
      </c>
      <c r="J111" s="31">
        <v>0.5</v>
      </c>
      <c r="M111" s="88">
        <v>4.9999999999999767E-3</v>
      </c>
      <c r="O111">
        <v>0.17499999999999999</v>
      </c>
      <c r="Q111">
        <v>39995</v>
      </c>
      <c r="R111">
        <v>0.17</v>
      </c>
      <c r="S111">
        <v>4.9999999999999767E-3</v>
      </c>
    </row>
    <row r="112" spans="2:19" x14ac:dyDescent="0.3">
      <c r="B112" s="12">
        <v>40026</v>
      </c>
      <c r="C112" s="86">
        <v>0</v>
      </c>
      <c r="D112" s="13">
        <v>0.17</v>
      </c>
      <c r="E112" s="87">
        <v>4.9999999999999767E-3</v>
      </c>
      <c r="F112" s="13">
        <v>0.17499999999999999</v>
      </c>
      <c r="G112" s="23">
        <v>0</v>
      </c>
      <c r="J112" s="31">
        <v>0.5</v>
      </c>
      <c r="M112" s="88">
        <v>4.9999999999999767E-3</v>
      </c>
      <c r="O112">
        <v>0.17499999999999999</v>
      </c>
      <c r="Q112">
        <v>40026</v>
      </c>
      <c r="R112">
        <v>0.17</v>
      </c>
      <c r="S112">
        <v>4.9999999999999767E-3</v>
      </c>
    </row>
    <row r="113" spans="2:19" x14ac:dyDescent="0.3">
      <c r="B113" s="12">
        <v>40057</v>
      </c>
      <c r="C113" s="86">
        <v>0</v>
      </c>
      <c r="D113" s="13">
        <v>0.17</v>
      </c>
      <c r="E113" s="87">
        <v>4.9999999999999767E-3</v>
      </c>
      <c r="F113" s="13">
        <v>0.17499999999999999</v>
      </c>
      <c r="G113" s="23">
        <v>0</v>
      </c>
      <c r="J113" s="31">
        <v>0.5</v>
      </c>
      <c r="M113" s="88">
        <v>4.9999999999999767E-3</v>
      </c>
      <c r="O113">
        <v>0.17499999999999999</v>
      </c>
      <c r="Q113">
        <v>40057</v>
      </c>
      <c r="R113">
        <v>0.17</v>
      </c>
      <c r="S113">
        <v>4.9999999999999767E-3</v>
      </c>
    </row>
    <row r="114" spans="2:19" x14ac:dyDescent="0.3">
      <c r="B114" s="12">
        <v>40087</v>
      </c>
      <c r="C114" s="86">
        <v>0</v>
      </c>
      <c r="D114" s="13">
        <v>0.17</v>
      </c>
      <c r="E114" s="87">
        <v>4.9999999999999767E-3</v>
      </c>
      <c r="F114" s="13">
        <v>0.17499999999999999</v>
      </c>
      <c r="G114" s="23">
        <v>0</v>
      </c>
      <c r="J114" s="31">
        <v>0.5</v>
      </c>
      <c r="M114" s="88">
        <v>4.9999999999999767E-3</v>
      </c>
      <c r="O114">
        <v>0.17499999999999999</v>
      </c>
      <c r="Q114">
        <v>40087</v>
      </c>
      <c r="R114">
        <v>0.17</v>
      </c>
      <c r="S114">
        <v>4.9999999999999767E-3</v>
      </c>
    </row>
    <row r="115" spans="2:19" x14ac:dyDescent="0.3">
      <c r="B115" s="12">
        <v>40118</v>
      </c>
      <c r="C115" s="86">
        <v>0</v>
      </c>
      <c r="D115" s="13">
        <v>0.17</v>
      </c>
      <c r="E115" s="87">
        <v>4.9999999999999767E-3</v>
      </c>
      <c r="F115" s="13">
        <v>0.17499999999999999</v>
      </c>
      <c r="G115" s="23">
        <v>0</v>
      </c>
      <c r="J115" s="31">
        <v>0.5</v>
      </c>
      <c r="M115" s="88">
        <v>4.9999999999999767E-3</v>
      </c>
      <c r="O115">
        <v>0.17499999999999999</v>
      </c>
      <c r="Q115">
        <v>40118</v>
      </c>
      <c r="R115">
        <v>0.17</v>
      </c>
      <c r="S115">
        <v>4.9999999999999767E-3</v>
      </c>
    </row>
    <row r="116" spans="2:19" x14ac:dyDescent="0.3">
      <c r="B116" s="12">
        <v>40148</v>
      </c>
      <c r="C116" s="86">
        <v>0</v>
      </c>
      <c r="D116" s="13">
        <v>0.17</v>
      </c>
      <c r="E116" s="87">
        <v>4.9999999999999767E-3</v>
      </c>
      <c r="F116" s="13">
        <v>0.17499999999999999</v>
      </c>
      <c r="G116" s="23">
        <v>0</v>
      </c>
      <c r="J116" s="31">
        <v>0.5</v>
      </c>
      <c r="M116" s="88">
        <v>4.9999999999999767E-3</v>
      </c>
      <c r="O116">
        <v>0.17499999999999999</v>
      </c>
      <c r="Q116">
        <v>40148</v>
      </c>
      <c r="R116">
        <v>0.17</v>
      </c>
      <c r="S116">
        <v>4.9999999999999767E-3</v>
      </c>
    </row>
    <row r="117" spans="2:19" x14ac:dyDescent="0.3">
      <c r="B117" s="12">
        <v>40179</v>
      </c>
      <c r="C117" s="86">
        <v>0</v>
      </c>
      <c r="D117" s="13">
        <v>0.17</v>
      </c>
      <c r="E117" s="87">
        <v>4.9999999999999767E-3</v>
      </c>
      <c r="F117" s="13">
        <v>0.17499999999999999</v>
      </c>
      <c r="G117" s="23">
        <v>0</v>
      </c>
      <c r="J117" s="31">
        <v>0.5</v>
      </c>
      <c r="M117" s="88">
        <v>4.9999999999999767E-3</v>
      </c>
      <c r="O117">
        <v>0.17499999999999999</v>
      </c>
      <c r="Q117">
        <v>40179</v>
      </c>
      <c r="R117">
        <v>0.17</v>
      </c>
      <c r="S117">
        <v>4.9999999999999767E-3</v>
      </c>
    </row>
    <row r="118" spans="2:19" x14ac:dyDescent="0.3">
      <c r="B118" s="12">
        <v>40210</v>
      </c>
      <c r="C118" s="86">
        <v>0</v>
      </c>
      <c r="D118" s="13">
        <v>0.17</v>
      </c>
      <c r="E118" s="87">
        <v>4.9999999999999767E-3</v>
      </c>
      <c r="F118" s="13">
        <v>0.17499999999999999</v>
      </c>
      <c r="G118" s="23">
        <v>0</v>
      </c>
      <c r="J118" s="31">
        <v>0.5</v>
      </c>
      <c r="M118" s="88">
        <v>4.9999999999999767E-3</v>
      </c>
      <c r="O118">
        <v>0.17499999999999999</v>
      </c>
      <c r="Q118">
        <v>40210</v>
      </c>
      <c r="R118">
        <v>0.17</v>
      </c>
      <c r="S118">
        <v>4.9999999999999767E-3</v>
      </c>
    </row>
    <row r="119" spans="2:19" x14ac:dyDescent="0.3">
      <c r="B119" s="12">
        <v>40238</v>
      </c>
      <c r="C119" s="86">
        <v>0</v>
      </c>
      <c r="D119" s="13">
        <v>0.16</v>
      </c>
      <c r="E119" s="87">
        <v>0.01</v>
      </c>
      <c r="F119" s="13">
        <v>0.17</v>
      </c>
      <c r="G119" s="23">
        <v>0</v>
      </c>
      <c r="J119" s="31">
        <v>1</v>
      </c>
      <c r="M119" s="88">
        <v>0.01</v>
      </c>
      <c r="O119">
        <v>0.17</v>
      </c>
      <c r="Q119">
        <v>40238</v>
      </c>
      <c r="R119">
        <v>0.16</v>
      </c>
      <c r="S119">
        <v>0.01</v>
      </c>
    </row>
    <row r="120" spans="2:19" x14ac:dyDescent="0.3">
      <c r="B120" s="12">
        <v>40269</v>
      </c>
      <c r="C120" s="86">
        <v>0</v>
      </c>
      <c r="D120" s="13">
        <v>0.16</v>
      </c>
      <c r="E120" s="87">
        <v>0.01</v>
      </c>
      <c r="F120" s="13">
        <v>0.17</v>
      </c>
      <c r="G120" s="23">
        <v>0</v>
      </c>
      <c r="J120" s="31">
        <v>1</v>
      </c>
      <c r="M120" s="88">
        <v>0.01</v>
      </c>
      <c r="O120">
        <v>0.17</v>
      </c>
      <c r="Q120">
        <v>40269</v>
      </c>
      <c r="R120">
        <v>0.16</v>
      </c>
      <c r="S120">
        <v>0.01</v>
      </c>
    </row>
    <row r="121" spans="2:19" x14ac:dyDescent="0.3">
      <c r="B121" s="12">
        <v>40299</v>
      </c>
      <c r="C121" s="86">
        <v>0</v>
      </c>
      <c r="D121" s="13">
        <v>0.16</v>
      </c>
      <c r="E121" s="87">
        <v>0.01</v>
      </c>
      <c r="F121" s="13">
        <v>0.17</v>
      </c>
      <c r="G121" s="23">
        <v>0</v>
      </c>
      <c r="J121" s="31">
        <v>1</v>
      </c>
      <c r="M121" s="88">
        <v>0.01</v>
      </c>
      <c r="O121">
        <v>0.17</v>
      </c>
      <c r="Q121">
        <v>40299</v>
      </c>
      <c r="R121">
        <v>0.16</v>
      </c>
      <c r="S121">
        <v>0.01</v>
      </c>
    </row>
    <row r="122" spans="2:19" x14ac:dyDescent="0.3">
      <c r="B122" s="12">
        <v>40330</v>
      </c>
      <c r="C122" s="86">
        <v>0</v>
      </c>
      <c r="D122" s="13">
        <v>0.16</v>
      </c>
      <c r="E122" s="87">
        <v>0.01</v>
      </c>
      <c r="F122" s="13">
        <v>0.17</v>
      </c>
      <c r="G122" s="23">
        <v>0</v>
      </c>
      <c r="J122" s="31">
        <v>1</v>
      </c>
      <c r="M122" s="88">
        <v>0.01</v>
      </c>
      <c r="O122">
        <v>0.17</v>
      </c>
      <c r="Q122">
        <v>40330</v>
      </c>
      <c r="R122">
        <v>0.16</v>
      </c>
      <c r="S122">
        <v>0.01</v>
      </c>
    </row>
    <row r="123" spans="2:19" x14ac:dyDescent="0.3">
      <c r="B123" s="12">
        <v>40360</v>
      </c>
      <c r="C123" s="86">
        <v>0</v>
      </c>
      <c r="D123" s="13">
        <v>0.16</v>
      </c>
      <c r="E123" s="87">
        <v>0.01</v>
      </c>
      <c r="F123" s="13">
        <v>0.17</v>
      </c>
      <c r="G123" s="23">
        <v>0</v>
      </c>
      <c r="J123" s="31">
        <v>1</v>
      </c>
      <c r="M123" s="88">
        <v>0.01</v>
      </c>
      <c r="O123">
        <v>0.17</v>
      </c>
      <c r="Q123">
        <v>40360</v>
      </c>
      <c r="R123">
        <v>0.16</v>
      </c>
      <c r="S123">
        <v>0.01</v>
      </c>
    </row>
    <row r="124" spans="2:19" x14ac:dyDescent="0.3">
      <c r="B124" s="12">
        <v>40391</v>
      </c>
      <c r="C124" s="86">
        <v>0</v>
      </c>
      <c r="D124" s="13">
        <v>0.16</v>
      </c>
      <c r="E124" s="87">
        <v>0.01</v>
      </c>
      <c r="F124" s="13">
        <v>0.17</v>
      </c>
      <c r="G124" s="23">
        <v>0</v>
      </c>
      <c r="J124" s="31">
        <v>1</v>
      </c>
      <c r="M124" s="88">
        <v>0.01</v>
      </c>
      <c r="O124">
        <v>0.17</v>
      </c>
      <c r="Q124">
        <v>40391</v>
      </c>
      <c r="R124">
        <v>0.16</v>
      </c>
      <c r="S124">
        <v>0.01</v>
      </c>
    </row>
    <row r="125" spans="2:19" x14ac:dyDescent="0.3">
      <c r="B125" s="12">
        <v>40422</v>
      </c>
      <c r="C125" s="86">
        <v>0</v>
      </c>
      <c r="D125" s="13">
        <v>0.16</v>
      </c>
      <c r="E125" s="87">
        <v>0.01</v>
      </c>
      <c r="F125" s="13">
        <v>0.17</v>
      </c>
      <c r="G125" s="23">
        <v>0</v>
      </c>
      <c r="J125" s="31">
        <v>1</v>
      </c>
      <c r="M125" s="88">
        <v>0.01</v>
      </c>
      <c r="O125">
        <v>0.17</v>
      </c>
      <c r="Q125">
        <v>40422</v>
      </c>
      <c r="R125">
        <v>0.16</v>
      </c>
      <c r="S125">
        <v>0.01</v>
      </c>
    </row>
    <row r="126" spans="2:19" x14ac:dyDescent="0.3">
      <c r="B126" s="12">
        <v>40452</v>
      </c>
      <c r="C126" s="86">
        <v>0</v>
      </c>
      <c r="D126" s="13">
        <v>0.16</v>
      </c>
      <c r="E126" s="87">
        <v>0.01</v>
      </c>
      <c r="F126" s="13">
        <v>0.17</v>
      </c>
      <c r="G126" s="23">
        <v>0</v>
      </c>
      <c r="J126" s="31">
        <v>1</v>
      </c>
      <c r="M126" s="88">
        <v>0.01</v>
      </c>
      <c r="O126">
        <v>0.17</v>
      </c>
      <c r="Q126">
        <v>40452</v>
      </c>
      <c r="R126">
        <v>0.16</v>
      </c>
      <c r="S126">
        <v>0.01</v>
      </c>
    </row>
    <row r="127" spans="2:19" x14ac:dyDescent="0.3">
      <c r="B127" s="12">
        <v>40483</v>
      </c>
      <c r="C127" s="86">
        <v>0</v>
      </c>
      <c r="D127" s="13">
        <v>0.16</v>
      </c>
      <c r="E127" s="87">
        <v>0.01</v>
      </c>
      <c r="F127" s="13">
        <v>0.17</v>
      </c>
      <c r="G127" s="23">
        <v>0</v>
      </c>
      <c r="J127" s="31">
        <v>1</v>
      </c>
      <c r="M127" s="88">
        <v>0.01</v>
      </c>
      <c r="O127">
        <v>0.17</v>
      </c>
      <c r="Q127">
        <v>40483</v>
      </c>
      <c r="R127">
        <v>0.16</v>
      </c>
      <c r="S127">
        <v>0.01</v>
      </c>
    </row>
    <row r="128" spans="2:19" x14ac:dyDescent="0.3">
      <c r="B128" s="12">
        <v>40513</v>
      </c>
      <c r="C128" s="86">
        <v>0</v>
      </c>
      <c r="D128" s="13">
        <v>0.16</v>
      </c>
      <c r="E128" s="87">
        <v>0.01</v>
      </c>
      <c r="F128" s="13">
        <v>0.17</v>
      </c>
      <c r="G128" s="23">
        <v>0</v>
      </c>
      <c r="J128" s="31">
        <v>1</v>
      </c>
      <c r="M128" s="88">
        <v>0.01</v>
      </c>
      <c r="O128">
        <v>0.17</v>
      </c>
      <c r="Q128">
        <v>40513</v>
      </c>
      <c r="R128">
        <v>0.16</v>
      </c>
      <c r="S128">
        <v>0.01</v>
      </c>
    </row>
    <row r="129" spans="2:19" x14ac:dyDescent="0.3">
      <c r="B129" s="12">
        <v>40544</v>
      </c>
      <c r="C129" s="86">
        <v>0</v>
      </c>
      <c r="D129" s="13">
        <v>0.16</v>
      </c>
      <c r="E129" s="87">
        <v>0.01</v>
      </c>
      <c r="F129" s="13">
        <v>0.17</v>
      </c>
      <c r="G129" s="23">
        <v>0</v>
      </c>
      <c r="J129" s="31">
        <v>1</v>
      </c>
      <c r="M129" s="88">
        <v>0.01</v>
      </c>
      <c r="O129">
        <v>0.17</v>
      </c>
      <c r="Q129">
        <v>40544</v>
      </c>
      <c r="R129">
        <v>0.16</v>
      </c>
      <c r="S129">
        <v>0.01</v>
      </c>
    </row>
    <row r="130" spans="2:19" x14ac:dyDescent="0.3">
      <c r="B130" s="12">
        <v>40575</v>
      </c>
      <c r="C130" s="86">
        <v>0</v>
      </c>
      <c r="D130" s="13">
        <v>0.16</v>
      </c>
      <c r="E130" s="87">
        <v>0.01</v>
      </c>
      <c r="F130" s="13">
        <v>0.17</v>
      </c>
      <c r="G130" s="23">
        <v>0</v>
      </c>
      <c r="J130" s="31">
        <v>1</v>
      </c>
      <c r="M130" s="88">
        <v>0.01</v>
      </c>
      <c r="O130">
        <v>0.17</v>
      </c>
      <c r="Q130">
        <v>40575</v>
      </c>
      <c r="R130">
        <v>0.16</v>
      </c>
      <c r="S130">
        <v>0.01</v>
      </c>
    </row>
    <row r="131" spans="2:19" x14ac:dyDescent="0.3">
      <c r="B131" s="12">
        <v>40603</v>
      </c>
      <c r="C131" s="86">
        <v>0</v>
      </c>
      <c r="D131" s="13">
        <v>0.155</v>
      </c>
      <c r="E131" s="87">
        <v>5.0000000000000001E-3</v>
      </c>
      <c r="F131" s="13">
        <v>0.16</v>
      </c>
      <c r="G131" s="23">
        <v>0</v>
      </c>
      <c r="J131" s="31">
        <v>0.5</v>
      </c>
      <c r="M131" s="88">
        <v>5.0000000000000001E-3</v>
      </c>
      <c r="O131">
        <v>0.16</v>
      </c>
      <c r="Q131">
        <v>40603</v>
      </c>
      <c r="R131">
        <v>0.155</v>
      </c>
      <c r="S131">
        <v>5.0000000000000001E-3</v>
      </c>
    </row>
    <row r="132" spans="2:19" x14ac:dyDescent="0.3">
      <c r="B132" s="12">
        <v>40634</v>
      </c>
      <c r="C132" s="86">
        <v>0</v>
      </c>
      <c r="D132" s="13">
        <v>0.155</v>
      </c>
      <c r="E132" s="87">
        <v>5.0000000000000001E-3</v>
      </c>
      <c r="F132" s="13">
        <v>0.16</v>
      </c>
      <c r="G132" s="23">
        <v>0</v>
      </c>
      <c r="J132" s="31">
        <v>0.5</v>
      </c>
      <c r="M132" s="88">
        <v>5.0000000000000001E-3</v>
      </c>
      <c r="O132">
        <v>0.16</v>
      </c>
      <c r="Q132">
        <v>40634</v>
      </c>
      <c r="R132">
        <v>0.155</v>
      </c>
      <c r="S132">
        <v>5.0000000000000001E-3</v>
      </c>
    </row>
    <row r="133" spans="2:19" x14ac:dyDescent="0.3">
      <c r="B133" s="12">
        <v>40664</v>
      </c>
      <c r="C133" s="86">
        <v>0</v>
      </c>
      <c r="D133" s="13">
        <v>0.155</v>
      </c>
      <c r="E133" s="87">
        <v>5.0000000000000001E-3</v>
      </c>
      <c r="F133" s="13">
        <v>0.16</v>
      </c>
      <c r="G133" s="23">
        <v>0</v>
      </c>
      <c r="J133" s="31">
        <v>0.5</v>
      </c>
      <c r="M133" s="88">
        <v>5.0000000000000001E-3</v>
      </c>
      <c r="O133">
        <v>0.16</v>
      </c>
      <c r="Q133">
        <v>40664</v>
      </c>
      <c r="R133">
        <v>0.155</v>
      </c>
      <c r="S133">
        <v>5.0000000000000001E-3</v>
      </c>
    </row>
    <row r="134" spans="2:19" x14ac:dyDescent="0.3">
      <c r="B134" s="12">
        <v>40695</v>
      </c>
      <c r="C134" s="86">
        <v>0</v>
      </c>
      <c r="D134" s="13">
        <v>0.155</v>
      </c>
      <c r="E134" s="87">
        <v>5.0000000000000001E-3</v>
      </c>
      <c r="F134" s="13">
        <v>0.16</v>
      </c>
      <c r="G134" s="23">
        <v>0</v>
      </c>
      <c r="J134" s="31">
        <v>0.5</v>
      </c>
      <c r="M134" s="88">
        <v>5.0000000000000001E-3</v>
      </c>
      <c r="O134">
        <v>0.16</v>
      </c>
      <c r="Q134">
        <v>40695</v>
      </c>
      <c r="R134">
        <v>0.155</v>
      </c>
      <c r="S134">
        <v>5.0000000000000001E-3</v>
      </c>
    </row>
    <row r="135" spans="2:19" x14ac:dyDescent="0.3">
      <c r="B135" s="12">
        <v>40725</v>
      </c>
      <c r="C135" s="86">
        <v>0</v>
      </c>
      <c r="D135" s="13">
        <v>0.155</v>
      </c>
      <c r="E135" s="87">
        <v>5.0000000000000001E-3</v>
      </c>
      <c r="F135" s="13">
        <v>0.16</v>
      </c>
      <c r="G135" s="23">
        <v>0</v>
      </c>
      <c r="J135" s="31">
        <v>0.5</v>
      </c>
      <c r="M135" s="88">
        <v>5.0000000000000001E-3</v>
      </c>
      <c r="O135">
        <v>0.16</v>
      </c>
      <c r="Q135">
        <v>40725</v>
      </c>
      <c r="R135">
        <v>0.155</v>
      </c>
      <c r="S135">
        <v>5.0000000000000001E-3</v>
      </c>
    </row>
    <row r="136" spans="2:19" x14ac:dyDescent="0.3">
      <c r="B136" s="12">
        <v>40756</v>
      </c>
      <c r="C136" s="86">
        <v>0</v>
      </c>
      <c r="D136" s="13">
        <v>0.155</v>
      </c>
      <c r="E136" s="87">
        <v>5.0000000000000001E-3</v>
      </c>
      <c r="F136" s="13">
        <v>0.16</v>
      </c>
      <c r="G136" s="23">
        <v>0</v>
      </c>
      <c r="J136" s="31">
        <v>0.5</v>
      </c>
      <c r="M136" s="88">
        <v>5.0000000000000001E-3</v>
      </c>
      <c r="O136">
        <v>0.16</v>
      </c>
      <c r="Q136">
        <v>40756</v>
      </c>
      <c r="R136">
        <v>0.155</v>
      </c>
      <c r="S136">
        <v>5.0000000000000001E-3</v>
      </c>
    </row>
    <row r="137" spans="2:19" x14ac:dyDescent="0.3">
      <c r="B137" s="12">
        <v>40787</v>
      </c>
      <c r="C137" s="86">
        <v>0</v>
      </c>
      <c r="D137" s="13">
        <v>0.155</v>
      </c>
      <c r="E137" s="87">
        <v>5.0000000000000001E-3</v>
      </c>
      <c r="F137" s="13">
        <v>0.16</v>
      </c>
      <c r="G137" s="23">
        <v>0</v>
      </c>
      <c r="J137" s="31">
        <v>0.5</v>
      </c>
      <c r="M137" s="88">
        <v>5.0000000000000001E-3</v>
      </c>
      <c r="O137">
        <v>0.16</v>
      </c>
      <c r="Q137">
        <v>40787</v>
      </c>
      <c r="R137">
        <v>0.155</v>
      </c>
      <c r="S137">
        <v>5.0000000000000001E-3</v>
      </c>
    </row>
    <row r="138" spans="2:19" x14ac:dyDescent="0.3">
      <c r="B138" s="12">
        <v>40817</v>
      </c>
      <c r="C138" s="86">
        <v>0</v>
      </c>
      <c r="D138" s="13">
        <v>0.155</v>
      </c>
      <c r="E138" s="87">
        <v>5.0000000000000001E-3</v>
      </c>
      <c r="F138" s="13">
        <v>0.16</v>
      </c>
      <c r="G138" s="23">
        <v>0</v>
      </c>
      <c r="J138" s="31">
        <v>0.5</v>
      </c>
      <c r="M138" s="88">
        <v>5.0000000000000001E-3</v>
      </c>
      <c r="O138">
        <v>0.16</v>
      </c>
      <c r="Q138">
        <v>40817</v>
      </c>
      <c r="R138">
        <v>0.155</v>
      </c>
      <c r="S138">
        <v>5.0000000000000001E-3</v>
      </c>
    </row>
    <row r="139" spans="2:19" x14ac:dyDescent="0.3">
      <c r="B139" s="12">
        <v>40848</v>
      </c>
      <c r="C139" s="86">
        <v>0</v>
      </c>
      <c r="D139" s="13">
        <v>0.155</v>
      </c>
      <c r="E139" s="87">
        <v>5.0000000000000001E-3</v>
      </c>
      <c r="F139" s="13">
        <v>0.16</v>
      </c>
      <c r="G139" s="23">
        <v>0</v>
      </c>
      <c r="J139" s="31">
        <v>0.5</v>
      </c>
      <c r="M139" s="88">
        <v>5.0000000000000001E-3</v>
      </c>
      <c r="O139">
        <v>0.16</v>
      </c>
      <c r="Q139">
        <v>40848</v>
      </c>
      <c r="R139">
        <v>0.155</v>
      </c>
      <c r="S139">
        <v>5.0000000000000001E-3</v>
      </c>
    </row>
    <row r="140" spans="2:19" x14ac:dyDescent="0.3">
      <c r="B140" s="12">
        <v>40878</v>
      </c>
      <c r="C140" s="86">
        <v>0</v>
      </c>
      <c r="D140" s="13">
        <v>0.155</v>
      </c>
      <c r="E140" s="87">
        <v>5.0000000000000001E-3</v>
      </c>
      <c r="F140" s="13">
        <v>0.16</v>
      </c>
      <c r="G140" s="23">
        <v>0</v>
      </c>
      <c r="J140" s="31">
        <v>0.5</v>
      </c>
      <c r="M140" s="88">
        <v>5.0000000000000001E-3</v>
      </c>
      <c r="O140">
        <v>0.16</v>
      </c>
      <c r="Q140">
        <v>40878</v>
      </c>
      <c r="R140">
        <v>0.155</v>
      </c>
      <c r="S140">
        <v>5.0000000000000001E-3</v>
      </c>
    </row>
    <row r="141" spans="2:19" x14ac:dyDescent="0.3">
      <c r="B141" s="12">
        <v>40909</v>
      </c>
      <c r="C141" s="86">
        <v>0</v>
      </c>
      <c r="D141" s="13">
        <v>0.155</v>
      </c>
      <c r="E141" s="87">
        <v>5.0000000000000001E-3</v>
      </c>
      <c r="F141" s="13">
        <v>0.16</v>
      </c>
      <c r="G141" s="23">
        <v>0</v>
      </c>
      <c r="J141" s="31">
        <v>0.5</v>
      </c>
      <c r="M141" s="88">
        <v>5.0000000000000001E-3</v>
      </c>
      <c r="O141">
        <v>0.16</v>
      </c>
      <c r="Q141">
        <v>40909</v>
      </c>
      <c r="R141">
        <v>0.155</v>
      </c>
      <c r="S141">
        <v>5.0000000000000001E-3</v>
      </c>
    </row>
    <row r="142" spans="2:19" x14ac:dyDescent="0.3">
      <c r="B142" s="12">
        <v>40940</v>
      </c>
      <c r="C142" s="86">
        <v>0</v>
      </c>
      <c r="D142" s="13">
        <v>0.155</v>
      </c>
      <c r="E142" s="87">
        <v>5.0000000000000001E-3</v>
      </c>
      <c r="F142" s="13">
        <v>0.16</v>
      </c>
      <c r="G142" s="23">
        <v>0</v>
      </c>
      <c r="J142" s="31">
        <v>0.5</v>
      </c>
      <c r="M142" s="88">
        <v>5.0000000000000001E-3</v>
      </c>
      <c r="O142">
        <v>0.16</v>
      </c>
      <c r="Q142">
        <v>40940</v>
      </c>
      <c r="R142">
        <v>0.155</v>
      </c>
      <c r="S142">
        <v>5.0000000000000001E-3</v>
      </c>
    </row>
    <row r="143" spans="2:19" x14ac:dyDescent="0.3">
      <c r="B143" s="12">
        <v>40969</v>
      </c>
      <c r="C143" s="86">
        <v>0</v>
      </c>
      <c r="D143" s="13">
        <v>0.15</v>
      </c>
      <c r="E143" s="87">
        <v>5.0000000000000001E-3</v>
      </c>
      <c r="F143" s="13">
        <v>0.155</v>
      </c>
      <c r="G143" s="23">
        <v>0</v>
      </c>
      <c r="J143" s="31">
        <v>0.5</v>
      </c>
      <c r="M143" s="88">
        <v>5.0000000000000001E-3</v>
      </c>
      <c r="O143">
        <v>0.155</v>
      </c>
      <c r="Q143">
        <v>40969</v>
      </c>
      <c r="R143">
        <v>0.15</v>
      </c>
      <c r="S143">
        <v>5.0000000000000001E-3</v>
      </c>
    </row>
    <row r="144" spans="2:19" x14ac:dyDescent="0.3">
      <c r="B144" s="12">
        <v>41000</v>
      </c>
      <c r="C144" s="86">
        <v>0</v>
      </c>
      <c r="D144" s="13">
        <v>0.15</v>
      </c>
      <c r="E144" s="87">
        <v>5.0000000000000001E-3</v>
      </c>
      <c r="F144" s="13">
        <v>0.155</v>
      </c>
      <c r="G144" s="23">
        <v>0</v>
      </c>
      <c r="J144" s="31">
        <v>0.5</v>
      </c>
      <c r="M144" s="88">
        <v>5.0000000000000001E-3</v>
      </c>
      <c r="O144">
        <v>0.155</v>
      </c>
      <c r="Q144">
        <v>41000</v>
      </c>
      <c r="R144">
        <v>0.15</v>
      </c>
      <c r="S144">
        <v>5.0000000000000001E-3</v>
      </c>
    </row>
    <row r="145" spans="2:19" x14ac:dyDescent="0.3">
      <c r="B145" s="12">
        <v>41030</v>
      </c>
      <c r="C145" s="86">
        <v>0</v>
      </c>
      <c r="D145" s="13">
        <v>0.15</v>
      </c>
      <c r="E145" s="87">
        <v>5.0000000000000001E-3</v>
      </c>
      <c r="F145" s="13">
        <v>0.155</v>
      </c>
      <c r="G145" s="23">
        <v>0</v>
      </c>
      <c r="J145" s="31">
        <v>0.5</v>
      </c>
      <c r="M145" s="88">
        <v>5.0000000000000001E-3</v>
      </c>
      <c r="O145">
        <v>0.155</v>
      </c>
      <c r="Q145">
        <v>41030</v>
      </c>
      <c r="R145">
        <v>0.15</v>
      </c>
      <c r="S145">
        <v>5.0000000000000001E-3</v>
      </c>
    </row>
    <row r="146" spans="2:19" x14ac:dyDescent="0.3">
      <c r="B146" s="12">
        <v>41061</v>
      </c>
      <c r="C146" s="86">
        <v>0</v>
      </c>
      <c r="D146" s="13">
        <v>0.15</v>
      </c>
      <c r="E146" s="87">
        <v>5.0000000000000001E-3</v>
      </c>
      <c r="F146" s="13">
        <v>0.155</v>
      </c>
      <c r="G146" s="23">
        <v>0</v>
      </c>
      <c r="J146" s="31">
        <v>0.5</v>
      </c>
      <c r="M146" s="88">
        <v>5.0000000000000001E-3</v>
      </c>
      <c r="O146">
        <v>0.155</v>
      </c>
      <c r="Q146">
        <v>41061</v>
      </c>
      <c r="R146">
        <v>0.15</v>
      </c>
      <c r="S146">
        <v>5.0000000000000001E-3</v>
      </c>
    </row>
    <row r="147" spans="2:19" x14ac:dyDescent="0.3">
      <c r="B147" s="12">
        <v>41091</v>
      </c>
      <c r="C147" s="86">
        <v>0</v>
      </c>
      <c r="D147" s="13">
        <v>0.15</v>
      </c>
      <c r="E147" s="87">
        <v>5.0000000000000001E-3</v>
      </c>
      <c r="F147" s="13">
        <v>0.155</v>
      </c>
      <c r="G147" s="23">
        <v>0</v>
      </c>
      <c r="J147" s="31">
        <v>0.5</v>
      </c>
      <c r="M147" s="88">
        <v>5.0000000000000001E-3</v>
      </c>
      <c r="O147">
        <v>0.155</v>
      </c>
      <c r="Q147">
        <v>41091</v>
      </c>
      <c r="R147">
        <v>0.15</v>
      </c>
      <c r="S147">
        <v>5.0000000000000001E-3</v>
      </c>
    </row>
    <row r="148" spans="2:19" x14ac:dyDescent="0.3">
      <c r="B148" s="12">
        <v>41122</v>
      </c>
      <c r="C148" s="86">
        <v>0</v>
      </c>
      <c r="D148" s="13">
        <v>0.15</v>
      </c>
      <c r="E148" s="87">
        <v>5.0000000000000001E-3</v>
      </c>
      <c r="F148" s="13">
        <v>0.155</v>
      </c>
      <c r="G148" s="23">
        <v>0</v>
      </c>
      <c r="J148" s="31">
        <v>0.5</v>
      </c>
      <c r="M148" s="88">
        <v>5.0000000000000001E-3</v>
      </c>
      <c r="O148">
        <v>0.155</v>
      </c>
      <c r="Q148">
        <v>41122</v>
      </c>
      <c r="R148">
        <v>0.15</v>
      </c>
      <c r="S148">
        <v>5.0000000000000001E-3</v>
      </c>
    </row>
    <row r="149" spans="2:19" x14ac:dyDescent="0.3">
      <c r="B149" s="12">
        <v>41153</v>
      </c>
      <c r="C149" s="86">
        <v>0</v>
      </c>
      <c r="D149" s="13">
        <v>0.15</v>
      </c>
      <c r="E149" s="87">
        <v>5.0000000000000001E-3</v>
      </c>
      <c r="F149" s="13">
        <v>0.155</v>
      </c>
      <c r="G149" s="23">
        <v>0</v>
      </c>
      <c r="J149" s="31">
        <v>0.5</v>
      </c>
      <c r="M149" s="88">
        <v>5.0000000000000001E-3</v>
      </c>
      <c r="O149">
        <v>0.155</v>
      </c>
      <c r="Q149">
        <v>41153</v>
      </c>
      <c r="R149">
        <v>0.15</v>
      </c>
      <c r="S149">
        <v>5.0000000000000001E-3</v>
      </c>
    </row>
    <row r="150" spans="2:19" x14ac:dyDescent="0.3">
      <c r="B150" s="12">
        <v>41183</v>
      </c>
      <c r="C150" s="86">
        <v>0</v>
      </c>
      <c r="D150" s="13">
        <v>0.15</v>
      </c>
      <c r="E150" s="87">
        <v>5.0000000000000001E-3</v>
      </c>
      <c r="F150" s="13">
        <v>0.155</v>
      </c>
      <c r="G150" s="23">
        <v>0</v>
      </c>
      <c r="J150" s="31">
        <v>0.5</v>
      </c>
      <c r="M150" s="88">
        <v>5.0000000000000001E-3</v>
      </c>
      <c r="O150">
        <v>0.155</v>
      </c>
      <c r="Q150">
        <v>41183</v>
      </c>
      <c r="R150">
        <v>0.15</v>
      </c>
      <c r="S150">
        <v>5.0000000000000001E-3</v>
      </c>
    </row>
    <row r="151" spans="2:19" x14ac:dyDescent="0.3">
      <c r="B151" s="12">
        <v>41214</v>
      </c>
      <c r="C151" s="86">
        <v>0</v>
      </c>
      <c r="D151" s="13">
        <v>0.15</v>
      </c>
      <c r="E151" s="87">
        <v>5.0000000000000001E-3</v>
      </c>
      <c r="F151" s="13">
        <v>0.155</v>
      </c>
      <c r="G151" s="23">
        <v>0</v>
      </c>
      <c r="J151" s="31">
        <v>0.5</v>
      </c>
      <c r="M151" s="88">
        <v>5.0000000000000001E-3</v>
      </c>
      <c r="O151">
        <v>0.155</v>
      </c>
      <c r="Q151">
        <v>41214</v>
      </c>
      <c r="R151">
        <v>0.15</v>
      </c>
      <c r="S151">
        <v>5.0000000000000001E-3</v>
      </c>
    </row>
    <row r="152" spans="2:19" x14ac:dyDescent="0.3">
      <c r="B152" s="12">
        <v>41244</v>
      </c>
      <c r="C152" s="86">
        <v>0</v>
      </c>
      <c r="D152" s="13">
        <v>0.15</v>
      </c>
      <c r="E152" s="87">
        <v>5.0000000000000001E-3</v>
      </c>
      <c r="F152" s="13">
        <v>0.155</v>
      </c>
      <c r="G152" s="23">
        <v>0</v>
      </c>
      <c r="J152" s="31">
        <v>0.5</v>
      </c>
      <c r="M152" s="88">
        <v>5.0000000000000001E-3</v>
      </c>
      <c r="O152">
        <v>0.155</v>
      </c>
      <c r="Q152">
        <v>41244</v>
      </c>
      <c r="R152">
        <v>0.15</v>
      </c>
      <c r="S152">
        <v>5.0000000000000001E-3</v>
      </c>
    </row>
    <row r="153" spans="2:19" x14ac:dyDescent="0.3">
      <c r="B153" s="12">
        <v>41275</v>
      </c>
      <c r="C153" s="86">
        <v>0</v>
      </c>
      <c r="D153" s="13">
        <v>0.15</v>
      </c>
      <c r="E153" s="87">
        <v>5.0000000000000001E-3</v>
      </c>
      <c r="F153" s="13">
        <v>0.155</v>
      </c>
      <c r="G153" s="23">
        <v>0</v>
      </c>
      <c r="J153" s="31">
        <v>0.5</v>
      </c>
      <c r="M153" s="88">
        <v>5.0000000000000001E-3</v>
      </c>
      <c r="O153">
        <v>0.155</v>
      </c>
      <c r="Q153">
        <v>41275</v>
      </c>
      <c r="R153">
        <v>0.15</v>
      </c>
      <c r="S153">
        <v>5.0000000000000001E-3</v>
      </c>
    </row>
    <row r="154" spans="2:19" x14ac:dyDescent="0.3">
      <c r="B154" s="12">
        <v>41306</v>
      </c>
      <c r="C154" s="86">
        <v>0</v>
      </c>
      <c r="D154" s="13">
        <v>0.15</v>
      </c>
      <c r="E154" s="87">
        <v>5.0000000000000001E-3</v>
      </c>
      <c r="F154" s="13">
        <v>0.155</v>
      </c>
      <c r="G154" s="23">
        <v>0</v>
      </c>
      <c r="J154" s="31">
        <v>0.5</v>
      </c>
      <c r="M154" s="88">
        <v>5.0000000000000001E-3</v>
      </c>
      <c r="O154">
        <v>0.155</v>
      </c>
      <c r="Q154">
        <v>41306</v>
      </c>
      <c r="R154">
        <v>0.15</v>
      </c>
      <c r="S154">
        <v>5.0000000000000001E-3</v>
      </c>
    </row>
    <row r="155" spans="2:19" x14ac:dyDescent="0.3">
      <c r="B155" s="12">
        <v>41334</v>
      </c>
      <c r="C155" s="86">
        <v>0</v>
      </c>
      <c r="D155" s="13">
        <v>0.15</v>
      </c>
      <c r="E155" s="87">
        <v>5.0000000000000001E-3</v>
      </c>
      <c r="F155" s="13">
        <v>0.155</v>
      </c>
      <c r="G155" s="23">
        <v>0</v>
      </c>
      <c r="J155" s="31">
        <v>0.5</v>
      </c>
      <c r="M155" s="88">
        <v>5.0000000000000001E-3</v>
      </c>
      <c r="O155">
        <v>0.155</v>
      </c>
      <c r="Q155">
        <v>41334</v>
      </c>
      <c r="R155">
        <v>0.15</v>
      </c>
      <c r="S155">
        <v>5.0000000000000001E-3</v>
      </c>
    </row>
    <row r="156" spans="2:19" x14ac:dyDescent="0.3">
      <c r="B156" s="12">
        <v>41365</v>
      </c>
      <c r="C156" s="86">
        <v>0</v>
      </c>
      <c r="D156" s="13">
        <v>0.15</v>
      </c>
      <c r="E156" s="87">
        <v>5.0000000000000001E-3</v>
      </c>
      <c r="F156" s="13">
        <v>0.155</v>
      </c>
      <c r="G156" s="23">
        <v>0</v>
      </c>
      <c r="J156" s="31">
        <v>0.5</v>
      </c>
      <c r="M156" s="88">
        <v>5.0000000000000001E-3</v>
      </c>
      <c r="O156">
        <v>0.155</v>
      </c>
      <c r="Q156">
        <v>41365</v>
      </c>
      <c r="R156">
        <v>0.15</v>
      </c>
      <c r="S156">
        <v>5.0000000000000001E-3</v>
      </c>
    </row>
    <row r="157" spans="2:19" x14ac:dyDescent="0.3">
      <c r="B157" s="12">
        <v>41395</v>
      </c>
      <c r="C157" s="86">
        <v>0</v>
      </c>
      <c r="D157" s="13">
        <v>0.15</v>
      </c>
      <c r="E157" s="87">
        <v>5.0000000000000001E-3</v>
      </c>
      <c r="F157" s="13">
        <v>0.155</v>
      </c>
      <c r="G157" s="23">
        <v>0</v>
      </c>
      <c r="J157" s="31">
        <v>0.5</v>
      </c>
      <c r="M157" s="88">
        <v>5.0000000000000001E-3</v>
      </c>
      <c r="O157">
        <v>0.155</v>
      </c>
      <c r="Q157">
        <v>41395</v>
      </c>
      <c r="R157">
        <v>0.15</v>
      </c>
      <c r="S157">
        <v>5.0000000000000001E-3</v>
      </c>
    </row>
    <row r="158" spans="2:19" x14ac:dyDescent="0.3">
      <c r="B158" s="12">
        <v>41426</v>
      </c>
      <c r="C158" s="86">
        <v>0</v>
      </c>
      <c r="D158" s="13">
        <v>0.15</v>
      </c>
      <c r="E158" s="87">
        <v>5.0000000000000001E-3</v>
      </c>
      <c r="F158" s="13">
        <v>0.155</v>
      </c>
      <c r="G158" s="23">
        <v>0</v>
      </c>
      <c r="J158" s="31">
        <v>0.5</v>
      </c>
      <c r="M158" s="88">
        <v>5.0000000000000001E-3</v>
      </c>
      <c r="O158">
        <v>0.155</v>
      </c>
      <c r="Q158">
        <v>41426</v>
      </c>
      <c r="R158">
        <v>0.15</v>
      </c>
      <c r="S158">
        <v>5.0000000000000001E-3</v>
      </c>
    </row>
    <row r="159" spans="2:19" x14ac:dyDescent="0.3">
      <c r="B159" s="12">
        <v>41456</v>
      </c>
      <c r="C159" s="86">
        <v>0</v>
      </c>
      <c r="D159" s="13">
        <v>0.15</v>
      </c>
      <c r="E159" s="87">
        <v>5.0000000000000001E-3</v>
      </c>
      <c r="F159" s="13">
        <v>0.155</v>
      </c>
      <c r="G159" s="23">
        <v>0</v>
      </c>
      <c r="J159" s="31">
        <v>0.5</v>
      </c>
      <c r="M159" s="88">
        <v>5.0000000000000001E-3</v>
      </c>
      <c r="O159">
        <v>0.155</v>
      </c>
      <c r="Q159">
        <v>41456</v>
      </c>
      <c r="R159">
        <v>0.15</v>
      </c>
      <c r="S159">
        <v>5.0000000000000001E-3</v>
      </c>
    </row>
    <row r="160" spans="2:19" x14ac:dyDescent="0.3">
      <c r="B160" s="12">
        <v>41487</v>
      </c>
      <c r="C160" s="86">
        <v>0</v>
      </c>
      <c r="D160" s="13">
        <v>0.15</v>
      </c>
      <c r="E160" s="87">
        <v>5.0000000000000001E-3</v>
      </c>
      <c r="F160" s="13">
        <v>0.155</v>
      </c>
      <c r="G160" s="23">
        <v>0</v>
      </c>
      <c r="J160" s="31">
        <v>0.5</v>
      </c>
      <c r="M160" s="88">
        <v>5.0000000000000001E-3</v>
      </c>
      <c r="O160">
        <v>0.155</v>
      </c>
      <c r="Q160">
        <v>41487</v>
      </c>
      <c r="R160">
        <v>0.15</v>
      </c>
      <c r="S160">
        <v>5.0000000000000001E-3</v>
      </c>
    </row>
    <row r="161" spans="2:19" x14ac:dyDescent="0.3">
      <c r="B161" s="12">
        <v>41518</v>
      </c>
      <c r="C161" s="86">
        <v>0</v>
      </c>
      <c r="D161" s="13">
        <v>0.15</v>
      </c>
      <c r="E161" s="87">
        <v>5.0000000000000001E-3</v>
      </c>
      <c r="F161" s="13">
        <v>0.155</v>
      </c>
      <c r="G161" s="23">
        <v>0</v>
      </c>
      <c r="J161" s="31">
        <v>0.5</v>
      </c>
      <c r="M161" s="88">
        <v>5.0000000000000001E-3</v>
      </c>
      <c r="O161">
        <v>0.155</v>
      </c>
      <c r="Q161">
        <v>41518</v>
      </c>
      <c r="R161">
        <v>0.15</v>
      </c>
      <c r="S161">
        <v>5.0000000000000001E-3</v>
      </c>
    </row>
    <row r="162" spans="2:19" x14ac:dyDescent="0.3">
      <c r="B162" s="12">
        <v>41548</v>
      </c>
      <c r="C162" s="86">
        <v>0</v>
      </c>
      <c r="D162" s="13">
        <v>0.15</v>
      </c>
      <c r="E162" s="87">
        <v>5.0000000000000001E-3</v>
      </c>
      <c r="F162" s="13">
        <v>0.155</v>
      </c>
      <c r="G162" s="23">
        <v>0</v>
      </c>
      <c r="J162" s="31">
        <v>0.5</v>
      </c>
      <c r="M162" s="88">
        <v>5.0000000000000001E-3</v>
      </c>
      <c r="O162">
        <v>0.155</v>
      </c>
      <c r="Q162">
        <v>41548</v>
      </c>
      <c r="R162">
        <v>0.15</v>
      </c>
      <c r="S162">
        <v>5.0000000000000001E-3</v>
      </c>
    </row>
    <row r="163" spans="2:19" x14ac:dyDescent="0.3">
      <c r="B163" s="12">
        <v>41579</v>
      </c>
      <c r="C163" s="86">
        <v>0</v>
      </c>
      <c r="D163" s="13">
        <v>0.15</v>
      </c>
      <c r="E163" s="87">
        <v>5.0000000000000001E-3</v>
      </c>
      <c r="F163" s="13">
        <v>0.155</v>
      </c>
      <c r="G163" s="23">
        <v>0</v>
      </c>
      <c r="J163" s="31">
        <v>0.5</v>
      </c>
      <c r="M163" s="88">
        <v>5.0000000000000001E-3</v>
      </c>
      <c r="O163">
        <v>0.155</v>
      </c>
      <c r="Q163">
        <v>41579</v>
      </c>
      <c r="R163">
        <v>0.15</v>
      </c>
      <c r="S163">
        <v>5.0000000000000001E-3</v>
      </c>
    </row>
    <row r="164" spans="2:19" x14ac:dyDescent="0.3">
      <c r="B164" s="12">
        <v>41609</v>
      </c>
      <c r="C164" s="86">
        <v>0</v>
      </c>
      <c r="D164" s="13">
        <v>0.15</v>
      </c>
      <c r="E164" s="87">
        <v>5.0000000000000001E-3</v>
      </c>
      <c r="F164" s="13">
        <v>0.155</v>
      </c>
      <c r="G164" s="23">
        <v>0</v>
      </c>
      <c r="J164" s="31">
        <v>0.5</v>
      </c>
      <c r="M164" s="88">
        <v>5.0000000000000001E-3</v>
      </c>
      <c r="O164">
        <v>0.155</v>
      </c>
      <c r="Q164">
        <v>41609</v>
      </c>
      <c r="R164">
        <v>0.15</v>
      </c>
      <c r="S164">
        <v>5.0000000000000001E-3</v>
      </c>
    </row>
    <row r="165" spans="2:19" x14ac:dyDescent="0.3">
      <c r="B165" s="12">
        <v>41640</v>
      </c>
      <c r="C165" s="86">
        <v>0</v>
      </c>
      <c r="D165" s="13">
        <v>0.15</v>
      </c>
      <c r="E165" s="87">
        <v>5.0000000000000001E-3</v>
      </c>
      <c r="F165" s="13">
        <v>0.155</v>
      </c>
      <c r="G165" s="23">
        <v>0</v>
      </c>
      <c r="J165" s="31">
        <v>0.5</v>
      </c>
      <c r="M165" s="88">
        <v>5.0000000000000001E-3</v>
      </c>
      <c r="O165">
        <v>0.155</v>
      </c>
      <c r="Q165">
        <v>41640</v>
      </c>
      <c r="R165">
        <v>0.15</v>
      </c>
      <c r="S165">
        <v>5.0000000000000001E-3</v>
      </c>
    </row>
    <row r="166" spans="2:19" x14ac:dyDescent="0.3">
      <c r="B166" s="12">
        <v>41671</v>
      </c>
      <c r="C166" s="86">
        <v>0</v>
      </c>
      <c r="D166" s="13">
        <v>0.15</v>
      </c>
      <c r="E166" s="87">
        <v>5.0000000000000001E-3</v>
      </c>
      <c r="F166" s="13">
        <v>0.155</v>
      </c>
      <c r="G166" s="23">
        <v>0</v>
      </c>
      <c r="J166" s="31">
        <v>0.5</v>
      </c>
      <c r="M166" s="88">
        <v>5.0000000000000001E-3</v>
      </c>
      <c r="O166">
        <v>0.155</v>
      </c>
      <c r="Q166">
        <v>41671</v>
      </c>
      <c r="R166">
        <v>0.15</v>
      </c>
      <c r="S166">
        <v>5.0000000000000001E-3</v>
      </c>
    </row>
    <row r="167" spans="2:19" x14ac:dyDescent="0.3">
      <c r="B167" s="12">
        <v>41699</v>
      </c>
      <c r="C167" s="86">
        <v>0</v>
      </c>
      <c r="D167" s="13">
        <v>0.15</v>
      </c>
      <c r="E167" s="87">
        <v>0</v>
      </c>
      <c r="F167" s="13">
        <v>0.15</v>
      </c>
      <c r="G167" s="23">
        <v>0</v>
      </c>
      <c r="J167" s="31">
        <v>0</v>
      </c>
      <c r="M167" s="88">
        <v>0</v>
      </c>
      <c r="O167">
        <v>0.15</v>
      </c>
      <c r="Q167">
        <v>41699</v>
      </c>
      <c r="R167">
        <v>0.15</v>
      </c>
      <c r="S167">
        <v>0</v>
      </c>
    </row>
    <row r="168" spans="2:19" x14ac:dyDescent="0.3">
      <c r="B168" s="12">
        <v>41730</v>
      </c>
      <c r="C168" s="86">
        <v>0</v>
      </c>
      <c r="D168" s="13">
        <v>0.15</v>
      </c>
      <c r="E168" s="87">
        <v>0</v>
      </c>
      <c r="F168" s="13">
        <v>0.15</v>
      </c>
      <c r="G168" s="23">
        <v>0</v>
      </c>
      <c r="J168" s="31">
        <v>0</v>
      </c>
      <c r="M168" s="88">
        <v>0</v>
      </c>
      <c r="O168">
        <v>0.15</v>
      </c>
      <c r="Q168">
        <v>41730</v>
      </c>
      <c r="R168">
        <v>0.15</v>
      </c>
      <c r="S168">
        <v>0</v>
      </c>
    </row>
    <row r="169" spans="2:19" x14ac:dyDescent="0.3">
      <c r="B169" s="12">
        <v>41760</v>
      </c>
      <c r="C169" s="86">
        <v>0</v>
      </c>
      <c r="D169" s="13">
        <v>0.15</v>
      </c>
      <c r="E169" s="87">
        <v>0</v>
      </c>
      <c r="F169" s="13">
        <v>0.15</v>
      </c>
      <c r="G169" s="23">
        <v>0</v>
      </c>
      <c r="J169" s="31">
        <v>0</v>
      </c>
      <c r="M169" s="88">
        <v>0</v>
      </c>
      <c r="O169">
        <v>0.15</v>
      </c>
      <c r="Q169">
        <v>41760</v>
      </c>
      <c r="R169">
        <v>0.15</v>
      </c>
      <c r="S169">
        <v>0</v>
      </c>
    </row>
    <row r="170" spans="2:19" x14ac:dyDescent="0.3">
      <c r="B170" s="12">
        <v>41791</v>
      </c>
      <c r="C170" s="86">
        <v>0</v>
      </c>
      <c r="D170" s="13">
        <v>0.15</v>
      </c>
      <c r="E170" s="87">
        <v>0</v>
      </c>
      <c r="F170" s="13">
        <v>0.15</v>
      </c>
      <c r="G170" s="23">
        <v>0</v>
      </c>
      <c r="J170" s="31">
        <v>0</v>
      </c>
      <c r="M170" s="88">
        <v>0</v>
      </c>
      <c r="O170">
        <v>0.15</v>
      </c>
      <c r="Q170">
        <v>41791</v>
      </c>
      <c r="R170">
        <v>0.15</v>
      </c>
      <c r="S170">
        <v>0</v>
      </c>
    </row>
    <row r="171" spans="2:19" x14ac:dyDescent="0.3">
      <c r="B171" s="12">
        <v>41821</v>
      </c>
      <c r="C171" s="86">
        <v>0</v>
      </c>
      <c r="D171" s="13">
        <v>0.15</v>
      </c>
      <c r="E171" s="87">
        <v>0</v>
      </c>
      <c r="F171" s="13">
        <v>0.15</v>
      </c>
      <c r="G171" s="23">
        <v>0</v>
      </c>
      <c r="J171" s="31">
        <v>0</v>
      </c>
      <c r="M171" s="88">
        <v>0</v>
      </c>
      <c r="O171">
        <v>0.15</v>
      </c>
      <c r="Q171">
        <v>41821</v>
      </c>
      <c r="R171">
        <v>0.15</v>
      </c>
      <c r="S171">
        <v>0</v>
      </c>
    </row>
    <row r="172" spans="2:19" x14ac:dyDescent="0.3">
      <c r="B172" s="12">
        <v>41852</v>
      </c>
      <c r="C172" s="86">
        <v>0</v>
      </c>
      <c r="D172" s="13">
        <v>0.15</v>
      </c>
      <c r="E172" s="87">
        <v>0</v>
      </c>
      <c r="F172" s="13">
        <v>0.15</v>
      </c>
      <c r="G172" s="23">
        <v>0</v>
      </c>
      <c r="J172" s="31">
        <v>0</v>
      </c>
      <c r="M172" s="88">
        <v>0</v>
      </c>
      <c r="O172">
        <v>0.15</v>
      </c>
      <c r="Q172">
        <v>41852</v>
      </c>
      <c r="R172">
        <v>0.15</v>
      </c>
      <c r="S172">
        <v>0</v>
      </c>
    </row>
    <row r="173" spans="2:19" x14ac:dyDescent="0.3">
      <c r="B173" s="12">
        <v>41883</v>
      </c>
      <c r="C173" s="86">
        <v>0</v>
      </c>
      <c r="D173" s="13">
        <v>0.15</v>
      </c>
      <c r="E173" s="87">
        <v>0</v>
      </c>
      <c r="F173" s="13">
        <v>0.15</v>
      </c>
      <c r="G173" s="23">
        <v>0</v>
      </c>
      <c r="J173" s="31">
        <v>0</v>
      </c>
      <c r="M173" s="88">
        <v>0</v>
      </c>
      <c r="O173">
        <v>0.15</v>
      </c>
      <c r="Q173">
        <v>41883</v>
      </c>
      <c r="R173">
        <v>0.15</v>
      </c>
      <c r="S173">
        <v>0</v>
      </c>
    </row>
    <row r="174" spans="2:19" x14ac:dyDescent="0.3">
      <c r="B174" s="12">
        <v>41913</v>
      </c>
      <c r="C174" s="86">
        <v>0</v>
      </c>
      <c r="D174" s="13">
        <v>0.15</v>
      </c>
      <c r="E174" s="87">
        <v>0</v>
      </c>
      <c r="F174" s="13">
        <v>0.15</v>
      </c>
      <c r="G174" s="23">
        <v>0</v>
      </c>
      <c r="J174" s="31">
        <v>0</v>
      </c>
      <c r="M174" s="88">
        <v>0</v>
      </c>
      <c r="O174">
        <v>0.15</v>
      </c>
      <c r="Q174">
        <v>41913</v>
      </c>
      <c r="R174">
        <v>0.15</v>
      </c>
      <c r="S174">
        <v>0</v>
      </c>
    </row>
    <row r="175" spans="2:19" x14ac:dyDescent="0.3">
      <c r="B175" s="12">
        <v>41944</v>
      </c>
      <c r="C175" s="86">
        <v>0</v>
      </c>
      <c r="D175" s="13">
        <v>0.15</v>
      </c>
      <c r="E175" s="87">
        <v>0</v>
      </c>
      <c r="F175" s="13">
        <v>0.15</v>
      </c>
      <c r="G175" s="23">
        <v>0</v>
      </c>
      <c r="J175" s="31">
        <v>0</v>
      </c>
      <c r="M175" s="88">
        <v>0</v>
      </c>
      <c r="O175">
        <v>0.15</v>
      </c>
      <c r="Q175">
        <v>41944</v>
      </c>
      <c r="R175">
        <v>0.15</v>
      </c>
      <c r="S175">
        <v>0</v>
      </c>
    </row>
    <row r="176" spans="2:19" x14ac:dyDescent="0.3">
      <c r="B176" s="12">
        <v>41974</v>
      </c>
      <c r="C176" s="86">
        <v>0</v>
      </c>
      <c r="D176" s="13">
        <v>0.15</v>
      </c>
      <c r="E176" s="87">
        <v>0</v>
      </c>
      <c r="F176" s="13">
        <v>0.15</v>
      </c>
      <c r="G176" s="23">
        <v>0</v>
      </c>
      <c r="J176" s="31">
        <v>0</v>
      </c>
      <c r="M176" s="88">
        <v>0</v>
      </c>
      <c r="O176">
        <v>0.15</v>
      </c>
      <c r="Q176">
        <v>41974</v>
      </c>
      <c r="R176">
        <v>0.15</v>
      </c>
      <c r="S176">
        <v>0</v>
      </c>
    </row>
    <row r="177" spans="2:19" x14ac:dyDescent="0.3">
      <c r="B177" s="12">
        <v>42005</v>
      </c>
      <c r="C177" s="86">
        <v>0</v>
      </c>
      <c r="D177" s="13">
        <v>0.15</v>
      </c>
      <c r="E177" s="87">
        <v>0</v>
      </c>
      <c r="F177" s="13">
        <v>0.15</v>
      </c>
      <c r="G177" s="23">
        <v>0</v>
      </c>
      <c r="J177" s="31">
        <v>0</v>
      </c>
      <c r="M177" s="88">
        <v>0</v>
      </c>
      <c r="O177">
        <v>0.15</v>
      </c>
      <c r="Q177">
        <v>42005</v>
      </c>
      <c r="R177">
        <v>0.15</v>
      </c>
      <c r="S177">
        <v>0</v>
      </c>
    </row>
    <row r="178" spans="2:19" x14ac:dyDescent="0.3">
      <c r="B178" s="12">
        <v>42036</v>
      </c>
      <c r="C178" s="86">
        <v>0</v>
      </c>
      <c r="D178" s="13">
        <v>0.15</v>
      </c>
      <c r="E178" s="87">
        <v>0</v>
      </c>
      <c r="F178" s="13">
        <v>0.15</v>
      </c>
      <c r="G178" s="23">
        <v>0</v>
      </c>
      <c r="J178" s="31">
        <v>0</v>
      </c>
      <c r="M178" s="88">
        <v>0</v>
      </c>
      <c r="O178">
        <v>0.15</v>
      </c>
      <c r="Q178">
        <v>42036</v>
      </c>
      <c r="R178">
        <v>0.15</v>
      </c>
      <c r="S178">
        <v>0</v>
      </c>
    </row>
    <row r="179" spans="2:19" x14ac:dyDescent="0.3">
      <c r="B179" s="12">
        <v>42064</v>
      </c>
      <c r="C179" s="86">
        <v>0</v>
      </c>
      <c r="D179" s="13">
        <v>0.15</v>
      </c>
      <c r="E179" s="87">
        <v>0</v>
      </c>
      <c r="F179" s="13">
        <v>0.15</v>
      </c>
      <c r="G179" s="23">
        <v>0</v>
      </c>
      <c r="J179" s="31">
        <v>0</v>
      </c>
      <c r="M179" s="88">
        <v>0</v>
      </c>
      <c r="O179">
        <v>0.15</v>
      </c>
      <c r="Q179">
        <v>42064</v>
      </c>
      <c r="R179">
        <v>0.15</v>
      </c>
      <c r="S179">
        <v>0</v>
      </c>
    </row>
    <row r="180" spans="2:19" x14ac:dyDescent="0.3">
      <c r="B180" s="12">
        <v>42095</v>
      </c>
      <c r="C180" s="86">
        <v>0</v>
      </c>
      <c r="D180" s="13">
        <v>0.15</v>
      </c>
      <c r="E180" s="87">
        <v>0</v>
      </c>
      <c r="F180" s="13">
        <v>0.15</v>
      </c>
      <c r="G180" s="23">
        <v>0</v>
      </c>
      <c r="J180" s="31">
        <v>0</v>
      </c>
      <c r="M180" s="88">
        <v>0</v>
      </c>
      <c r="O180">
        <v>0.15</v>
      </c>
      <c r="Q180">
        <v>42095</v>
      </c>
      <c r="R180">
        <v>0.15</v>
      </c>
      <c r="S180">
        <v>0</v>
      </c>
    </row>
    <row r="181" spans="2:19" x14ac:dyDescent="0.3">
      <c r="B181" s="12">
        <v>42125</v>
      </c>
      <c r="C181" s="86">
        <v>0</v>
      </c>
      <c r="D181" s="13">
        <v>0.15</v>
      </c>
      <c r="E181" s="87">
        <v>0</v>
      </c>
      <c r="F181" s="13">
        <v>0.15</v>
      </c>
      <c r="G181" s="23">
        <v>0</v>
      </c>
      <c r="J181" s="31">
        <v>0</v>
      </c>
      <c r="M181" s="88">
        <v>0</v>
      </c>
      <c r="O181">
        <v>0.15</v>
      </c>
      <c r="Q181">
        <v>42125</v>
      </c>
      <c r="R181">
        <v>0.15</v>
      </c>
      <c r="S181">
        <v>0</v>
      </c>
    </row>
    <row r="182" spans="2:19" x14ac:dyDescent="0.3">
      <c r="B182" s="12">
        <v>42156</v>
      </c>
      <c r="C182" s="86">
        <v>0</v>
      </c>
      <c r="D182" s="13">
        <v>0.15</v>
      </c>
      <c r="E182" s="87">
        <v>0</v>
      </c>
      <c r="F182" s="13">
        <v>0.15</v>
      </c>
      <c r="G182" s="23">
        <v>0</v>
      </c>
      <c r="J182" s="31">
        <v>0</v>
      </c>
      <c r="M182" s="88">
        <v>0</v>
      </c>
      <c r="O182">
        <v>0.15</v>
      </c>
      <c r="Q182">
        <v>42156</v>
      </c>
      <c r="R182">
        <v>0.15</v>
      </c>
      <c r="S182">
        <v>0</v>
      </c>
    </row>
    <row r="183" spans="2:19" x14ac:dyDescent="0.3">
      <c r="B183" s="12">
        <v>42186</v>
      </c>
      <c r="C183" s="86">
        <v>0</v>
      </c>
      <c r="D183" s="13">
        <v>0.15</v>
      </c>
      <c r="E183" s="87">
        <v>0</v>
      </c>
      <c r="F183" s="13">
        <v>0.15</v>
      </c>
      <c r="G183" s="23">
        <v>0</v>
      </c>
      <c r="J183" s="31">
        <v>0</v>
      </c>
      <c r="M183" s="88">
        <v>0</v>
      </c>
      <c r="O183">
        <v>0.15</v>
      </c>
      <c r="Q183">
        <v>42186</v>
      </c>
      <c r="R183">
        <v>0.15</v>
      </c>
      <c r="S183">
        <v>0</v>
      </c>
    </row>
    <row r="184" spans="2:19" x14ac:dyDescent="0.3">
      <c r="B184" s="12">
        <v>42217</v>
      </c>
      <c r="C184" s="86">
        <v>0</v>
      </c>
      <c r="D184" s="13">
        <v>0.15</v>
      </c>
      <c r="E184" s="87">
        <v>0</v>
      </c>
      <c r="F184" s="13">
        <v>0.15</v>
      </c>
      <c r="G184" s="23">
        <v>0</v>
      </c>
      <c r="J184" s="31">
        <v>0</v>
      </c>
      <c r="M184" s="88">
        <v>0</v>
      </c>
      <c r="O184">
        <v>0.15</v>
      </c>
      <c r="Q184">
        <v>42217</v>
      </c>
      <c r="R184">
        <v>0.15</v>
      </c>
      <c r="S184">
        <v>0</v>
      </c>
    </row>
    <row r="185" spans="2:19" x14ac:dyDescent="0.3">
      <c r="B185" s="12">
        <v>42248</v>
      </c>
      <c r="C185" s="86">
        <v>0</v>
      </c>
      <c r="D185" s="13">
        <v>0.15</v>
      </c>
      <c r="E185" s="87">
        <v>0</v>
      </c>
      <c r="F185" s="13">
        <v>0.15</v>
      </c>
      <c r="G185" s="23">
        <v>0</v>
      </c>
      <c r="J185" s="31">
        <v>0</v>
      </c>
      <c r="M185" s="88">
        <v>0</v>
      </c>
      <c r="O185">
        <v>0.15</v>
      </c>
      <c r="Q185">
        <v>42248</v>
      </c>
      <c r="R185">
        <v>0.15</v>
      </c>
      <c r="S185">
        <v>0</v>
      </c>
    </row>
    <row r="186" spans="2:19" x14ac:dyDescent="0.3">
      <c r="B186" s="12">
        <v>42278</v>
      </c>
      <c r="C186" s="86">
        <v>0</v>
      </c>
      <c r="D186" s="13">
        <v>0.15</v>
      </c>
      <c r="E186" s="87">
        <v>0</v>
      </c>
      <c r="F186" s="13">
        <v>0.15</v>
      </c>
      <c r="G186" s="23">
        <v>0</v>
      </c>
      <c r="J186" s="31">
        <v>0</v>
      </c>
      <c r="M186" s="88">
        <v>0</v>
      </c>
      <c r="O186">
        <v>0.15</v>
      </c>
      <c r="Q186">
        <v>42278</v>
      </c>
      <c r="R186">
        <v>0.15</v>
      </c>
      <c r="S186">
        <v>0</v>
      </c>
    </row>
    <row r="187" spans="2:19" x14ac:dyDescent="0.3">
      <c r="B187" s="12">
        <v>42309</v>
      </c>
      <c r="C187" s="86">
        <v>0</v>
      </c>
      <c r="D187" s="13">
        <v>0.15</v>
      </c>
      <c r="E187" s="87">
        <v>0</v>
      </c>
      <c r="F187" s="13">
        <v>0.15</v>
      </c>
      <c r="G187" s="23">
        <v>0</v>
      </c>
      <c r="J187" s="31">
        <v>0</v>
      </c>
      <c r="M187" s="88">
        <v>0</v>
      </c>
      <c r="O187">
        <v>0.15</v>
      </c>
      <c r="Q187">
        <v>42309</v>
      </c>
      <c r="R187">
        <v>0.15</v>
      </c>
      <c r="S187">
        <v>0</v>
      </c>
    </row>
    <row r="188" spans="2:19" x14ac:dyDescent="0.3">
      <c r="B188" s="12">
        <v>42339</v>
      </c>
      <c r="C188" s="86">
        <v>0</v>
      </c>
      <c r="D188" s="13">
        <v>0.15</v>
      </c>
      <c r="E188" s="87">
        <v>0</v>
      </c>
      <c r="F188" s="13">
        <v>0.15</v>
      </c>
      <c r="G188" s="23">
        <v>0</v>
      </c>
      <c r="J188" s="31">
        <v>0</v>
      </c>
      <c r="M188" s="88">
        <v>0</v>
      </c>
      <c r="O188">
        <v>0.15</v>
      </c>
      <c r="Q188">
        <v>42339</v>
      </c>
      <c r="R188">
        <v>0.15</v>
      </c>
      <c r="S188">
        <v>0</v>
      </c>
    </row>
    <row r="189" spans="2:19" x14ac:dyDescent="0.3">
      <c r="B189" s="12">
        <v>42370</v>
      </c>
      <c r="C189" s="86">
        <v>0</v>
      </c>
      <c r="D189" s="13">
        <v>0.15</v>
      </c>
      <c r="E189" s="87">
        <v>0</v>
      </c>
      <c r="F189" s="13">
        <v>0.15</v>
      </c>
      <c r="G189" s="23">
        <v>0</v>
      </c>
      <c r="J189" s="31">
        <v>0</v>
      </c>
      <c r="M189" s="88">
        <v>0</v>
      </c>
      <c r="O189">
        <v>0.15</v>
      </c>
      <c r="Q189">
        <v>42370</v>
      </c>
      <c r="R189">
        <v>0.15</v>
      </c>
      <c r="S189">
        <v>0</v>
      </c>
    </row>
    <row r="190" spans="2:19" x14ac:dyDescent="0.3">
      <c r="B190" s="12">
        <v>42401</v>
      </c>
      <c r="C190" s="86">
        <v>0</v>
      </c>
      <c r="D190" s="13">
        <v>0.15</v>
      </c>
      <c r="E190" s="87">
        <v>0</v>
      </c>
      <c r="F190" s="13">
        <v>0.15</v>
      </c>
      <c r="G190" s="23">
        <v>0</v>
      </c>
      <c r="J190" s="31">
        <v>0</v>
      </c>
      <c r="M190" s="88">
        <v>0</v>
      </c>
      <c r="O190">
        <v>0.15</v>
      </c>
      <c r="Q190">
        <v>42401</v>
      </c>
      <c r="R190">
        <v>0.15</v>
      </c>
      <c r="S190">
        <v>0</v>
      </c>
    </row>
    <row r="191" spans="2:19" x14ac:dyDescent="0.3">
      <c r="B191" s="12">
        <v>42430</v>
      </c>
      <c r="C191" s="86">
        <v>0</v>
      </c>
      <c r="D191" s="13">
        <v>0.15</v>
      </c>
      <c r="E191" s="87">
        <v>0</v>
      </c>
      <c r="F191" s="13">
        <v>0.15</v>
      </c>
      <c r="G191" s="23">
        <v>0</v>
      </c>
      <c r="J191" s="31">
        <v>0</v>
      </c>
      <c r="M191" s="88">
        <v>0</v>
      </c>
      <c r="O191">
        <v>0.15</v>
      </c>
      <c r="Q191">
        <v>42430</v>
      </c>
      <c r="R191">
        <v>0.15</v>
      </c>
      <c r="S191">
        <v>0</v>
      </c>
    </row>
    <row r="192" spans="2:19" x14ac:dyDescent="0.3">
      <c r="B192" s="12">
        <v>42461</v>
      </c>
      <c r="C192" s="86">
        <v>0</v>
      </c>
      <c r="D192" s="13">
        <v>0.15</v>
      </c>
      <c r="E192" s="87">
        <v>0</v>
      </c>
      <c r="F192" s="13">
        <v>0.15</v>
      </c>
      <c r="G192" s="23">
        <v>0</v>
      </c>
      <c r="J192" s="31">
        <v>0</v>
      </c>
      <c r="M192" s="88">
        <v>0</v>
      </c>
      <c r="O192">
        <v>0.15</v>
      </c>
      <c r="Q192">
        <v>42461</v>
      </c>
      <c r="R192">
        <v>0.15</v>
      </c>
      <c r="S192">
        <v>0</v>
      </c>
    </row>
    <row r="193" spans="2:19" x14ac:dyDescent="0.3">
      <c r="B193" s="12">
        <v>42491</v>
      </c>
      <c r="C193" s="86">
        <v>0</v>
      </c>
      <c r="D193" s="13">
        <v>0.15</v>
      </c>
      <c r="E193" s="87">
        <v>0</v>
      </c>
      <c r="F193" s="13">
        <v>0.15</v>
      </c>
      <c r="G193" s="23">
        <v>0</v>
      </c>
      <c r="J193" s="31">
        <v>0</v>
      </c>
      <c r="M193" s="88">
        <v>0</v>
      </c>
      <c r="O193">
        <v>0.15</v>
      </c>
      <c r="Q193">
        <v>42491</v>
      </c>
      <c r="R193">
        <v>0.15</v>
      </c>
      <c r="S193">
        <v>0</v>
      </c>
    </row>
    <row r="194" spans="2:19" x14ac:dyDescent="0.3">
      <c r="B194" s="12">
        <v>42522</v>
      </c>
      <c r="C194" s="86">
        <v>0</v>
      </c>
      <c r="D194" s="13">
        <v>0.15</v>
      </c>
      <c r="E194" s="87">
        <v>0</v>
      </c>
      <c r="F194" s="13">
        <v>0.15</v>
      </c>
      <c r="G194" s="23">
        <v>0</v>
      </c>
      <c r="J194" s="31">
        <v>0</v>
      </c>
      <c r="M194" s="88">
        <v>0</v>
      </c>
      <c r="O194">
        <v>0.15</v>
      </c>
      <c r="Q194">
        <v>42522</v>
      </c>
      <c r="R194">
        <v>0.15</v>
      </c>
      <c r="S194">
        <v>0</v>
      </c>
    </row>
    <row r="195" spans="2:19" x14ac:dyDescent="0.3">
      <c r="B195" s="12">
        <v>42552</v>
      </c>
      <c r="C195" s="86">
        <v>0</v>
      </c>
      <c r="D195" s="13">
        <v>0.15</v>
      </c>
      <c r="E195" s="87">
        <v>0</v>
      </c>
      <c r="F195" s="13">
        <v>0.15</v>
      </c>
      <c r="G195" s="23">
        <v>0</v>
      </c>
      <c r="J195" s="31">
        <v>0</v>
      </c>
      <c r="M195" s="88">
        <v>0</v>
      </c>
      <c r="O195">
        <v>0.15</v>
      </c>
      <c r="Q195">
        <v>42552</v>
      </c>
      <c r="R195">
        <v>0.15</v>
      </c>
      <c r="S195">
        <v>0</v>
      </c>
    </row>
    <row r="196" spans="2:19" x14ac:dyDescent="0.3">
      <c r="B196" s="12">
        <v>42583</v>
      </c>
      <c r="C196" s="86">
        <v>0</v>
      </c>
      <c r="D196" s="13">
        <v>0.15</v>
      </c>
      <c r="E196" s="87">
        <v>0</v>
      </c>
      <c r="F196" s="13">
        <v>0.15</v>
      </c>
      <c r="G196" s="23">
        <v>0</v>
      </c>
      <c r="J196" s="31">
        <v>0</v>
      </c>
      <c r="M196" s="88">
        <v>0</v>
      </c>
      <c r="O196">
        <v>0.15</v>
      </c>
      <c r="Q196">
        <v>42583</v>
      </c>
      <c r="R196">
        <v>0.15</v>
      </c>
      <c r="S196">
        <v>0</v>
      </c>
    </row>
    <row r="197" spans="2:19" x14ac:dyDescent="0.3">
      <c r="B197" s="12">
        <v>42614</v>
      </c>
      <c r="C197" s="86">
        <v>0</v>
      </c>
      <c r="D197" s="13">
        <v>0.15</v>
      </c>
      <c r="E197" s="87">
        <v>0</v>
      </c>
      <c r="F197" s="13">
        <v>0.15</v>
      </c>
      <c r="G197" s="23">
        <v>0</v>
      </c>
      <c r="J197" s="31">
        <v>0</v>
      </c>
      <c r="M197" s="88">
        <v>0</v>
      </c>
      <c r="O197">
        <v>0.15</v>
      </c>
      <c r="Q197">
        <v>42614</v>
      </c>
      <c r="R197">
        <v>0.15</v>
      </c>
      <c r="S197">
        <v>0</v>
      </c>
    </row>
    <row r="198" spans="2:19" x14ac:dyDescent="0.3">
      <c r="B198" s="12">
        <v>42644</v>
      </c>
      <c r="C198" s="86">
        <v>0</v>
      </c>
      <c r="D198" s="13">
        <v>0.15</v>
      </c>
      <c r="E198" s="87">
        <v>0</v>
      </c>
      <c r="F198" s="13">
        <v>0.15</v>
      </c>
      <c r="G198" s="23">
        <v>0</v>
      </c>
      <c r="J198" s="31">
        <v>0</v>
      </c>
      <c r="M198" s="88">
        <v>0</v>
      </c>
      <c r="O198">
        <v>0.15</v>
      </c>
      <c r="Q198">
        <v>42644</v>
      </c>
      <c r="R198">
        <v>0.15</v>
      </c>
      <c r="S198">
        <v>0</v>
      </c>
    </row>
    <row r="199" spans="2:19" x14ac:dyDescent="0.3">
      <c r="B199" s="12">
        <v>42675</v>
      </c>
      <c r="C199" s="86">
        <v>0</v>
      </c>
      <c r="D199" s="13">
        <v>0.15</v>
      </c>
      <c r="E199" s="87">
        <v>0</v>
      </c>
      <c r="F199" s="13">
        <v>0.15</v>
      </c>
      <c r="G199" s="23">
        <v>0</v>
      </c>
      <c r="J199" s="31">
        <v>0</v>
      </c>
      <c r="M199" s="88">
        <v>0</v>
      </c>
      <c r="O199">
        <v>0.15</v>
      </c>
      <c r="Q199">
        <v>42675</v>
      </c>
      <c r="R199">
        <v>0.15</v>
      </c>
      <c r="S199">
        <v>0</v>
      </c>
    </row>
    <row r="200" spans="2:19" x14ac:dyDescent="0.3">
      <c r="B200" s="12">
        <v>42705</v>
      </c>
      <c r="C200" s="86">
        <v>0</v>
      </c>
      <c r="D200" s="13">
        <v>0.15</v>
      </c>
      <c r="E200" s="87">
        <v>0</v>
      </c>
      <c r="F200" s="13">
        <v>0.15</v>
      </c>
      <c r="G200" s="23">
        <v>0</v>
      </c>
      <c r="J200" s="31">
        <v>0</v>
      </c>
      <c r="M200" s="88">
        <v>0</v>
      </c>
      <c r="O200">
        <v>0.15</v>
      </c>
      <c r="Q200">
        <v>42705</v>
      </c>
      <c r="R200">
        <v>0.15</v>
      </c>
      <c r="S200">
        <v>0</v>
      </c>
    </row>
    <row r="201" spans="2:19" x14ac:dyDescent="0.3">
      <c r="B201" s="12">
        <v>42736</v>
      </c>
      <c r="C201" s="86">
        <v>0</v>
      </c>
      <c r="D201" s="13">
        <v>0.15</v>
      </c>
      <c r="E201" s="87">
        <v>0</v>
      </c>
      <c r="F201" s="13">
        <v>0.15</v>
      </c>
      <c r="G201" s="23">
        <v>0</v>
      </c>
      <c r="J201" s="31">
        <v>0</v>
      </c>
      <c r="M201" s="88">
        <v>0</v>
      </c>
      <c r="O201">
        <v>0.15</v>
      </c>
      <c r="Q201">
        <v>42736</v>
      </c>
      <c r="R201">
        <v>0.15</v>
      </c>
      <c r="S201">
        <v>0</v>
      </c>
    </row>
    <row r="202" spans="2:19" x14ac:dyDescent="0.3">
      <c r="B202" s="12">
        <v>42767</v>
      </c>
      <c r="C202" s="86">
        <v>0</v>
      </c>
      <c r="D202" s="13">
        <v>0.15</v>
      </c>
      <c r="E202" s="87">
        <v>0</v>
      </c>
      <c r="F202" s="13">
        <v>0.15</v>
      </c>
      <c r="G202" s="23">
        <v>0</v>
      </c>
      <c r="J202" s="31">
        <v>0</v>
      </c>
      <c r="M202" s="88">
        <v>0</v>
      </c>
      <c r="O202">
        <v>0.15</v>
      </c>
      <c r="Q202">
        <v>42767</v>
      </c>
      <c r="R202">
        <v>0.15</v>
      </c>
      <c r="S202">
        <v>0</v>
      </c>
    </row>
    <row r="203" spans="2:19" x14ac:dyDescent="0.3">
      <c r="B203" s="12">
        <v>42795</v>
      </c>
      <c r="C203" s="86">
        <v>0</v>
      </c>
      <c r="D203" s="13">
        <v>0.15</v>
      </c>
      <c r="E203" s="87">
        <v>0</v>
      </c>
      <c r="F203" s="13">
        <v>0.15</v>
      </c>
      <c r="G203" s="23">
        <v>0</v>
      </c>
      <c r="J203" s="31">
        <v>0</v>
      </c>
      <c r="M203" s="88">
        <v>0</v>
      </c>
      <c r="O203">
        <v>0.15</v>
      </c>
      <c r="Q203">
        <v>42795</v>
      </c>
      <c r="R203">
        <v>0.15</v>
      </c>
      <c r="S203">
        <v>0</v>
      </c>
    </row>
    <row r="204" spans="2:19" x14ac:dyDescent="0.3">
      <c r="B204" s="12">
        <v>42826</v>
      </c>
      <c r="C204" s="86">
        <v>0</v>
      </c>
      <c r="D204" s="13">
        <v>0.15</v>
      </c>
      <c r="E204" s="87">
        <v>0</v>
      </c>
      <c r="F204" s="13">
        <v>0.15</v>
      </c>
      <c r="G204" s="23">
        <v>0</v>
      </c>
      <c r="J204" s="31">
        <v>0</v>
      </c>
      <c r="M204" s="88">
        <v>0</v>
      </c>
      <c r="O204">
        <v>0.15</v>
      </c>
      <c r="Q204">
        <v>42826</v>
      </c>
      <c r="R204">
        <v>0.15</v>
      </c>
      <c r="S204">
        <v>0</v>
      </c>
    </row>
    <row r="205" spans="2:19" x14ac:dyDescent="0.3">
      <c r="B205" s="12">
        <v>42856</v>
      </c>
      <c r="C205" s="86">
        <v>0</v>
      </c>
      <c r="D205" s="13">
        <v>0.15</v>
      </c>
      <c r="E205" s="87">
        <v>0</v>
      </c>
      <c r="F205" s="13">
        <v>0.15</v>
      </c>
      <c r="G205" s="23">
        <v>0</v>
      </c>
      <c r="J205" s="31">
        <v>0</v>
      </c>
      <c r="M205" s="88">
        <v>0</v>
      </c>
      <c r="O205">
        <v>0.15</v>
      </c>
      <c r="Q205">
        <v>42856</v>
      </c>
      <c r="R205">
        <v>0.15</v>
      </c>
      <c r="S205">
        <v>0</v>
      </c>
    </row>
    <row r="206" spans="2:19" x14ac:dyDescent="0.3">
      <c r="B206" s="12">
        <v>42887</v>
      </c>
      <c r="C206" s="86">
        <v>0</v>
      </c>
      <c r="D206" s="13">
        <v>0.15</v>
      </c>
      <c r="E206" s="87">
        <v>0</v>
      </c>
      <c r="F206" s="13">
        <v>0.15</v>
      </c>
      <c r="G206" s="23">
        <v>0</v>
      </c>
      <c r="J206" s="31">
        <v>0</v>
      </c>
      <c r="M206" s="88">
        <v>0</v>
      </c>
      <c r="O206">
        <v>0.15</v>
      </c>
      <c r="Q206">
        <v>42887</v>
      </c>
      <c r="R206">
        <v>0.15</v>
      </c>
      <c r="S206">
        <v>0</v>
      </c>
    </row>
    <row r="207" spans="2:19" x14ac:dyDescent="0.3">
      <c r="B207" s="12">
        <v>42917</v>
      </c>
      <c r="C207" s="86">
        <v>0</v>
      </c>
      <c r="D207" s="13">
        <v>0.15</v>
      </c>
      <c r="E207" s="87">
        <v>0</v>
      </c>
      <c r="F207" s="13">
        <v>0.15</v>
      </c>
      <c r="G207" s="23">
        <v>0</v>
      </c>
      <c r="J207" s="31">
        <v>0</v>
      </c>
      <c r="M207" s="88">
        <v>0</v>
      </c>
      <c r="O207">
        <v>0.15</v>
      </c>
      <c r="Q207">
        <v>42917</v>
      </c>
      <c r="R207">
        <v>0.15</v>
      </c>
      <c r="S207">
        <v>0</v>
      </c>
    </row>
    <row r="208" spans="2:19" x14ac:dyDescent="0.3">
      <c r="B208" s="12">
        <v>42948</v>
      </c>
      <c r="C208" s="86">
        <v>0</v>
      </c>
      <c r="D208" s="13">
        <v>0.15</v>
      </c>
      <c r="E208" s="87">
        <v>0</v>
      </c>
      <c r="F208" s="13">
        <v>0.15</v>
      </c>
      <c r="G208" s="23">
        <v>0</v>
      </c>
      <c r="J208" s="31">
        <v>0</v>
      </c>
      <c r="M208" s="88">
        <v>0</v>
      </c>
      <c r="O208">
        <v>0.15</v>
      </c>
      <c r="Q208">
        <v>42948</v>
      </c>
      <c r="R208">
        <v>0.15</v>
      </c>
      <c r="S208">
        <v>0</v>
      </c>
    </row>
    <row r="209" spans="2:19" x14ac:dyDescent="0.3">
      <c r="B209" s="12">
        <v>42979</v>
      </c>
      <c r="C209" s="86">
        <v>0</v>
      </c>
      <c r="D209" s="13">
        <v>0.15</v>
      </c>
      <c r="E209" s="87">
        <v>0</v>
      </c>
      <c r="F209" s="13">
        <v>0.15</v>
      </c>
      <c r="G209" s="23">
        <v>0</v>
      </c>
      <c r="J209" s="31">
        <v>0</v>
      </c>
      <c r="M209" s="88">
        <v>0</v>
      </c>
      <c r="O209">
        <v>0.15</v>
      </c>
      <c r="Q209">
        <v>42979</v>
      </c>
      <c r="R209">
        <v>0.15</v>
      </c>
      <c r="S209">
        <v>0</v>
      </c>
    </row>
    <row r="210" spans="2:19" x14ac:dyDescent="0.3">
      <c r="B210" s="12">
        <v>43009</v>
      </c>
      <c r="C210" s="86">
        <v>0</v>
      </c>
      <c r="D210" s="13">
        <v>0.15</v>
      </c>
      <c r="E210" s="87">
        <v>0</v>
      </c>
      <c r="F210" s="13">
        <v>0.15</v>
      </c>
      <c r="G210" s="23">
        <v>0</v>
      </c>
      <c r="J210" s="31">
        <v>0</v>
      </c>
      <c r="M210" s="88">
        <v>0</v>
      </c>
      <c r="O210">
        <v>0.15</v>
      </c>
      <c r="Q210">
        <v>43009</v>
      </c>
      <c r="R210">
        <v>0.15</v>
      </c>
      <c r="S210">
        <v>0</v>
      </c>
    </row>
    <row r="211" spans="2:19" x14ac:dyDescent="0.3">
      <c r="B211" s="12">
        <v>43040</v>
      </c>
      <c r="C211" s="86">
        <v>0</v>
      </c>
      <c r="D211" s="13">
        <v>0.15</v>
      </c>
      <c r="E211" s="87">
        <v>0</v>
      </c>
      <c r="F211" s="13">
        <v>0.15</v>
      </c>
      <c r="G211" s="23">
        <v>0</v>
      </c>
      <c r="J211" s="31">
        <v>0</v>
      </c>
      <c r="M211" s="88">
        <v>0</v>
      </c>
      <c r="O211">
        <v>0.15</v>
      </c>
      <c r="Q211">
        <v>43040</v>
      </c>
      <c r="R211">
        <v>0.15</v>
      </c>
      <c r="S211">
        <v>0</v>
      </c>
    </row>
    <row r="212" spans="2:19" x14ac:dyDescent="0.3">
      <c r="B212" s="12">
        <v>43070</v>
      </c>
      <c r="C212" s="86">
        <v>0</v>
      </c>
      <c r="D212" s="13">
        <v>0.15</v>
      </c>
      <c r="E212" s="87">
        <v>0</v>
      </c>
      <c r="F212" s="13">
        <v>0.15</v>
      </c>
      <c r="G212" s="23">
        <v>0</v>
      </c>
      <c r="J212" s="31">
        <v>0</v>
      </c>
      <c r="M212" s="88">
        <v>0</v>
      </c>
      <c r="O212">
        <v>0.15</v>
      </c>
      <c r="Q212">
        <v>43070</v>
      </c>
      <c r="R212">
        <v>0.15</v>
      </c>
      <c r="S212">
        <v>0</v>
      </c>
    </row>
    <row r="213" spans="2:19" x14ac:dyDescent="0.3">
      <c r="B213" s="12">
        <v>43101</v>
      </c>
      <c r="C213" s="86">
        <v>0</v>
      </c>
      <c r="D213" s="13">
        <v>0.15</v>
      </c>
      <c r="E213" s="87">
        <v>0</v>
      </c>
      <c r="F213" s="13">
        <v>0.15</v>
      </c>
      <c r="G213" s="23">
        <v>0</v>
      </c>
      <c r="J213" s="31">
        <v>0</v>
      </c>
      <c r="M213" s="88">
        <v>0</v>
      </c>
      <c r="O213">
        <v>0.15</v>
      </c>
      <c r="Q213">
        <v>43101</v>
      </c>
      <c r="R213">
        <v>0.15</v>
      </c>
      <c r="S213">
        <v>0</v>
      </c>
    </row>
    <row r="214" spans="2:19" x14ac:dyDescent="0.3">
      <c r="B214" s="12">
        <v>43132</v>
      </c>
      <c r="C214" s="86">
        <v>0</v>
      </c>
      <c r="D214" s="13">
        <v>0.15</v>
      </c>
      <c r="E214" s="87">
        <v>0</v>
      </c>
      <c r="F214" s="13">
        <v>0.15</v>
      </c>
      <c r="G214" s="23">
        <v>0</v>
      </c>
      <c r="J214" s="31">
        <v>0</v>
      </c>
      <c r="M214" s="88">
        <v>0</v>
      </c>
      <c r="O214">
        <v>0.15</v>
      </c>
      <c r="Q214">
        <v>43132</v>
      </c>
      <c r="R214">
        <v>0.15</v>
      </c>
      <c r="S214">
        <v>0</v>
      </c>
    </row>
    <row r="215" spans="2:19" x14ac:dyDescent="0.3">
      <c r="B215" s="12">
        <v>43160</v>
      </c>
      <c r="C215" s="86">
        <v>0</v>
      </c>
      <c r="D215" s="13">
        <v>0.15</v>
      </c>
      <c r="E215" s="87">
        <v>0</v>
      </c>
      <c r="F215" s="13">
        <v>0.15</v>
      </c>
      <c r="G215" s="23">
        <v>0</v>
      </c>
      <c r="J215" s="31">
        <v>0</v>
      </c>
      <c r="M215" s="88">
        <v>0</v>
      </c>
      <c r="O215">
        <v>0.15</v>
      </c>
      <c r="Q215">
        <v>43160</v>
      </c>
      <c r="R215">
        <v>0.15</v>
      </c>
      <c r="S215">
        <v>0</v>
      </c>
    </row>
    <row r="216" spans="2:19" x14ac:dyDescent="0.3">
      <c r="B216" s="12">
        <v>43191</v>
      </c>
      <c r="C216" s="86">
        <v>0</v>
      </c>
      <c r="D216" s="13">
        <v>0.15</v>
      </c>
      <c r="E216" s="87">
        <v>0</v>
      </c>
      <c r="F216" s="13">
        <v>0.15</v>
      </c>
      <c r="G216" s="23">
        <v>0</v>
      </c>
      <c r="J216" s="31">
        <v>0</v>
      </c>
      <c r="M216" s="88">
        <v>0</v>
      </c>
      <c r="O216">
        <v>0.15</v>
      </c>
      <c r="Q216">
        <v>43191</v>
      </c>
      <c r="R216">
        <v>0.15</v>
      </c>
      <c r="S216">
        <v>0</v>
      </c>
    </row>
    <row r="217" spans="2:19" x14ac:dyDescent="0.3">
      <c r="B217" s="12">
        <v>43221</v>
      </c>
      <c r="C217" s="86">
        <v>0</v>
      </c>
      <c r="D217" s="13">
        <v>0.15</v>
      </c>
      <c r="E217" s="87">
        <v>0</v>
      </c>
      <c r="F217" s="13">
        <v>0.15</v>
      </c>
      <c r="G217" s="23">
        <v>0</v>
      </c>
      <c r="J217" s="31">
        <v>0</v>
      </c>
      <c r="M217" s="88">
        <v>0</v>
      </c>
      <c r="O217">
        <v>0.15</v>
      </c>
      <c r="Q217">
        <v>43221</v>
      </c>
      <c r="R217">
        <v>0.15</v>
      </c>
      <c r="S217">
        <v>0</v>
      </c>
    </row>
    <row r="218" spans="2:19" x14ac:dyDescent="0.3">
      <c r="B218" s="12">
        <v>43252</v>
      </c>
      <c r="C218" s="86">
        <v>0</v>
      </c>
      <c r="D218" s="13">
        <v>0.15</v>
      </c>
      <c r="E218" s="87">
        <v>0</v>
      </c>
      <c r="F218" s="13">
        <v>0.15</v>
      </c>
      <c r="G218" s="23">
        <v>0</v>
      </c>
      <c r="J218" s="31">
        <v>0</v>
      </c>
      <c r="M218" s="88">
        <v>0</v>
      </c>
      <c r="O218">
        <v>0.15</v>
      </c>
      <c r="Q218">
        <v>43252</v>
      </c>
      <c r="R218">
        <v>0.15</v>
      </c>
      <c r="S218">
        <v>0</v>
      </c>
    </row>
    <row r="219" spans="2:19" x14ac:dyDescent="0.3">
      <c r="B219" s="12">
        <v>43282</v>
      </c>
      <c r="C219" s="86">
        <v>0</v>
      </c>
      <c r="D219" s="13">
        <v>0.15</v>
      </c>
      <c r="E219" s="87">
        <v>0</v>
      </c>
      <c r="F219" s="13">
        <v>0.15</v>
      </c>
      <c r="G219" s="23">
        <v>0</v>
      </c>
      <c r="J219" s="31">
        <v>0</v>
      </c>
      <c r="M219" s="88">
        <v>0</v>
      </c>
      <c r="O219">
        <v>0.15</v>
      </c>
      <c r="Q219">
        <v>43282</v>
      </c>
      <c r="R219">
        <v>0.15</v>
      </c>
      <c r="S219">
        <v>0</v>
      </c>
    </row>
    <row r="220" spans="2:19" x14ac:dyDescent="0.3">
      <c r="B220" s="12">
        <v>43313</v>
      </c>
      <c r="C220" s="86">
        <v>0</v>
      </c>
      <c r="D220" s="13">
        <v>0.15</v>
      </c>
      <c r="E220" s="87">
        <v>0</v>
      </c>
      <c r="F220" s="13">
        <v>0.15</v>
      </c>
      <c r="G220" s="23">
        <v>0</v>
      </c>
      <c r="J220" s="31">
        <v>0</v>
      </c>
      <c r="M220" s="88">
        <v>0</v>
      </c>
      <c r="O220">
        <v>0.15</v>
      </c>
      <c r="Q220">
        <v>43313</v>
      </c>
      <c r="R220">
        <v>0.15</v>
      </c>
      <c r="S220">
        <v>0</v>
      </c>
    </row>
    <row r="221" spans="2:19" x14ac:dyDescent="0.3">
      <c r="B221" s="12">
        <v>43344</v>
      </c>
      <c r="C221" s="86">
        <v>0</v>
      </c>
      <c r="D221" s="13">
        <v>0.15</v>
      </c>
      <c r="E221" s="87">
        <v>0</v>
      </c>
      <c r="F221" s="13">
        <v>0.15</v>
      </c>
      <c r="G221" s="23">
        <v>0</v>
      </c>
      <c r="J221" s="31">
        <v>0</v>
      </c>
      <c r="M221" s="88">
        <v>0</v>
      </c>
      <c r="O221">
        <v>0.15</v>
      </c>
      <c r="Q221">
        <v>43344</v>
      </c>
      <c r="R221">
        <v>0.15</v>
      </c>
      <c r="S221">
        <v>0</v>
      </c>
    </row>
    <row r="222" spans="2:19" x14ac:dyDescent="0.3">
      <c r="B222" s="12">
        <v>43374</v>
      </c>
      <c r="C222" s="86">
        <v>0</v>
      </c>
      <c r="D222" s="13">
        <v>0.15</v>
      </c>
      <c r="E222" s="87">
        <v>0</v>
      </c>
      <c r="F222" s="13">
        <v>0.15</v>
      </c>
      <c r="G222" s="23">
        <v>0</v>
      </c>
      <c r="J222" s="31">
        <v>0</v>
      </c>
      <c r="M222" s="88">
        <v>0</v>
      </c>
      <c r="O222">
        <v>0.15</v>
      </c>
      <c r="Q222">
        <v>43374</v>
      </c>
      <c r="R222">
        <v>0.15</v>
      </c>
      <c r="S222">
        <v>0</v>
      </c>
    </row>
    <row r="223" spans="2:19" x14ac:dyDescent="0.3">
      <c r="B223" s="12">
        <v>43405</v>
      </c>
      <c r="C223" s="86">
        <v>0</v>
      </c>
      <c r="D223" s="13">
        <v>0.15</v>
      </c>
      <c r="E223" s="87">
        <v>0</v>
      </c>
      <c r="F223" s="13">
        <v>0.15</v>
      </c>
      <c r="G223" s="23">
        <v>0</v>
      </c>
      <c r="J223" s="31">
        <v>0</v>
      </c>
      <c r="M223" s="88">
        <v>0</v>
      </c>
      <c r="O223">
        <v>0.15</v>
      </c>
      <c r="Q223">
        <v>43405</v>
      </c>
      <c r="R223">
        <v>0.15</v>
      </c>
      <c r="S223">
        <v>0</v>
      </c>
    </row>
    <row r="224" spans="2:19" x14ac:dyDescent="0.3">
      <c r="B224" s="12">
        <v>43435</v>
      </c>
      <c r="C224" s="86">
        <v>0</v>
      </c>
      <c r="D224" s="13">
        <v>0.15</v>
      </c>
      <c r="E224" s="87">
        <v>0</v>
      </c>
      <c r="F224" s="13">
        <v>0.15</v>
      </c>
      <c r="G224" s="23">
        <v>0</v>
      </c>
      <c r="J224" s="31">
        <v>0</v>
      </c>
      <c r="M224" s="88">
        <v>0</v>
      </c>
      <c r="O224">
        <v>0.15</v>
      </c>
      <c r="Q224">
        <v>43435</v>
      </c>
      <c r="R224">
        <v>0.15</v>
      </c>
      <c r="S224">
        <v>0</v>
      </c>
    </row>
    <row r="225" spans="2:19" x14ac:dyDescent="0.3">
      <c r="B225" s="12">
        <v>43466</v>
      </c>
      <c r="C225" s="86">
        <v>0</v>
      </c>
      <c r="D225" s="13">
        <v>0.15</v>
      </c>
      <c r="E225" s="87">
        <v>0</v>
      </c>
      <c r="F225" s="13">
        <v>0.15</v>
      </c>
      <c r="G225" s="23">
        <v>0</v>
      </c>
      <c r="J225" s="31">
        <v>0</v>
      </c>
      <c r="M225" s="88">
        <v>0</v>
      </c>
      <c r="O225">
        <v>0.15</v>
      </c>
      <c r="Q225">
        <v>43466</v>
      </c>
      <c r="R225">
        <v>0.15</v>
      </c>
      <c r="S225">
        <v>0</v>
      </c>
    </row>
    <row r="226" spans="2:19" x14ac:dyDescent="0.3">
      <c r="B226" s="12">
        <v>43497</v>
      </c>
      <c r="C226" s="86">
        <v>0</v>
      </c>
      <c r="D226" s="13">
        <v>0.15</v>
      </c>
      <c r="E226" s="87">
        <v>0</v>
      </c>
      <c r="F226" s="13">
        <v>0.15</v>
      </c>
      <c r="G226" s="23">
        <v>0</v>
      </c>
      <c r="J226" s="31">
        <v>0</v>
      </c>
      <c r="M226" s="88">
        <v>0</v>
      </c>
      <c r="O226">
        <v>0.15</v>
      </c>
      <c r="Q226">
        <v>43497</v>
      </c>
      <c r="R226">
        <v>0.15</v>
      </c>
      <c r="S226">
        <v>0</v>
      </c>
    </row>
    <row r="227" spans="2:19" x14ac:dyDescent="0.3">
      <c r="B227" s="12">
        <v>43525</v>
      </c>
      <c r="C227" s="86">
        <v>0</v>
      </c>
      <c r="D227" s="13">
        <v>0.15</v>
      </c>
      <c r="E227" s="87">
        <v>0</v>
      </c>
      <c r="F227" s="13">
        <v>0.15</v>
      </c>
      <c r="G227" s="23">
        <v>0</v>
      </c>
      <c r="J227" s="31">
        <v>0</v>
      </c>
      <c r="M227" s="88">
        <v>0</v>
      </c>
      <c r="O227">
        <v>0.15</v>
      </c>
      <c r="Q227">
        <v>43525</v>
      </c>
      <c r="R227">
        <v>0.15</v>
      </c>
      <c r="S227">
        <v>0</v>
      </c>
    </row>
    <row r="228" spans="2:19" x14ac:dyDescent="0.3">
      <c r="B228" s="12">
        <v>43556</v>
      </c>
      <c r="C228" s="86">
        <v>0</v>
      </c>
      <c r="D228" s="13">
        <v>0.15</v>
      </c>
      <c r="E228" s="87">
        <v>0</v>
      </c>
      <c r="F228" s="13">
        <v>0.15</v>
      </c>
      <c r="G228" s="23">
        <v>0</v>
      </c>
      <c r="J228" s="31">
        <v>0</v>
      </c>
      <c r="M228" s="88">
        <v>0</v>
      </c>
      <c r="O228">
        <v>0.15</v>
      </c>
      <c r="Q228">
        <v>43556</v>
      </c>
      <c r="R228">
        <v>0.15</v>
      </c>
      <c r="S228">
        <v>0</v>
      </c>
    </row>
    <row r="229" spans="2:19" x14ac:dyDescent="0.3">
      <c r="B229" s="12">
        <v>43586</v>
      </c>
      <c r="C229" s="86">
        <v>0</v>
      </c>
      <c r="D229" s="13">
        <v>0.15</v>
      </c>
      <c r="E229" s="87">
        <v>0</v>
      </c>
      <c r="F229" s="13">
        <v>0.15</v>
      </c>
      <c r="G229" s="23">
        <v>0</v>
      </c>
      <c r="J229" s="31">
        <v>0</v>
      </c>
      <c r="M229" s="88">
        <v>0</v>
      </c>
      <c r="O229">
        <v>0.15</v>
      </c>
      <c r="Q229">
        <v>43586</v>
      </c>
      <c r="R229">
        <v>0.15</v>
      </c>
      <c r="S229">
        <v>0</v>
      </c>
    </row>
    <row r="230" spans="2:19" x14ac:dyDescent="0.3">
      <c r="B230" s="12">
        <v>43617</v>
      </c>
      <c r="C230" s="86">
        <v>0</v>
      </c>
      <c r="D230" s="13">
        <v>0.15</v>
      </c>
      <c r="E230" s="87">
        <v>0</v>
      </c>
      <c r="F230" s="13">
        <v>0.15</v>
      </c>
      <c r="G230" s="23">
        <v>0</v>
      </c>
      <c r="J230" s="31">
        <v>0</v>
      </c>
      <c r="M230" s="88">
        <v>0</v>
      </c>
      <c r="O230">
        <v>0.15</v>
      </c>
      <c r="Q230">
        <v>43617</v>
      </c>
      <c r="R230">
        <v>0.15</v>
      </c>
      <c r="S230">
        <v>0</v>
      </c>
    </row>
    <row r="231" spans="2:19" x14ac:dyDescent="0.3">
      <c r="B231" s="12">
        <v>43647</v>
      </c>
      <c r="C231" s="86">
        <v>0</v>
      </c>
      <c r="D231" s="13">
        <v>0.15</v>
      </c>
      <c r="E231" s="87">
        <v>0</v>
      </c>
      <c r="F231" s="13">
        <v>0.15</v>
      </c>
      <c r="G231" s="23">
        <v>0</v>
      </c>
      <c r="J231" s="31">
        <v>0</v>
      </c>
      <c r="M231" s="88">
        <v>0</v>
      </c>
      <c r="O231">
        <v>0.15</v>
      </c>
      <c r="Q231">
        <v>43647</v>
      </c>
      <c r="R231">
        <v>0.15</v>
      </c>
      <c r="S231">
        <v>0</v>
      </c>
    </row>
    <row r="232" spans="2:19" x14ac:dyDescent="0.3">
      <c r="B232" s="12">
        <v>43678</v>
      </c>
      <c r="C232" s="86">
        <v>0</v>
      </c>
      <c r="D232" s="13">
        <v>0.15</v>
      </c>
      <c r="E232" s="87">
        <v>0</v>
      </c>
      <c r="F232" s="13">
        <v>0.15</v>
      </c>
      <c r="G232" s="23">
        <v>0</v>
      </c>
      <c r="J232" s="31">
        <v>0</v>
      </c>
      <c r="M232" s="88">
        <v>0</v>
      </c>
      <c r="O232">
        <v>0.15</v>
      </c>
      <c r="Q232">
        <v>43678</v>
      </c>
      <c r="R232">
        <v>0.15</v>
      </c>
      <c r="S232">
        <v>0</v>
      </c>
    </row>
    <row r="233" spans="2:19" x14ac:dyDescent="0.3">
      <c r="B233" s="12">
        <v>43709</v>
      </c>
      <c r="C233" s="86">
        <v>0</v>
      </c>
      <c r="D233" s="13">
        <v>0.15</v>
      </c>
      <c r="E233" s="87">
        <v>0</v>
      </c>
      <c r="F233" s="13">
        <v>0.15</v>
      </c>
      <c r="G233" s="23">
        <v>0</v>
      </c>
      <c r="J233" s="31">
        <v>0</v>
      </c>
      <c r="M233" s="88">
        <v>0</v>
      </c>
      <c r="O233">
        <v>0.15</v>
      </c>
      <c r="Q233">
        <v>43709</v>
      </c>
      <c r="R233">
        <v>0.15</v>
      </c>
      <c r="S233">
        <v>0</v>
      </c>
    </row>
    <row r="234" spans="2:19" x14ac:dyDescent="0.3">
      <c r="B234" s="12">
        <v>43739</v>
      </c>
      <c r="C234" s="86">
        <v>0</v>
      </c>
      <c r="D234" s="13">
        <v>0.15</v>
      </c>
      <c r="E234" s="87">
        <v>0</v>
      </c>
      <c r="F234" s="13">
        <v>0.15</v>
      </c>
      <c r="G234" s="23">
        <v>0</v>
      </c>
      <c r="J234" s="31">
        <v>0</v>
      </c>
      <c r="M234" s="88">
        <v>0</v>
      </c>
      <c r="O234">
        <v>0.15</v>
      </c>
      <c r="Q234">
        <v>43739</v>
      </c>
      <c r="R234">
        <v>0.15</v>
      </c>
      <c r="S234">
        <v>0</v>
      </c>
    </row>
    <row r="235" spans="2:19" x14ac:dyDescent="0.3">
      <c r="B235" s="12">
        <v>43770</v>
      </c>
      <c r="C235" s="86">
        <v>0</v>
      </c>
      <c r="D235" s="13">
        <v>0.15</v>
      </c>
      <c r="E235" s="87">
        <v>0</v>
      </c>
      <c r="F235" s="13">
        <v>0.15</v>
      </c>
      <c r="G235" s="23">
        <v>0</v>
      </c>
      <c r="J235" s="31">
        <v>0</v>
      </c>
      <c r="M235" s="88">
        <v>0</v>
      </c>
      <c r="O235">
        <v>0.15</v>
      </c>
      <c r="Q235">
        <v>43770</v>
      </c>
      <c r="R235">
        <v>0.15</v>
      </c>
      <c r="S235">
        <v>0</v>
      </c>
    </row>
    <row r="236" spans="2:19" x14ac:dyDescent="0.3">
      <c r="B236" s="12">
        <v>43800</v>
      </c>
      <c r="C236" s="86">
        <v>0</v>
      </c>
      <c r="D236" s="13">
        <v>0.15</v>
      </c>
      <c r="E236" s="87">
        <v>0</v>
      </c>
      <c r="F236" s="13">
        <v>0.15</v>
      </c>
      <c r="G236" s="23">
        <v>0</v>
      </c>
      <c r="J236" s="31">
        <v>0</v>
      </c>
      <c r="M236" s="88">
        <v>0</v>
      </c>
      <c r="O236">
        <v>0.15</v>
      </c>
      <c r="Q236">
        <v>43800</v>
      </c>
      <c r="R236">
        <v>0.15</v>
      </c>
      <c r="S236">
        <v>0</v>
      </c>
    </row>
    <row r="237" spans="2:19" x14ac:dyDescent="0.3">
      <c r="B237" s="12">
        <v>43831</v>
      </c>
      <c r="C237" s="86">
        <v>0</v>
      </c>
      <c r="D237" s="13">
        <v>0.15</v>
      </c>
      <c r="E237" s="87">
        <v>0</v>
      </c>
      <c r="F237" s="13">
        <v>0.15</v>
      </c>
      <c r="G237" s="23">
        <v>0</v>
      </c>
      <c r="J237" s="31">
        <v>0</v>
      </c>
      <c r="M237" s="88">
        <v>0</v>
      </c>
      <c r="O237">
        <v>0.15</v>
      </c>
      <c r="Q237">
        <v>43831</v>
      </c>
      <c r="R237">
        <v>0.15</v>
      </c>
      <c r="S237">
        <v>0</v>
      </c>
    </row>
    <row r="238" spans="2:19" x14ac:dyDescent="0.3">
      <c r="B238" s="12">
        <v>43862</v>
      </c>
      <c r="C238" s="86">
        <v>0</v>
      </c>
      <c r="D238" s="13">
        <v>0.15</v>
      </c>
      <c r="E238" s="87">
        <v>0</v>
      </c>
      <c r="F238" s="13">
        <v>0.15</v>
      </c>
      <c r="G238" s="23">
        <v>0</v>
      </c>
      <c r="J238" s="31">
        <v>0</v>
      </c>
      <c r="M238" s="88">
        <v>0</v>
      </c>
      <c r="O238">
        <v>0.15</v>
      </c>
      <c r="Q238">
        <v>43862</v>
      </c>
      <c r="R238">
        <v>0.15</v>
      </c>
      <c r="S238">
        <v>0</v>
      </c>
    </row>
    <row r="239" spans="2:19" x14ac:dyDescent="0.3">
      <c r="B239" s="12">
        <v>43891</v>
      </c>
      <c r="C239" s="86">
        <v>0</v>
      </c>
      <c r="D239" s="13">
        <v>0.15</v>
      </c>
      <c r="E239" s="87">
        <v>0</v>
      </c>
      <c r="F239" s="13">
        <v>0.15</v>
      </c>
      <c r="G239" s="23">
        <v>0</v>
      </c>
      <c r="J239" s="31">
        <v>0</v>
      </c>
      <c r="M239" s="88">
        <v>0</v>
      </c>
      <c r="O239">
        <v>0.15</v>
      </c>
      <c r="Q239">
        <v>43891</v>
      </c>
      <c r="R239">
        <v>0.15</v>
      </c>
      <c r="S239">
        <v>0</v>
      </c>
    </row>
    <row r="240" spans="2:19" x14ac:dyDescent="0.3">
      <c r="B240" s="12">
        <v>43922</v>
      </c>
      <c r="C240" s="86">
        <v>0</v>
      </c>
      <c r="D240" s="13">
        <v>0.15</v>
      </c>
      <c r="E240" s="87">
        <v>0</v>
      </c>
      <c r="F240" s="13">
        <v>0.15</v>
      </c>
      <c r="G240" s="23">
        <v>0</v>
      </c>
      <c r="J240" s="31">
        <v>0</v>
      </c>
      <c r="M240" s="88">
        <v>0</v>
      </c>
      <c r="O240">
        <v>0.15</v>
      </c>
      <c r="Q240">
        <v>43922</v>
      </c>
      <c r="R240">
        <v>0.15</v>
      </c>
      <c r="S240">
        <v>0</v>
      </c>
    </row>
    <row r="241" spans="2:19" x14ac:dyDescent="0.3">
      <c r="B241" s="12">
        <v>43952</v>
      </c>
      <c r="C241" s="86">
        <v>0</v>
      </c>
      <c r="D241" s="13">
        <v>0.15</v>
      </c>
      <c r="E241" s="87">
        <v>0</v>
      </c>
      <c r="F241" s="13">
        <v>0.15</v>
      </c>
      <c r="G241" s="23">
        <v>0</v>
      </c>
      <c r="J241" s="31">
        <v>0</v>
      </c>
      <c r="M241" s="88">
        <v>0</v>
      </c>
      <c r="O241">
        <v>0.15</v>
      </c>
      <c r="Q241">
        <v>43952</v>
      </c>
      <c r="R241">
        <v>0.15</v>
      </c>
      <c r="S241">
        <v>0</v>
      </c>
    </row>
    <row r="242" spans="2:19" x14ac:dyDescent="0.3">
      <c r="B242" s="12">
        <v>43983</v>
      </c>
      <c r="C242" s="86">
        <v>0</v>
      </c>
      <c r="D242" s="13">
        <v>0.15</v>
      </c>
      <c r="E242" s="87">
        <v>0</v>
      </c>
      <c r="F242" s="13">
        <v>0.15</v>
      </c>
      <c r="G242" s="23">
        <v>0</v>
      </c>
      <c r="J242" s="31">
        <v>0</v>
      </c>
      <c r="M242" s="88">
        <v>0</v>
      </c>
      <c r="O242">
        <v>0.15</v>
      </c>
      <c r="Q242">
        <v>43983</v>
      </c>
      <c r="R242">
        <v>0.15</v>
      </c>
      <c r="S242">
        <v>0</v>
      </c>
    </row>
    <row r="243" spans="2:19" x14ac:dyDescent="0.3">
      <c r="B243" s="12">
        <v>44013</v>
      </c>
      <c r="C243" s="86">
        <v>0</v>
      </c>
      <c r="D243" s="13">
        <v>0.15</v>
      </c>
      <c r="E243" s="87">
        <v>0</v>
      </c>
      <c r="F243" s="13">
        <v>0.15</v>
      </c>
      <c r="G243" s="23">
        <v>0</v>
      </c>
      <c r="J243" s="31">
        <v>0</v>
      </c>
      <c r="M243" s="88">
        <v>0</v>
      </c>
      <c r="O243">
        <v>0.15</v>
      </c>
      <c r="Q243">
        <v>44013</v>
      </c>
      <c r="R243">
        <v>0.15</v>
      </c>
      <c r="S243">
        <v>0</v>
      </c>
    </row>
    <row r="244" spans="2:19" x14ac:dyDescent="0.3">
      <c r="B244" s="12">
        <v>44044</v>
      </c>
      <c r="C244" s="86">
        <v>0</v>
      </c>
      <c r="D244" s="13">
        <v>0.15</v>
      </c>
      <c r="E244" s="87">
        <v>0</v>
      </c>
      <c r="F244" s="13">
        <v>0.15</v>
      </c>
      <c r="G244" s="23">
        <v>0</v>
      </c>
      <c r="J244" s="31">
        <v>0</v>
      </c>
      <c r="M244" s="88">
        <v>0</v>
      </c>
      <c r="O244">
        <v>0.15</v>
      </c>
      <c r="Q244">
        <v>44044</v>
      </c>
      <c r="R244">
        <v>0.15</v>
      </c>
      <c r="S244">
        <v>0</v>
      </c>
    </row>
    <row r="245" spans="2:19" x14ac:dyDescent="0.3">
      <c r="B245" s="12">
        <v>44075</v>
      </c>
      <c r="C245" s="86">
        <v>0</v>
      </c>
      <c r="D245" s="13">
        <v>0.15</v>
      </c>
      <c r="E245" s="87">
        <v>0</v>
      </c>
      <c r="F245" s="13">
        <v>0.15</v>
      </c>
      <c r="G245" s="23">
        <v>0</v>
      </c>
      <c r="J245" s="31">
        <v>0</v>
      </c>
      <c r="M245" s="88">
        <v>0</v>
      </c>
      <c r="O245">
        <v>0.15</v>
      </c>
      <c r="Q245">
        <v>44075</v>
      </c>
      <c r="R245">
        <v>0.15</v>
      </c>
      <c r="S245">
        <v>0</v>
      </c>
    </row>
    <row r="246" spans="2:19" x14ac:dyDescent="0.3">
      <c r="B246" s="12">
        <v>44105</v>
      </c>
      <c r="C246" s="86">
        <v>0</v>
      </c>
      <c r="D246" s="13">
        <v>0.15</v>
      </c>
      <c r="E246" s="87">
        <v>0</v>
      </c>
      <c r="F246" s="13">
        <v>0.15</v>
      </c>
      <c r="G246" s="23">
        <v>0</v>
      </c>
      <c r="J246" s="31">
        <v>0</v>
      </c>
      <c r="M246" s="88">
        <v>0</v>
      </c>
      <c r="O246">
        <v>0.15</v>
      </c>
      <c r="Q246">
        <v>44105</v>
      </c>
      <c r="R246">
        <v>0.15</v>
      </c>
      <c r="S246">
        <v>0</v>
      </c>
    </row>
    <row r="247" spans="2:19" x14ac:dyDescent="0.3">
      <c r="B247" s="12">
        <v>44136</v>
      </c>
      <c r="C247" s="86">
        <v>0</v>
      </c>
      <c r="D247" s="13">
        <v>0.15</v>
      </c>
      <c r="E247" s="87">
        <v>0</v>
      </c>
      <c r="F247" s="13">
        <v>0.15</v>
      </c>
      <c r="G247" s="23">
        <v>0</v>
      </c>
      <c r="J247" s="31">
        <v>0</v>
      </c>
      <c r="M247" s="88">
        <v>0</v>
      </c>
      <c r="O247">
        <v>0.15</v>
      </c>
      <c r="Q247">
        <v>44136</v>
      </c>
      <c r="R247">
        <v>0.15</v>
      </c>
      <c r="S247">
        <v>0</v>
      </c>
    </row>
    <row r="248" spans="2:19" x14ac:dyDescent="0.3">
      <c r="B248" s="12">
        <v>44166</v>
      </c>
      <c r="C248" s="86">
        <v>0</v>
      </c>
      <c r="D248" s="13">
        <v>0.15</v>
      </c>
      <c r="E248" s="87">
        <v>0</v>
      </c>
      <c r="F248" s="13">
        <v>0.15</v>
      </c>
      <c r="G248" s="23">
        <v>0</v>
      </c>
      <c r="J248" s="31">
        <v>0</v>
      </c>
      <c r="M248" s="88">
        <v>0</v>
      </c>
      <c r="O248">
        <v>0.15</v>
      </c>
      <c r="Q248">
        <v>44166</v>
      </c>
      <c r="R248">
        <v>0.15</v>
      </c>
      <c r="S248">
        <v>0</v>
      </c>
    </row>
    <row r="249" spans="2:19" x14ac:dyDescent="0.3">
      <c r="B249" s="12">
        <v>44197</v>
      </c>
      <c r="C249" s="86">
        <v>0</v>
      </c>
      <c r="D249" s="13">
        <v>0.15</v>
      </c>
      <c r="E249" s="87">
        <v>0</v>
      </c>
      <c r="F249" s="13">
        <v>0.15</v>
      </c>
      <c r="G249" s="23">
        <v>0</v>
      </c>
      <c r="J249" s="31">
        <v>0</v>
      </c>
      <c r="M249" s="88">
        <v>0</v>
      </c>
      <c r="O249">
        <v>0.15</v>
      </c>
      <c r="Q249">
        <v>44197</v>
      </c>
      <c r="R249">
        <v>0.15</v>
      </c>
      <c r="S249">
        <v>0</v>
      </c>
    </row>
    <row r="250" spans="2:19" x14ac:dyDescent="0.3">
      <c r="B250" s="12">
        <v>44228</v>
      </c>
      <c r="C250" s="86">
        <v>0</v>
      </c>
      <c r="D250" s="13">
        <v>0.15</v>
      </c>
      <c r="E250" s="87">
        <v>0</v>
      </c>
      <c r="F250" s="13">
        <v>0.15</v>
      </c>
      <c r="G250" s="23">
        <v>0</v>
      </c>
      <c r="J250" s="31">
        <v>0</v>
      </c>
      <c r="M250" s="88">
        <v>0</v>
      </c>
      <c r="O250">
        <v>0.15</v>
      </c>
      <c r="Q250">
        <v>44228</v>
      </c>
      <c r="R250">
        <v>0.15</v>
      </c>
      <c r="S250">
        <v>0</v>
      </c>
    </row>
    <row r="251" spans="2:19" x14ac:dyDescent="0.3">
      <c r="B251" s="12">
        <v>44256</v>
      </c>
      <c r="C251" s="86">
        <v>0</v>
      </c>
      <c r="D251" s="13">
        <v>0.15</v>
      </c>
      <c r="E251" s="87">
        <v>0</v>
      </c>
      <c r="F251" s="13">
        <v>0.15</v>
      </c>
      <c r="G251" s="23">
        <v>0</v>
      </c>
      <c r="J251" s="31">
        <v>0</v>
      </c>
      <c r="M251" s="88">
        <v>0</v>
      </c>
      <c r="O251">
        <v>0.15</v>
      </c>
      <c r="Q251">
        <v>44256</v>
      </c>
      <c r="R251">
        <v>0.15</v>
      </c>
      <c r="S251">
        <v>0</v>
      </c>
    </row>
    <row r="252" spans="2:19" x14ac:dyDescent="0.3">
      <c r="B252" s="12">
        <v>44287</v>
      </c>
      <c r="C252" s="86">
        <v>0</v>
      </c>
      <c r="D252" s="13">
        <v>0.15</v>
      </c>
      <c r="E252" s="87">
        <v>0</v>
      </c>
      <c r="F252" s="13">
        <v>0.15</v>
      </c>
      <c r="G252" s="23">
        <v>0</v>
      </c>
      <c r="J252" s="31">
        <v>0</v>
      </c>
      <c r="M252" s="88">
        <v>0</v>
      </c>
      <c r="O252">
        <v>0.15</v>
      </c>
      <c r="Q252">
        <v>44287</v>
      </c>
      <c r="R252">
        <v>0.15</v>
      </c>
      <c r="S252">
        <v>0</v>
      </c>
    </row>
    <row r="253" spans="2:19" x14ac:dyDescent="0.3">
      <c r="B253" s="12">
        <v>44317</v>
      </c>
      <c r="C253" s="86">
        <v>0</v>
      </c>
      <c r="D253" s="13">
        <v>0.15</v>
      </c>
      <c r="E253" s="87">
        <v>0</v>
      </c>
      <c r="F253" s="13">
        <v>0.15</v>
      </c>
      <c r="G253" s="23">
        <v>0</v>
      </c>
      <c r="J253" s="31">
        <v>0</v>
      </c>
      <c r="M253" s="88">
        <v>0</v>
      </c>
      <c r="O253">
        <v>0.15</v>
      </c>
      <c r="Q253">
        <v>44317</v>
      </c>
      <c r="R253">
        <v>0.15</v>
      </c>
      <c r="S253">
        <v>0</v>
      </c>
    </row>
    <row r="254" spans="2:19" x14ac:dyDescent="0.3">
      <c r="B254" s="12">
        <v>44348</v>
      </c>
      <c r="C254" s="86">
        <v>0</v>
      </c>
      <c r="D254" s="13">
        <v>0.15</v>
      </c>
      <c r="E254" s="87">
        <v>0</v>
      </c>
      <c r="F254" s="13">
        <v>0.15</v>
      </c>
      <c r="G254" s="23">
        <v>0</v>
      </c>
      <c r="J254" s="31">
        <v>0</v>
      </c>
      <c r="M254" s="88">
        <v>0</v>
      </c>
      <c r="O254">
        <v>0.15</v>
      </c>
      <c r="Q254">
        <v>44348</v>
      </c>
      <c r="R254">
        <v>0.15</v>
      </c>
      <c r="S254">
        <v>0</v>
      </c>
    </row>
    <row r="255" spans="2:19" x14ac:dyDescent="0.3">
      <c r="B255" s="12">
        <v>44378</v>
      </c>
      <c r="C255" s="86">
        <v>0</v>
      </c>
      <c r="D255" s="13">
        <v>0.15</v>
      </c>
      <c r="E255" s="87">
        <v>0</v>
      </c>
      <c r="F255" s="13">
        <v>0.15</v>
      </c>
      <c r="G255" s="23">
        <v>0</v>
      </c>
      <c r="J255" s="31">
        <v>0</v>
      </c>
      <c r="M255" s="88">
        <v>0</v>
      </c>
      <c r="O255">
        <v>0.15</v>
      </c>
      <c r="Q255">
        <v>44378</v>
      </c>
      <c r="R255">
        <v>0.15</v>
      </c>
      <c r="S255">
        <v>0</v>
      </c>
    </row>
    <row r="256" spans="2:19" x14ac:dyDescent="0.3">
      <c r="B256" s="12">
        <v>44409</v>
      </c>
      <c r="C256" s="86">
        <v>0</v>
      </c>
      <c r="D256" s="13">
        <v>0.15</v>
      </c>
      <c r="E256" s="87">
        <v>0</v>
      </c>
      <c r="F256" s="13">
        <v>0.15</v>
      </c>
      <c r="G256" s="23">
        <v>0</v>
      </c>
      <c r="J256" s="31">
        <v>0</v>
      </c>
      <c r="M256" s="88">
        <v>0</v>
      </c>
      <c r="O256">
        <v>0.15</v>
      </c>
      <c r="Q256">
        <v>44409</v>
      </c>
      <c r="R256">
        <v>0.15</v>
      </c>
      <c r="S256">
        <v>0</v>
      </c>
    </row>
    <row r="257" spans="2:19" x14ac:dyDescent="0.3">
      <c r="B257" s="12">
        <v>44440</v>
      </c>
      <c r="C257" s="86">
        <v>0</v>
      </c>
      <c r="D257" s="13">
        <v>0.15</v>
      </c>
      <c r="E257" s="87">
        <v>0</v>
      </c>
      <c r="F257" s="13">
        <v>0.15</v>
      </c>
      <c r="G257" s="23">
        <v>0</v>
      </c>
      <c r="J257" s="31">
        <v>0</v>
      </c>
      <c r="M257" s="88">
        <v>0</v>
      </c>
      <c r="O257">
        <v>0.15</v>
      </c>
      <c r="Q257">
        <v>44440</v>
      </c>
      <c r="R257">
        <v>0.15</v>
      </c>
      <c r="S257">
        <v>0</v>
      </c>
    </row>
    <row r="258" spans="2:19" x14ac:dyDescent="0.3">
      <c r="B258" s="12">
        <v>44470</v>
      </c>
      <c r="C258" s="86">
        <v>0</v>
      </c>
      <c r="D258" s="13">
        <v>0.15</v>
      </c>
      <c r="E258" s="87">
        <v>0</v>
      </c>
      <c r="F258" s="13">
        <v>0.15</v>
      </c>
      <c r="G258" s="23">
        <v>0</v>
      </c>
      <c r="J258" s="31">
        <v>0</v>
      </c>
      <c r="M258" s="88">
        <v>0</v>
      </c>
      <c r="O258">
        <v>0.15</v>
      </c>
      <c r="Q258">
        <v>44470</v>
      </c>
      <c r="R258">
        <v>0.15</v>
      </c>
      <c r="S258">
        <v>0</v>
      </c>
    </row>
    <row r="259" spans="2:19" x14ac:dyDescent="0.3">
      <c r="B259" s="12">
        <v>44501</v>
      </c>
      <c r="C259" s="86">
        <v>0</v>
      </c>
      <c r="D259" s="13">
        <v>0.15</v>
      </c>
      <c r="E259" s="87">
        <v>0</v>
      </c>
      <c r="F259" s="13">
        <v>0.15</v>
      </c>
      <c r="G259" s="23">
        <v>0</v>
      </c>
      <c r="J259" s="31">
        <v>0</v>
      </c>
      <c r="M259" s="88">
        <v>0</v>
      </c>
      <c r="O259">
        <v>0.15</v>
      </c>
      <c r="Q259">
        <v>44501</v>
      </c>
      <c r="R259">
        <v>0.15</v>
      </c>
      <c r="S259">
        <v>0</v>
      </c>
    </row>
    <row r="260" spans="2:19" x14ac:dyDescent="0.3">
      <c r="B260" s="12">
        <v>44531</v>
      </c>
      <c r="C260" s="86">
        <v>0</v>
      </c>
      <c r="D260" s="13">
        <v>0.15</v>
      </c>
      <c r="E260" s="87">
        <v>0</v>
      </c>
      <c r="F260" s="13">
        <v>0.15</v>
      </c>
      <c r="G260" s="23">
        <v>0</v>
      </c>
      <c r="J260" s="31">
        <v>0</v>
      </c>
      <c r="M260" s="88">
        <v>0</v>
      </c>
      <c r="O260">
        <v>0.15</v>
      </c>
      <c r="Q260">
        <v>44531</v>
      </c>
      <c r="R260">
        <v>0.15</v>
      </c>
      <c r="S260">
        <v>0</v>
      </c>
    </row>
    <row r="261" spans="2:19" x14ac:dyDescent="0.3">
      <c r="B261" s="12">
        <v>44562</v>
      </c>
      <c r="C261" s="86">
        <v>0</v>
      </c>
      <c r="D261" s="13">
        <v>0.15</v>
      </c>
      <c r="E261" s="87">
        <v>0</v>
      </c>
      <c r="F261" s="13">
        <v>0.15</v>
      </c>
      <c r="G261" s="23">
        <v>0</v>
      </c>
      <c r="J261" s="31">
        <v>0</v>
      </c>
      <c r="M261" s="88">
        <v>0</v>
      </c>
      <c r="O261">
        <v>0.15</v>
      </c>
      <c r="Q261">
        <v>44562</v>
      </c>
      <c r="R261">
        <v>0.15</v>
      </c>
      <c r="S261">
        <v>0</v>
      </c>
    </row>
    <row r="262" spans="2:19" x14ac:dyDescent="0.3">
      <c r="B262" s="12">
        <v>44593</v>
      </c>
      <c r="C262" s="86">
        <v>0</v>
      </c>
      <c r="D262" s="13">
        <v>0.15</v>
      </c>
      <c r="E262" s="87">
        <v>0</v>
      </c>
      <c r="F262" s="13">
        <v>0.15</v>
      </c>
      <c r="G262" s="23">
        <v>0</v>
      </c>
      <c r="J262" s="31">
        <v>0</v>
      </c>
      <c r="M262" s="88">
        <v>0</v>
      </c>
      <c r="O262">
        <v>0.15</v>
      </c>
      <c r="Q262">
        <v>44593</v>
      </c>
      <c r="R262">
        <v>0.15</v>
      </c>
      <c r="S262">
        <v>0</v>
      </c>
    </row>
    <row r="263" spans="2:19" x14ac:dyDescent="0.3">
      <c r="B263" s="12">
        <v>44621</v>
      </c>
      <c r="C263" s="86">
        <v>0</v>
      </c>
      <c r="D263" s="13">
        <v>0.15</v>
      </c>
      <c r="E263" s="87">
        <v>0</v>
      </c>
      <c r="F263" s="13">
        <v>0.15</v>
      </c>
      <c r="G263" s="23">
        <v>0</v>
      </c>
      <c r="J263" s="31">
        <v>0</v>
      </c>
      <c r="M263" s="88">
        <v>0</v>
      </c>
      <c r="O263">
        <v>0.15</v>
      </c>
      <c r="Q263">
        <v>44621</v>
      </c>
      <c r="R263">
        <v>0.15</v>
      </c>
      <c r="S263">
        <v>0</v>
      </c>
    </row>
    <row r="264" spans="2:19" x14ac:dyDescent="0.3">
      <c r="B264" s="12">
        <v>44652</v>
      </c>
      <c r="C264" s="86">
        <v>0</v>
      </c>
      <c r="D264" s="13">
        <v>0.15</v>
      </c>
      <c r="E264" s="87">
        <v>0</v>
      </c>
      <c r="F264" s="13">
        <v>0.15</v>
      </c>
      <c r="G264" s="23">
        <v>0</v>
      </c>
      <c r="J264" s="31">
        <v>0</v>
      </c>
      <c r="M264" s="88">
        <v>0</v>
      </c>
      <c r="O264">
        <v>0.15</v>
      </c>
      <c r="Q264">
        <v>44652</v>
      </c>
      <c r="R264">
        <v>0.15</v>
      </c>
      <c r="S264">
        <v>0</v>
      </c>
    </row>
    <row r="265" spans="2:19" x14ac:dyDescent="0.3">
      <c r="B265" s="12">
        <v>44682</v>
      </c>
      <c r="C265" s="86">
        <v>0</v>
      </c>
      <c r="D265" s="13">
        <v>0.15</v>
      </c>
      <c r="E265" s="87">
        <v>0</v>
      </c>
      <c r="F265" s="13">
        <v>0.15</v>
      </c>
      <c r="G265" s="23">
        <v>0</v>
      </c>
      <c r="J265" s="31">
        <v>0</v>
      </c>
      <c r="M265" s="88">
        <v>0</v>
      </c>
      <c r="O265">
        <v>0.15</v>
      </c>
      <c r="Q265">
        <v>44682</v>
      </c>
      <c r="R265">
        <v>0.15</v>
      </c>
      <c r="S265">
        <v>0</v>
      </c>
    </row>
    <row r="266" spans="2:19" x14ac:dyDescent="0.3">
      <c r="B266" s="12">
        <v>44713</v>
      </c>
      <c r="C266" s="86">
        <v>0</v>
      </c>
      <c r="D266" s="13">
        <v>0.15</v>
      </c>
      <c r="E266" s="87">
        <v>0</v>
      </c>
      <c r="F266" s="13">
        <v>0.15</v>
      </c>
      <c r="G266" s="23">
        <v>0</v>
      </c>
      <c r="J266" s="31">
        <v>0</v>
      </c>
      <c r="M266" s="88">
        <v>0</v>
      </c>
      <c r="O266">
        <v>0.15</v>
      </c>
      <c r="Q266">
        <v>44713</v>
      </c>
      <c r="R266">
        <v>0.15</v>
      </c>
      <c r="S266">
        <v>0</v>
      </c>
    </row>
    <row r="267" spans="2:19" x14ac:dyDescent="0.3">
      <c r="B267" s="12">
        <v>44743</v>
      </c>
      <c r="C267" s="86">
        <v>0</v>
      </c>
      <c r="D267" s="13">
        <v>0.15</v>
      </c>
      <c r="E267" s="87">
        <v>0</v>
      </c>
      <c r="F267" s="13">
        <v>0.15</v>
      </c>
      <c r="G267" s="23">
        <v>0</v>
      </c>
      <c r="J267" s="31">
        <v>0</v>
      </c>
      <c r="M267" s="88">
        <v>0</v>
      </c>
      <c r="O267">
        <v>0.15</v>
      </c>
      <c r="Q267">
        <v>44743</v>
      </c>
      <c r="R267">
        <v>0.15</v>
      </c>
      <c r="S267">
        <v>0</v>
      </c>
    </row>
    <row r="268" spans="2:19" x14ac:dyDescent="0.3">
      <c r="B268" s="12">
        <v>44774</v>
      </c>
      <c r="C268" s="86">
        <v>0</v>
      </c>
      <c r="D268" s="13">
        <v>0.15</v>
      </c>
      <c r="E268" s="87">
        <v>0</v>
      </c>
      <c r="F268" s="13">
        <v>0.15</v>
      </c>
      <c r="G268" s="23">
        <v>0</v>
      </c>
      <c r="J268" s="31">
        <v>0</v>
      </c>
      <c r="M268" s="88">
        <v>0</v>
      </c>
      <c r="O268">
        <v>0.15</v>
      </c>
      <c r="Q268">
        <v>44774</v>
      </c>
      <c r="R268">
        <v>0.15</v>
      </c>
      <c r="S268">
        <v>0</v>
      </c>
    </row>
    <row r="269" spans="2:19" x14ac:dyDescent="0.3">
      <c r="B269" s="12">
        <v>44805</v>
      </c>
      <c r="C269" s="86">
        <v>0</v>
      </c>
      <c r="D269" s="13">
        <v>0.15</v>
      </c>
      <c r="E269" s="87">
        <v>0</v>
      </c>
      <c r="F269" s="13">
        <v>0.15</v>
      </c>
      <c r="G269" s="23">
        <v>0</v>
      </c>
      <c r="J269" s="31">
        <v>0</v>
      </c>
      <c r="M269" s="88">
        <v>0</v>
      </c>
      <c r="O269">
        <v>0.15</v>
      </c>
      <c r="Q269">
        <v>44805</v>
      </c>
      <c r="R269">
        <v>0.15</v>
      </c>
      <c r="S269">
        <v>0</v>
      </c>
    </row>
    <row r="270" spans="2:19" x14ac:dyDescent="0.3">
      <c r="B270" s="12">
        <v>44835</v>
      </c>
      <c r="C270" s="86">
        <v>0</v>
      </c>
      <c r="D270" s="13">
        <v>0.15</v>
      </c>
      <c r="E270" s="87">
        <v>0</v>
      </c>
      <c r="F270" s="13">
        <v>0.15</v>
      </c>
      <c r="G270" s="23">
        <v>0</v>
      </c>
      <c r="J270" s="31">
        <v>0</v>
      </c>
      <c r="M270" s="88">
        <v>0</v>
      </c>
      <c r="O270">
        <v>0.15</v>
      </c>
      <c r="Q270">
        <v>44835</v>
      </c>
      <c r="R270">
        <v>0.15</v>
      </c>
      <c r="S270">
        <v>0</v>
      </c>
    </row>
    <row r="271" spans="2:19" x14ac:dyDescent="0.3">
      <c r="B271" s="12">
        <v>44866</v>
      </c>
      <c r="C271" s="86">
        <v>0</v>
      </c>
      <c r="D271" s="13">
        <v>0.15</v>
      </c>
      <c r="E271" s="87">
        <v>0</v>
      </c>
      <c r="F271" s="13">
        <v>0.15</v>
      </c>
      <c r="G271" s="23">
        <v>0</v>
      </c>
      <c r="J271" s="31">
        <v>0</v>
      </c>
      <c r="M271" s="88">
        <v>0</v>
      </c>
      <c r="O271">
        <v>0.15</v>
      </c>
      <c r="Q271">
        <v>44866</v>
      </c>
      <c r="R271">
        <v>0.15</v>
      </c>
      <c r="S271">
        <v>0</v>
      </c>
    </row>
    <row r="272" spans="2:19" x14ac:dyDescent="0.3">
      <c r="B272" s="12">
        <v>44896</v>
      </c>
      <c r="C272" s="86">
        <v>0</v>
      </c>
      <c r="D272" s="13">
        <v>0.15</v>
      </c>
      <c r="E272" s="87">
        <v>0</v>
      </c>
      <c r="F272" s="13">
        <v>0.15</v>
      </c>
      <c r="G272" s="23">
        <v>0</v>
      </c>
      <c r="J272" s="31">
        <v>0</v>
      </c>
      <c r="M272" s="88">
        <v>0</v>
      </c>
      <c r="O272">
        <v>0.15</v>
      </c>
      <c r="Q272">
        <v>44896</v>
      </c>
      <c r="R272">
        <v>0.15</v>
      </c>
      <c r="S272">
        <v>0</v>
      </c>
    </row>
    <row r="273" spans="2:19" x14ac:dyDescent="0.3">
      <c r="B273" s="12">
        <v>44927</v>
      </c>
      <c r="C273" s="86">
        <v>0</v>
      </c>
      <c r="D273" s="13">
        <v>0.15</v>
      </c>
      <c r="E273" s="87">
        <v>0</v>
      </c>
      <c r="F273" s="13">
        <v>0.15</v>
      </c>
      <c r="G273" s="23">
        <v>0</v>
      </c>
      <c r="J273" s="31">
        <v>0</v>
      </c>
      <c r="M273" s="88">
        <v>0</v>
      </c>
      <c r="O273">
        <v>0.15</v>
      </c>
      <c r="Q273">
        <v>44927</v>
      </c>
      <c r="R273">
        <v>0.15</v>
      </c>
      <c r="S273">
        <v>0</v>
      </c>
    </row>
    <row r="274" spans="2:19" x14ac:dyDescent="0.3">
      <c r="B274" s="12">
        <v>44958</v>
      </c>
      <c r="C274" s="86">
        <v>0</v>
      </c>
      <c r="D274" s="13">
        <v>0.15</v>
      </c>
      <c r="E274" s="87">
        <v>0</v>
      </c>
      <c r="F274" s="13">
        <v>0.15</v>
      </c>
      <c r="G274" s="23">
        <v>0</v>
      </c>
      <c r="J274" s="31">
        <v>0</v>
      </c>
      <c r="M274" s="88">
        <v>0</v>
      </c>
      <c r="O274">
        <v>0.15</v>
      </c>
      <c r="Q274">
        <v>44958</v>
      </c>
      <c r="R274">
        <v>0.15</v>
      </c>
      <c r="S274">
        <v>0</v>
      </c>
    </row>
    <row r="275" spans="2:19" x14ac:dyDescent="0.3">
      <c r="B275" s="12">
        <v>44986</v>
      </c>
      <c r="C275" s="86">
        <v>0</v>
      </c>
      <c r="D275" s="13">
        <v>0.15</v>
      </c>
      <c r="E275" s="87">
        <v>0</v>
      </c>
      <c r="F275" s="13">
        <v>0.15</v>
      </c>
      <c r="G275" s="23">
        <v>0</v>
      </c>
      <c r="J275" s="31">
        <v>0</v>
      </c>
      <c r="M275" s="88">
        <v>0</v>
      </c>
      <c r="O275">
        <v>0.15</v>
      </c>
      <c r="Q275">
        <v>44986</v>
      </c>
      <c r="R275">
        <v>0.15</v>
      </c>
      <c r="S275">
        <v>0</v>
      </c>
    </row>
    <row r="276" spans="2:19" x14ac:dyDescent="0.3">
      <c r="B276" s="12">
        <v>45017</v>
      </c>
      <c r="C276" s="86">
        <v>0</v>
      </c>
      <c r="D276" s="13">
        <v>0.15</v>
      </c>
      <c r="E276" s="87">
        <v>0</v>
      </c>
      <c r="F276" s="13">
        <v>0.15</v>
      </c>
      <c r="G276" s="23">
        <v>0</v>
      </c>
      <c r="J276" s="31">
        <v>0</v>
      </c>
      <c r="M276" s="88">
        <v>0</v>
      </c>
      <c r="O276">
        <v>0.15</v>
      </c>
      <c r="Q276">
        <v>45017</v>
      </c>
      <c r="R276">
        <v>0.15</v>
      </c>
      <c r="S276">
        <v>0</v>
      </c>
    </row>
    <row r="277" spans="2:19" x14ac:dyDescent="0.3">
      <c r="B277" s="12">
        <v>45047</v>
      </c>
      <c r="C277" s="86">
        <v>0</v>
      </c>
      <c r="D277" s="13">
        <v>0.15</v>
      </c>
      <c r="E277" s="87">
        <v>0</v>
      </c>
      <c r="F277" s="13">
        <v>0.15</v>
      </c>
      <c r="G277" s="23">
        <v>0</v>
      </c>
      <c r="J277" s="31">
        <v>0</v>
      </c>
      <c r="M277" s="88">
        <v>0</v>
      </c>
      <c r="O277">
        <v>0.15</v>
      </c>
      <c r="Q277">
        <v>45047</v>
      </c>
      <c r="R277">
        <v>0.15</v>
      </c>
      <c r="S277">
        <v>0</v>
      </c>
    </row>
    <row r="278" spans="2:19" x14ac:dyDescent="0.3">
      <c r="B278" s="12">
        <v>45078</v>
      </c>
      <c r="C278" s="86">
        <v>0</v>
      </c>
      <c r="D278" s="13">
        <v>0.15</v>
      </c>
      <c r="E278" s="87">
        <v>0</v>
      </c>
      <c r="F278" s="13">
        <v>0.15</v>
      </c>
      <c r="G278" s="23">
        <v>0</v>
      </c>
      <c r="J278" s="31">
        <v>0</v>
      </c>
      <c r="M278" s="88">
        <v>0</v>
      </c>
      <c r="O278">
        <v>0.15</v>
      </c>
      <c r="Q278">
        <v>45078</v>
      </c>
      <c r="R278">
        <v>0.15</v>
      </c>
      <c r="S278">
        <v>0</v>
      </c>
    </row>
    <row r="279" spans="2:19" x14ac:dyDescent="0.3">
      <c r="B279">
        <v>45108</v>
      </c>
      <c r="C279">
        <v>0</v>
      </c>
      <c r="D279">
        <v>0.15</v>
      </c>
      <c r="E279">
        <v>0</v>
      </c>
      <c r="F279">
        <v>0.15</v>
      </c>
      <c r="G279">
        <v>0</v>
      </c>
      <c r="J279">
        <v>0</v>
      </c>
      <c r="M279" s="88">
        <v>0</v>
      </c>
      <c r="O279">
        <v>0.15</v>
      </c>
      <c r="Q279">
        <v>45108</v>
      </c>
      <c r="R279">
        <v>0.15</v>
      </c>
      <c r="S279">
        <v>0</v>
      </c>
    </row>
    <row r="280" spans="2:19" x14ac:dyDescent="0.3">
      <c r="B280">
        <v>45139</v>
      </c>
      <c r="C280">
        <v>0</v>
      </c>
      <c r="D280">
        <v>0.15</v>
      </c>
      <c r="E280">
        <v>0</v>
      </c>
      <c r="F280">
        <v>0.15</v>
      </c>
      <c r="G280">
        <v>0</v>
      </c>
      <c r="J280">
        <v>0</v>
      </c>
      <c r="M280" s="88">
        <v>0</v>
      </c>
      <c r="O280">
        <v>0.15</v>
      </c>
      <c r="Q280">
        <v>45139</v>
      </c>
      <c r="R280">
        <v>0.15</v>
      </c>
      <c r="S280">
        <v>0</v>
      </c>
    </row>
    <row r="281" spans="2:19" x14ac:dyDescent="0.3">
      <c r="B281">
        <v>45170</v>
      </c>
      <c r="C281">
        <v>0</v>
      </c>
      <c r="D281">
        <v>0.15</v>
      </c>
      <c r="E281">
        <v>0</v>
      </c>
      <c r="F281">
        <v>0.15</v>
      </c>
      <c r="G281">
        <v>0</v>
      </c>
      <c r="J281">
        <v>0</v>
      </c>
      <c r="M281" s="88">
        <v>0</v>
      </c>
      <c r="O281">
        <v>0.15</v>
      </c>
      <c r="Q281">
        <v>45170</v>
      </c>
      <c r="R281">
        <v>0.15</v>
      </c>
      <c r="S281">
        <v>0</v>
      </c>
    </row>
    <row r="282" spans="2:19" x14ac:dyDescent="0.3">
      <c r="B282">
        <v>45200</v>
      </c>
      <c r="C282">
        <v>0</v>
      </c>
      <c r="D282">
        <v>0.15</v>
      </c>
      <c r="E282">
        <v>0</v>
      </c>
      <c r="F282">
        <v>0.15</v>
      </c>
      <c r="G282">
        <v>0</v>
      </c>
      <c r="J282">
        <v>0</v>
      </c>
      <c r="M282" s="88">
        <v>0</v>
      </c>
      <c r="O282">
        <v>0.15</v>
      </c>
      <c r="Q282">
        <v>45200</v>
      </c>
      <c r="R282">
        <v>0.15</v>
      </c>
      <c r="S282">
        <v>0</v>
      </c>
    </row>
    <row r="283" spans="2:19" x14ac:dyDescent="0.3">
      <c r="B283">
        <v>45231</v>
      </c>
      <c r="C283">
        <v>0</v>
      </c>
      <c r="D283">
        <v>0.15</v>
      </c>
      <c r="E283">
        <v>0</v>
      </c>
      <c r="F283">
        <v>0.15</v>
      </c>
      <c r="G283">
        <v>0</v>
      </c>
      <c r="J283">
        <v>0</v>
      </c>
      <c r="M283" s="88">
        <v>0</v>
      </c>
      <c r="O283">
        <v>0.15</v>
      </c>
      <c r="Q283">
        <v>45231</v>
      </c>
      <c r="R283">
        <v>0.15</v>
      </c>
      <c r="S283">
        <v>0</v>
      </c>
    </row>
    <row r="284" spans="2:19" x14ac:dyDescent="0.3">
      <c r="B284">
        <v>45261</v>
      </c>
      <c r="C284">
        <v>0</v>
      </c>
      <c r="D284">
        <v>0.15</v>
      </c>
      <c r="E284">
        <v>0</v>
      </c>
      <c r="F284">
        <v>0.15</v>
      </c>
      <c r="G284">
        <v>0</v>
      </c>
      <c r="J284">
        <v>0</v>
      </c>
      <c r="M284" s="88">
        <v>0</v>
      </c>
      <c r="O284">
        <v>0.15</v>
      </c>
      <c r="Q284">
        <v>45261</v>
      </c>
      <c r="R284">
        <v>0.15</v>
      </c>
      <c r="S284">
        <v>0</v>
      </c>
    </row>
    <row r="285" spans="2:19" x14ac:dyDescent="0.3">
      <c r="B285">
        <v>45292</v>
      </c>
      <c r="C285">
        <v>0</v>
      </c>
      <c r="D285">
        <v>0.15</v>
      </c>
      <c r="E285">
        <v>0</v>
      </c>
      <c r="F285">
        <v>0.15</v>
      </c>
      <c r="G285">
        <v>0</v>
      </c>
      <c r="J285">
        <v>0</v>
      </c>
      <c r="M285" s="88">
        <v>0</v>
      </c>
      <c r="O285">
        <v>0.15</v>
      </c>
      <c r="Q285">
        <v>45292</v>
      </c>
      <c r="R285">
        <v>0.15</v>
      </c>
      <c r="S285">
        <v>0</v>
      </c>
    </row>
    <row r="286" spans="2:19" x14ac:dyDescent="0.3">
      <c r="B286">
        <v>45323</v>
      </c>
      <c r="C286">
        <v>0</v>
      </c>
      <c r="D286">
        <v>0.15</v>
      </c>
      <c r="E286">
        <v>0</v>
      </c>
      <c r="F286">
        <v>0.15</v>
      </c>
      <c r="G286">
        <v>0</v>
      </c>
      <c r="J286">
        <v>0</v>
      </c>
      <c r="M286" s="88">
        <v>0</v>
      </c>
      <c r="O286">
        <v>0.15</v>
      </c>
      <c r="Q286">
        <v>45323</v>
      </c>
      <c r="R286">
        <v>0.15</v>
      </c>
      <c r="S286">
        <v>0</v>
      </c>
    </row>
    <row r="287" spans="2:19" x14ac:dyDescent="0.3">
      <c r="B287">
        <v>45352</v>
      </c>
      <c r="C287">
        <v>0</v>
      </c>
      <c r="D287">
        <v>0.15</v>
      </c>
      <c r="E287">
        <v>0</v>
      </c>
      <c r="F287">
        <v>0.15</v>
      </c>
      <c r="G287">
        <v>0</v>
      </c>
      <c r="J287">
        <v>0</v>
      </c>
      <c r="M287" s="88">
        <v>0</v>
      </c>
      <c r="O287">
        <v>0.15</v>
      </c>
      <c r="Q287">
        <v>45352</v>
      </c>
      <c r="R287">
        <v>0.15</v>
      </c>
      <c r="S287">
        <v>0</v>
      </c>
    </row>
    <row r="288" spans="2:19" x14ac:dyDescent="0.3">
      <c r="B288">
        <v>45383</v>
      </c>
      <c r="C288">
        <v>0</v>
      </c>
      <c r="D288">
        <v>0.15</v>
      </c>
      <c r="E288">
        <v>0</v>
      </c>
      <c r="F288">
        <v>0.15</v>
      </c>
      <c r="G288">
        <v>0</v>
      </c>
      <c r="J288">
        <v>0</v>
      </c>
      <c r="M288" s="88">
        <v>0</v>
      </c>
      <c r="O288">
        <v>0.15</v>
      </c>
      <c r="Q288">
        <v>45383</v>
      </c>
      <c r="R288">
        <v>0.15</v>
      </c>
      <c r="S288">
        <v>0</v>
      </c>
    </row>
    <row r="289" spans="2:19" x14ac:dyDescent="0.3">
      <c r="B289">
        <v>45413</v>
      </c>
      <c r="C289">
        <v>0</v>
      </c>
      <c r="D289">
        <v>0.15</v>
      </c>
      <c r="E289">
        <v>0</v>
      </c>
      <c r="F289">
        <v>0.15</v>
      </c>
      <c r="G289">
        <v>0</v>
      </c>
      <c r="J289">
        <v>0</v>
      </c>
      <c r="M289" s="88">
        <v>0</v>
      </c>
      <c r="O289">
        <v>0.15</v>
      </c>
      <c r="Q289">
        <v>45413</v>
      </c>
      <c r="R289">
        <v>0.15</v>
      </c>
      <c r="S289">
        <v>0</v>
      </c>
    </row>
    <row r="290" spans="2:19" x14ac:dyDescent="0.3">
      <c r="B290">
        <v>45444</v>
      </c>
      <c r="C290">
        <v>0</v>
      </c>
      <c r="D290">
        <v>0.15</v>
      </c>
      <c r="E290">
        <v>0</v>
      </c>
      <c r="F290">
        <v>0.15</v>
      </c>
      <c r="G290">
        <v>0</v>
      </c>
      <c r="J290">
        <v>0</v>
      </c>
      <c r="M290" s="88">
        <v>0</v>
      </c>
      <c r="O290">
        <v>0.15</v>
      </c>
      <c r="Q290">
        <v>45444</v>
      </c>
      <c r="R290">
        <v>0.15</v>
      </c>
      <c r="S290">
        <v>0</v>
      </c>
    </row>
    <row r="291" spans="2:19" x14ac:dyDescent="0.3">
      <c r="B291">
        <v>45474</v>
      </c>
      <c r="C291">
        <v>0</v>
      </c>
      <c r="D291">
        <v>0.15</v>
      </c>
      <c r="E291">
        <v>0</v>
      </c>
      <c r="F291">
        <v>0.15</v>
      </c>
      <c r="G291">
        <v>0</v>
      </c>
      <c r="J291">
        <v>0</v>
      </c>
      <c r="M291" s="88">
        <v>0</v>
      </c>
      <c r="O291">
        <v>0.15</v>
      </c>
      <c r="Q291">
        <v>45474</v>
      </c>
      <c r="R291">
        <v>0.15</v>
      </c>
      <c r="S291">
        <v>0</v>
      </c>
    </row>
    <row r="292" spans="2:19" x14ac:dyDescent="0.3">
      <c r="B292">
        <v>45505</v>
      </c>
      <c r="C292">
        <v>0</v>
      </c>
      <c r="D292">
        <v>0.15</v>
      </c>
      <c r="E292">
        <v>0</v>
      </c>
      <c r="F292">
        <v>0.15</v>
      </c>
      <c r="G292">
        <v>0</v>
      </c>
      <c r="J292">
        <v>0</v>
      </c>
      <c r="M292" s="88">
        <v>0</v>
      </c>
      <c r="O292">
        <v>0.15</v>
      </c>
      <c r="Q292">
        <v>45505</v>
      </c>
      <c r="R292">
        <v>0.15</v>
      </c>
      <c r="S292">
        <v>0</v>
      </c>
    </row>
    <row r="293" spans="2:19" x14ac:dyDescent="0.3">
      <c r="B293">
        <v>45536</v>
      </c>
      <c r="C293">
        <v>0</v>
      </c>
      <c r="D293">
        <v>0.15</v>
      </c>
      <c r="E293">
        <v>0</v>
      </c>
      <c r="F293">
        <v>0.15</v>
      </c>
      <c r="G293">
        <v>0</v>
      </c>
      <c r="J293">
        <v>0</v>
      </c>
      <c r="M293" s="88">
        <v>0</v>
      </c>
      <c r="O293">
        <v>0.15</v>
      </c>
      <c r="Q293">
        <v>45536</v>
      </c>
      <c r="R293">
        <v>0.15</v>
      </c>
      <c r="S293">
        <v>0</v>
      </c>
    </row>
    <row r="294" spans="2:19" x14ac:dyDescent="0.3">
      <c r="B294">
        <v>45566</v>
      </c>
      <c r="C294">
        <v>0</v>
      </c>
      <c r="D294">
        <v>0.15</v>
      </c>
      <c r="E294">
        <v>0</v>
      </c>
      <c r="F294">
        <v>0.15</v>
      </c>
      <c r="G294">
        <v>0</v>
      </c>
      <c r="J294">
        <v>0</v>
      </c>
      <c r="M294" s="88">
        <v>0</v>
      </c>
      <c r="O294">
        <v>0.15</v>
      </c>
      <c r="Q294">
        <v>45566</v>
      </c>
      <c r="R294">
        <v>0.15</v>
      </c>
      <c r="S294">
        <v>0</v>
      </c>
    </row>
    <row r="295" spans="2:19" x14ac:dyDescent="0.3">
      <c r="B295">
        <v>45597</v>
      </c>
      <c r="C295">
        <v>0</v>
      </c>
      <c r="D295">
        <v>0.15</v>
      </c>
      <c r="E295">
        <v>0</v>
      </c>
      <c r="F295">
        <v>0.15</v>
      </c>
      <c r="G295">
        <v>0</v>
      </c>
      <c r="J295">
        <v>0</v>
      </c>
      <c r="M295" s="88">
        <v>0</v>
      </c>
      <c r="O295">
        <v>0.15</v>
      </c>
      <c r="Q295">
        <v>45597</v>
      </c>
      <c r="R295">
        <v>0.15</v>
      </c>
      <c r="S295">
        <v>0</v>
      </c>
    </row>
    <row r="296" spans="2:19" x14ac:dyDescent="0.3">
      <c r="B296">
        <v>45627</v>
      </c>
      <c r="C296">
        <v>0</v>
      </c>
      <c r="D296">
        <v>0.15</v>
      </c>
      <c r="E296">
        <v>0</v>
      </c>
      <c r="F296">
        <v>0.15</v>
      </c>
      <c r="G296">
        <v>0</v>
      </c>
      <c r="J296">
        <v>0</v>
      </c>
      <c r="M296" s="88">
        <v>0</v>
      </c>
      <c r="O296">
        <v>0.15</v>
      </c>
      <c r="Q296">
        <v>45627</v>
      </c>
      <c r="R296">
        <v>0.15</v>
      </c>
      <c r="S296">
        <v>0</v>
      </c>
    </row>
    <row r="297" spans="2:19" x14ac:dyDescent="0.3">
      <c r="B297">
        <v>45658</v>
      </c>
      <c r="C297">
        <v>0</v>
      </c>
      <c r="D297">
        <v>0.15</v>
      </c>
      <c r="E297">
        <v>0</v>
      </c>
      <c r="F297">
        <v>0.15</v>
      </c>
      <c r="G297">
        <v>0</v>
      </c>
      <c r="J297">
        <v>0</v>
      </c>
      <c r="M297" s="88">
        <v>0</v>
      </c>
      <c r="O297">
        <v>0.15</v>
      </c>
      <c r="Q297">
        <v>45658</v>
      </c>
      <c r="R297">
        <v>0.15</v>
      </c>
      <c r="S297">
        <v>0</v>
      </c>
    </row>
    <row r="298" spans="2:19" x14ac:dyDescent="0.3">
      <c r="B298">
        <v>45689</v>
      </c>
      <c r="C298">
        <v>0</v>
      </c>
      <c r="D298">
        <v>0.15</v>
      </c>
      <c r="E298">
        <v>0</v>
      </c>
      <c r="F298">
        <v>0.15</v>
      </c>
      <c r="G298">
        <v>0</v>
      </c>
      <c r="J298">
        <v>0</v>
      </c>
      <c r="M298" s="88">
        <v>0</v>
      </c>
      <c r="O298">
        <v>0.15</v>
      </c>
      <c r="Q298">
        <v>45689</v>
      </c>
      <c r="R298">
        <v>0.15</v>
      </c>
      <c r="S298">
        <v>0</v>
      </c>
    </row>
    <row r="299" spans="2:19" x14ac:dyDescent="0.3">
      <c r="B299">
        <v>45717</v>
      </c>
      <c r="C299">
        <v>0</v>
      </c>
      <c r="D299">
        <v>0.15</v>
      </c>
      <c r="E299">
        <v>0</v>
      </c>
      <c r="F299">
        <v>0.15</v>
      </c>
      <c r="G299">
        <v>0</v>
      </c>
      <c r="J299">
        <v>0</v>
      </c>
      <c r="M299" s="88">
        <v>0</v>
      </c>
      <c r="O299">
        <v>0.15</v>
      </c>
      <c r="Q299">
        <v>45717</v>
      </c>
      <c r="R299">
        <v>0.15</v>
      </c>
      <c r="S299">
        <v>0</v>
      </c>
    </row>
    <row r="300" spans="2:19" x14ac:dyDescent="0.3">
      <c r="B300">
        <v>45748</v>
      </c>
      <c r="C300">
        <v>0</v>
      </c>
      <c r="D300">
        <v>0.15</v>
      </c>
      <c r="E300">
        <v>0</v>
      </c>
      <c r="F300">
        <v>0.15</v>
      </c>
      <c r="G300">
        <v>0</v>
      </c>
      <c r="J300">
        <v>0</v>
      </c>
      <c r="M300" s="88">
        <v>0</v>
      </c>
      <c r="O300">
        <v>0.15</v>
      </c>
      <c r="Q300">
        <v>45748</v>
      </c>
      <c r="R300">
        <v>0.15</v>
      </c>
      <c r="S300">
        <v>0</v>
      </c>
    </row>
    <row r="301" spans="2:19" x14ac:dyDescent="0.3">
      <c r="B301">
        <v>45778</v>
      </c>
      <c r="C301">
        <v>0</v>
      </c>
      <c r="D301">
        <v>0.15</v>
      </c>
      <c r="E301">
        <v>0</v>
      </c>
      <c r="F301">
        <v>0.15</v>
      </c>
      <c r="G301">
        <v>0</v>
      </c>
      <c r="J301">
        <v>0</v>
      </c>
      <c r="M301" s="88">
        <v>0</v>
      </c>
      <c r="O301">
        <v>0.15</v>
      </c>
      <c r="Q301">
        <v>45778</v>
      </c>
      <c r="R301">
        <v>0.15</v>
      </c>
      <c r="S301">
        <v>0</v>
      </c>
    </row>
    <row r="302" spans="2:19" x14ac:dyDescent="0.3">
      <c r="B302">
        <v>45809</v>
      </c>
      <c r="C302">
        <v>0</v>
      </c>
      <c r="D302">
        <v>0.15</v>
      </c>
      <c r="E302">
        <v>0</v>
      </c>
      <c r="F302">
        <v>0.15</v>
      </c>
      <c r="G302">
        <v>0</v>
      </c>
      <c r="J302">
        <v>0</v>
      </c>
      <c r="M302" s="88">
        <v>0</v>
      </c>
      <c r="O302">
        <v>0.15</v>
      </c>
      <c r="Q302">
        <v>45809</v>
      </c>
      <c r="R302">
        <v>0.15</v>
      </c>
      <c r="S302">
        <v>0</v>
      </c>
    </row>
    <row r="303" spans="2:19" x14ac:dyDescent="0.3">
      <c r="B303">
        <v>45839</v>
      </c>
      <c r="C303">
        <v>0</v>
      </c>
      <c r="E303">
        <v>0</v>
      </c>
      <c r="F303">
        <v>0</v>
      </c>
      <c r="G303">
        <v>0</v>
      </c>
      <c r="J303">
        <v>0</v>
      </c>
      <c r="M303" s="88">
        <v>0</v>
      </c>
    </row>
    <row r="304" spans="2:19" x14ac:dyDescent="0.3">
      <c r="M304" s="88"/>
    </row>
    <row r="305" spans="13:13" x14ac:dyDescent="0.3">
      <c r="M305" s="88"/>
    </row>
    <row r="306" spans="13:13" x14ac:dyDescent="0.3">
      <c r="M306" s="88"/>
    </row>
    <row r="307" spans="13:13" x14ac:dyDescent="0.3">
      <c r="M307" s="88"/>
    </row>
    <row r="308" spans="13:13" x14ac:dyDescent="0.3">
      <c r="M308" s="88"/>
    </row>
    <row r="309" spans="13:13" x14ac:dyDescent="0.3">
      <c r="M309" s="88"/>
    </row>
    <row r="310" spans="13:13" x14ac:dyDescent="0.3">
      <c r="M310" s="88"/>
    </row>
    <row r="311" spans="13:13" x14ac:dyDescent="0.3">
      <c r="M311" s="88"/>
    </row>
    <row r="312" spans="13:13" x14ac:dyDescent="0.3">
      <c r="M312" s="88"/>
    </row>
    <row r="313" spans="13:13" x14ac:dyDescent="0.3">
      <c r="M313" s="88"/>
    </row>
    <row r="314" spans="13:13" x14ac:dyDescent="0.3">
      <c r="M314" s="88"/>
    </row>
    <row r="315" spans="13:13" x14ac:dyDescent="0.3">
      <c r="M315" s="88"/>
    </row>
    <row r="316" spans="13:13" x14ac:dyDescent="0.3">
      <c r="M316" s="88"/>
    </row>
    <row r="317" spans="13:13" x14ac:dyDescent="0.3">
      <c r="M317" s="88"/>
    </row>
    <row r="318" spans="13:13" x14ac:dyDescent="0.3">
      <c r="M318" s="88"/>
    </row>
    <row r="319" spans="13:13" x14ac:dyDescent="0.3">
      <c r="M319" s="88"/>
    </row>
    <row r="320" spans="13:13" x14ac:dyDescent="0.3">
      <c r="M320" s="88"/>
    </row>
    <row r="321" spans="13:13" x14ac:dyDescent="0.3">
      <c r="M321" s="88"/>
    </row>
    <row r="322" spans="13:13" x14ac:dyDescent="0.3">
      <c r="M322" s="88"/>
    </row>
    <row r="323" spans="13:13" x14ac:dyDescent="0.3">
      <c r="M323" s="88"/>
    </row>
    <row r="324" spans="13:13" x14ac:dyDescent="0.3">
      <c r="M324" s="88"/>
    </row>
    <row r="325" spans="13:13" x14ac:dyDescent="0.3">
      <c r="M325" s="88"/>
    </row>
    <row r="326" spans="13:13" x14ac:dyDescent="0.3">
      <c r="M326" s="88"/>
    </row>
    <row r="327" spans="13:13" x14ac:dyDescent="0.3">
      <c r="M327" s="88"/>
    </row>
    <row r="328" spans="13:13" x14ac:dyDescent="0.3">
      <c r="M328" s="88"/>
    </row>
    <row r="329" spans="13:13" x14ac:dyDescent="0.3">
      <c r="M329" s="88"/>
    </row>
    <row r="330" spans="13:13" x14ac:dyDescent="0.3">
      <c r="M330" s="88"/>
    </row>
    <row r="331" spans="13:13" x14ac:dyDescent="0.3">
      <c r="M331" s="88"/>
    </row>
    <row r="332" spans="13:13" x14ac:dyDescent="0.3">
      <c r="M332" s="88"/>
    </row>
    <row r="333" spans="13:13" x14ac:dyDescent="0.3">
      <c r="M333" s="88"/>
    </row>
    <row r="334" spans="13:13" x14ac:dyDescent="0.3">
      <c r="M334" s="88"/>
    </row>
    <row r="335" spans="13:13" x14ac:dyDescent="0.3">
      <c r="M335" s="88"/>
    </row>
    <row r="336" spans="13:13" x14ac:dyDescent="0.3">
      <c r="M336" s="88"/>
    </row>
    <row r="337" spans="13:13" x14ac:dyDescent="0.3">
      <c r="M337" s="88"/>
    </row>
    <row r="338" spans="13:13" x14ac:dyDescent="0.3">
      <c r="M338" s="88"/>
    </row>
    <row r="339" spans="13:13" x14ac:dyDescent="0.3">
      <c r="M339" s="88"/>
    </row>
    <row r="340" spans="13:13" x14ac:dyDescent="0.3">
      <c r="M340" s="88"/>
    </row>
    <row r="341" spans="13:13" x14ac:dyDescent="0.3">
      <c r="M341" s="88"/>
    </row>
    <row r="342" spans="13:13" x14ac:dyDescent="0.3">
      <c r="M342" s="88"/>
    </row>
    <row r="343" spans="13:13" x14ac:dyDescent="0.3">
      <c r="M343" s="88"/>
    </row>
    <row r="344" spans="13:13" x14ac:dyDescent="0.3">
      <c r="M344" s="88"/>
    </row>
    <row r="345" spans="13:13" x14ac:dyDescent="0.3">
      <c r="M345" s="88"/>
    </row>
    <row r="346" spans="13:13" x14ac:dyDescent="0.3">
      <c r="M346" s="88"/>
    </row>
    <row r="347" spans="13:13" x14ac:dyDescent="0.3">
      <c r="M347" s="88"/>
    </row>
    <row r="348" spans="13:13" x14ac:dyDescent="0.3">
      <c r="M348" s="88"/>
    </row>
    <row r="349" spans="13:13" x14ac:dyDescent="0.3">
      <c r="M349" s="88"/>
    </row>
    <row r="350" spans="13:13" x14ac:dyDescent="0.3">
      <c r="M350" s="88"/>
    </row>
    <row r="351" spans="13:13" x14ac:dyDescent="0.3">
      <c r="M351" s="88"/>
    </row>
    <row r="352" spans="13:13" x14ac:dyDescent="0.3">
      <c r="M352" s="88"/>
    </row>
    <row r="353" spans="13:13" x14ac:dyDescent="0.3">
      <c r="M353" s="88"/>
    </row>
    <row r="354" spans="13:13" x14ac:dyDescent="0.3">
      <c r="M354" s="88"/>
    </row>
    <row r="355" spans="13:13" x14ac:dyDescent="0.3">
      <c r="M355" s="88"/>
    </row>
    <row r="356" spans="13:13" x14ac:dyDescent="0.3">
      <c r="M356" s="88"/>
    </row>
    <row r="357" spans="13:13" x14ac:dyDescent="0.3">
      <c r="M357" s="88"/>
    </row>
    <row r="358" spans="13:13" x14ac:dyDescent="0.3">
      <c r="M358" s="88"/>
    </row>
    <row r="359" spans="13:13" x14ac:dyDescent="0.3">
      <c r="M359" s="88"/>
    </row>
    <row r="360" spans="13:13" x14ac:dyDescent="0.3">
      <c r="M360" s="88"/>
    </row>
    <row r="361" spans="13:13" x14ac:dyDescent="0.3">
      <c r="M361" s="88"/>
    </row>
    <row r="362" spans="13:13" x14ac:dyDescent="0.3">
      <c r="M362" s="88"/>
    </row>
    <row r="363" spans="13:13" x14ac:dyDescent="0.3">
      <c r="M363" s="88"/>
    </row>
    <row r="364" spans="13:13" x14ac:dyDescent="0.3">
      <c r="M364" s="88"/>
    </row>
    <row r="365" spans="13:13" x14ac:dyDescent="0.3">
      <c r="M365" s="88"/>
    </row>
    <row r="366" spans="13:13" x14ac:dyDescent="0.3">
      <c r="M366" s="88"/>
    </row>
    <row r="367" spans="13:13" x14ac:dyDescent="0.3">
      <c r="M367" s="88"/>
    </row>
    <row r="368" spans="13:13" x14ac:dyDescent="0.3">
      <c r="M368" s="88"/>
    </row>
    <row r="369" spans="13:13" x14ac:dyDescent="0.3">
      <c r="M369" s="88"/>
    </row>
    <row r="370" spans="13:13" x14ac:dyDescent="0.3">
      <c r="M370" s="88"/>
    </row>
    <row r="371" spans="13:13" x14ac:dyDescent="0.3">
      <c r="M371" s="88"/>
    </row>
    <row r="372" spans="13:13" x14ac:dyDescent="0.3">
      <c r="M372" s="88"/>
    </row>
    <row r="373" spans="13:13" x14ac:dyDescent="0.3">
      <c r="M373" s="88"/>
    </row>
    <row r="374" spans="13:13" x14ac:dyDescent="0.3">
      <c r="M374" s="88"/>
    </row>
    <row r="375" spans="13:13" x14ac:dyDescent="0.3">
      <c r="M375" s="88"/>
    </row>
    <row r="376" spans="13:13" x14ac:dyDescent="0.3">
      <c r="M376" s="88"/>
    </row>
    <row r="377" spans="13:13" x14ac:dyDescent="0.3">
      <c r="M377" s="88"/>
    </row>
    <row r="378" spans="13:13" x14ac:dyDescent="0.3">
      <c r="M378" s="88"/>
    </row>
    <row r="379" spans="13:13" x14ac:dyDescent="0.3">
      <c r="M379" s="88"/>
    </row>
    <row r="380" spans="13:13" x14ac:dyDescent="0.3">
      <c r="M380" s="88"/>
    </row>
    <row r="381" spans="13:13" x14ac:dyDescent="0.3">
      <c r="M381" s="88"/>
    </row>
    <row r="382" spans="13:13" x14ac:dyDescent="0.3">
      <c r="M382" s="88"/>
    </row>
    <row r="383" spans="13:13" x14ac:dyDescent="0.3">
      <c r="M383" s="88"/>
    </row>
    <row r="384" spans="13:13" x14ac:dyDescent="0.3">
      <c r="M384" s="88"/>
    </row>
    <row r="385" spans="13:13" x14ac:dyDescent="0.3">
      <c r="M385" s="88"/>
    </row>
    <row r="386" spans="13:13" x14ac:dyDescent="0.3">
      <c r="M386" s="88"/>
    </row>
    <row r="387" spans="13:13" x14ac:dyDescent="0.3">
      <c r="M387" s="88"/>
    </row>
    <row r="388" spans="13:13" x14ac:dyDescent="0.3">
      <c r="M388" s="88"/>
    </row>
    <row r="389" spans="13:13" x14ac:dyDescent="0.3">
      <c r="M389" s="88"/>
    </row>
    <row r="390" spans="13:13" x14ac:dyDescent="0.3">
      <c r="M390" s="88"/>
    </row>
    <row r="391" spans="13:13" x14ac:dyDescent="0.3">
      <c r="M391" s="88"/>
    </row>
    <row r="392" spans="13:13" x14ac:dyDescent="0.3">
      <c r="M392" s="88"/>
    </row>
    <row r="393" spans="13:13" x14ac:dyDescent="0.3">
      <c r="M393" s="88"/>
    </row>
    <row r="394" spans="13:13" x14ac:dyDescent="0.3">
      <c r="M394" s="88"/>
    </row>
    <row r="395" spans="13:13" x14ac:dyDescent="0.3">
      <c r="M395" s="88"/>
    </row>
    <row r="396" spans="13:13" x14ac:dyDescent="0.3">
      <c r="M396" s="88"/>
    </row>
    <row r="397" spans="13:13" x14ac:dyDescent="0.3">
      <c r="M397" s="88"/>
    </row>
    <row r="398" spans="13:13" x14ac:dyDescent="0.3">
      <c r="M398" s="88"/>
    </row>
    <row r="399" spans="13:13" x14ac:dyDescent="0.3">
      <c r="M399" s="88"/>
    </row>
    <row r="400" spans="13:13" x14ac:dyDescent="0.3">
      <c r="M400" s="88"/>
    </row>
    <row r="401" spans="13:13" x14ac:dyDescent="0.3">
      <c r="M401" s="88"/>
    </row>
    <row r="402" spans="13:13" x14ac:dyDescent="0.3">
      <c r="M402" s="88"/>
    </row>
    <row r="403" spans="13:13" x14ac:dyDescent="0.3">
      <c r="M403" s="88"/>
    </row>
    <row r="404" spans="13:13" x14ac:dyDescent="0.3">
      <c r="M404" s="88"/>
    </row>
    <row r="405" spans="13:13" x14ac:dyDescent="0.3">
      <c r="M405" s="88"/>
    </row>
    <row r="406" spans="13:13" x14ac:dyDescent="0.3">
      <c r="M406" s="88"/>
    </row>
    <row r="407" spans="13:13" x14ac:dyDescent="0.3">
      <c r="M407" s="88"/>
    </row>
    <row r="408" spans="13:13" x14ac:dyDescent="0.3">
      <c r="M408" s="88"/>
    </row>
    <row r="409" spans="13:13" x14ac:dyDescent="0.3">
      <c r="M409" s="88"/>
    </row>
    <row r="410" spans="13:13" x14ac:dyDescent="0.3">
      <c r="M410" s="88"/>
    </row>
    <row r="411" spans="13:13" x14ac:dyDescent="0.3">
      <c r="M411" s="88"/>
    </row>
    <row r="412" spans="13:13" x14ac:dyDescent="0.3">
      <c r="M412" s="88"/>
    </row>
    <row r="413" spans="13:13" x14ac:dyDescent="0.3">
      <c r="M413" s="88"/>
    </row>
    <row r="414" spans="13:13" x14ac:dyDescent="0.3">
      <c r="M414" s="88"/>
    </row>
    <row r="415" spans="13:13" x14ac:dyDescent="0.3">
      <c r="M415" s="88"/>
    </row>
    <row r="416" spans="13:13" x14ac:dyDescent="0.3">
      <c r="M416" s="88"/>
    </row>
    <row r="417" spans="13:13" x14ac:dyDescent="0.3">
      <c r="M417" s="88"/>
    </row>
    <row r="418" spans="13:13" x14ac:dyDescent="0.3">
      <c r="M418" s="88"/>
    </row>
    <row r="419" spans="13:13" x14ac:dyDescent="0.3">
      <c r="M419" s="88"/>
    </row>
    <row r="420" spans="13:13" x14ac:dyDescent="0.3">
      <c r="M420" s="88"/>
    </row>
    <row r="421" spans="13:13" x14ac:dyDescent="0.3">
      <c r="M421" s="88"/>
    </row>
    <row r="422" spans="13:13" x14ac:dyDescent="0.3">
      <c r="M422" s="88"/>
    </row>
    <row r="423" spans="13:13" x14ac:dyDescent="0.3">
      <c r="M423" s="88"/>
    </row>
    <row r="424" spans="13:13" x14ac:dyDescent="0.3">
      <c r="M424" s="88"/>
    </row>
    <row r="425" spans="13:13" x14ac:dyDescent="0.3">
      <c r="M425" s="88"/>
    </row>
    <row r="426" spans="13:13" x14ac:dyDescent="0.3">
      <c r="M426" s="88"/>
    </row>
    <row r="427" spans="13:13" x14ac:dyDescent="0.3">
      <c r="M427" s="88"/>
    </row>
    <row r="428" spans="13:13" x14ac:dyDescent="0.3">
      <c r="M428" s="88"/>
    </row>
    <row r="429" spans="13:13" x14ac:dyDescent="0.3">
      <c r="M429" s="88"/>
    </row>
    <row r="430" spans="13:13" x14ac:dyDescent="0.3">
      <c r="M430" s="88"/>
    </row>
    <row r="431" spans="13:13" x14ac:dyDescent="0.3">
      <c r="M431" s="88"/>
    </row>
    <row r="432" spans="13:13" x14ac:dyDescent="0.3">
      <c r="M432" s="88"/>
    </row>
    <row r="433" spans="13:13" x14ac:dyDescent="0.3">
      <c r="M433" s="88"/>
    </row>
    <row r="434" spans="13:13" x14ac:dyDescent="0.3">
      <c r="M434" s="88"/>
    </row>
    <row r="435" spans="13:13" x14ac:dyDescent="0.3">
      <c r="M435" s="88"/>
    </row>
    <row r="436" spans="13:13" x14ac:dyDescent="0.3">
      <c r="M436" s="88"/>
    </row>
    <row r="437" spans="13:13" x14ac:dyDescent="0.3">
      <c r="M437" s="88"/>
    </row>
    <row r="438" spans="13:13" x14ac:dyDescent="0.3">
      <c r="M438" s="88"/>
    </row>
    <row r="439" spans="13:13" x14ac:dyDescent="0.3">
      <c r="M439" s="88"/>
    </row>
    <row r="440" spans="13:13" x14ac:dyDescent="0.3">
      <c r="M440" s="88"/>
    </row>
    <row r="441" spans="13:13" x14ac:dyDescent="0.3">
      <c r="M441" s="88"/>
    </row>
    <row r="442" spans="13:13" x14ac:dyDescent="0.3">
      <c r="M442" s="88"/>
    </row>
    <row r="443" spans="13:13" x14ac:dyDescent="0.3">
      <c r="M443" s="88"/>
    </row>
    <row r="444" spans="13:13" x14ac:dyDescent="0.3">
      <c r="M444" s="88"/>
    </row>
    <row r="445" spans="13:13" x14ac:dyDescent="0.3">
      <c r="M445" s="88"/>
    </row>
    <row r="446" spans="13:13" x14ac:dyDescent="0.3">
      <c r="M446" s="88"/>
    </row>
    <row r="447" spans="13:13" x14ac:dyDescent="0.3">
      <c r="M447" s="88"/>
    </row>
    <row r="448" spans="13:13" x14ac:dyDescent="0.3">
      <c r="M448" s="88"/>
    </row>
    <row r="449" spans="13:13" x14ac:dyDescent="0.3">
      <c r="M449" s="88"/>
    </row>
    <row r="450" spans="13:13" x14ac:dyDescent="0.3">
      <c r="M450" s="88"/>
    </row>
    <row r="451" spans="13:13" x14ac:dyDescent="0.3">
      <c r="M451" s="88"/>
    </row>
    <row r="452" spans="13:13" x14ac:dyDescent="0.3">
      <c r="M452" s="88"/>
    </row>
    <row r="453" spans="13:13" x14ac:dyDescent="0.3">
      <c r="M453" s="8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T370"/>
  <sheetViews>
    <sheetView workbookViewId="0">
      <selection activeCell="C38" sqref="C38"/>
    </sheetView>
  </sheetViews>
  <sheetFormatPr defaultRowHeight="13.8" x14ac:dyDescent="0.3"/>
  <cols>
    <col min="5" max="5" width="10.59765625" style="10" bestFit="1" customWidth="1"/>
    <col min="6" max="7" width="14.3984375" style="11" customWidth="1"/>
    <col min="8" max="8" width="14.3984375" customWidth="1"/>
  </cols>
  <sheetData>
    <row r="1" spans="2:20" x14ac:dyDescent="0.3">
      <c r="E1"/>
      <c r="F1"/>
      <c r="G1"/>
    </row>
    <row r="2" spans="2:20" x14ac:dyDescent="0.3">
      <c r="E2"/>
      <c r="F2"/>
      <c r="G2"/>
    </row>
    <row r="3" spans="2:20" x14ac:dyDescent="0.3">
      <c r="E3"/>
      <c r="F3"/>
      <c r="G3"/>
    </row>
    <row r="4" spans="2:20" x14ac:dyDescent="0.3">
      <c r="B4" s="1" t="s">
        <v>3</v>
      </c>
      <c r="C4" s="2" t="s">
        <v>4</v>
      </c>
      <c r="E4" s="3" t="s">
        <v>5</v>
      </c>
      <c r="F4" s="8">
        <v>1</v>
      </c>
      <c r="G4" s="9">
        <v>2</v>
      </c>
      <c r="H4" s="9">
        <v>3</v>
      </c>
    </row>
    <row r="5" spans="2:20" x14ac:dyDescent="0.3">
      <c r="B5" s="1" t="s">
        <v>6</v>
      </c>
      <c r="C5" s="2" t="s">
        <v>4</v>
      </c>
      <c r="E5" s="1" t="s">
        <v>7</v>
      </c>
      <c r="F5" s="4">
        <v>36795</v>
      </c>
      <c r="G5" s="5">
        <f>F5</f>
        <v>36795</v>
      </c>
      <c r="H5" s="5">
        <f>G5</f>
        <v>36795</v>
      </c>
    </row>
    <row r="6" spans="2:20" x14ac:dyDescent="0.3">
      <c r="E6" s="1" t="s">
        <v>8</v>
      </c>
      <c r="F6" s="6">
        <f>EOMONTH(CurveData,0)+1</f>
        <v>36800</v>
      </c>
      <c r="G6" s="7">
        <f>F6</f>
        <v>36800</v>
      </c>
      <c r="H6" s="7">
        <f>G6</f>
        <v>36800</v>
      </c>
      <c r="O6" s="93" t="s">
        <v>41</v>
      </c>
    </row>
    <row r="7" spans="2:20" x14ac:dyDescent="0.3">
      <c r="E7" s="1" t="s">
        <v>9</v>
      </c>
      <c r="F7" s="7" t="s">
        <v>10</v>
      </c>
      <c r="G7" s="7" t="s">
        <v>10</v>
      </c>
      <c r="H7" s="7" t="s">
        <v>11</v>
      </c>
    </row>
    <row r="8" spans="2:20" x14ac:dyDescent="0.3">
      <c r="E8" s="1" t="s">
        <v>12</v>
      </c>
      <c r="F8" s="2" t="s">
        <v>13</v>
      </c>
      <c r="G8" s="2" t="s">
        <v>14</v>
      </c>
      <c r="H8" s="2" t="s">
        <v>15</v>
      </c>
      <c r="O8">
        <v>36434</v>
      </c>
      <c r="P8">
        <v>2.6280000000000001</v>
      </c>
      <c r="Q8">
        <v>0.58499999999999996</v>
      </c>
      <c r="T8">
        <v>5.5120676726242997E-2</v>
      </c>
    </row>
    <row r="9" spans="2:20" x14ac:dyDescent="0.3">
      <c r="E9" s="1" t="s">
        <v>16</v>
      </c>
      <c r="F9" s="2" t="s">
        <v>17</v>
      </c>
      <c r="G9" s="2" t="s">
        <v>17</v>
      </c>
      <c r="H9" s="2" t="s">
        <v>18</v>
      </c>
      <c r="O9">
        <v>36465</v>
      </c>
      <c r="P9">
        <v>2.8060000000000005</v>
      </c>
      <c r="Q9">
        <v>0.58499999999999996</v>
      </c>
      <c r="T9">
        <v>5.5464115797064006E-2</v>
      </c>
    </row>
    <row r="10" spans="2:20" x14ac:dyDescent="0.3">
      <c r="E10" s="1" t="s">
        <v>19</v>
      </c>
      <c r="F10" s="2" t="s">
        <v>2</v>
      </c>
      <c r="G10" s="2" t="s">
        <v>0</v>
      </c>
      <c r="H10" s="2" t="s">
        <v>1</v>
      </c>
      <c r="O10">
        <v>36495</v>
      </c>
      <c r="P10">
        <v>2.9460000000000002</v>
      </c>
      <c r="Q10">
        <v>0.59750000000000003</v>
      </c>
      <c r="T10">
        <v>5.6024839315149011E-2</v>
      </c>
    </row>
    <row r="11" spans="2:20" x14ac:dyDescent="0.3">
      <c r="E11" s="10">
        <v>36800</v>
      </c>
      <c r="F11" s="11">
        <v>5.3239999999999998</v>
      </c>
      <c r="G11" s="11">
        <v>0.45</v>
      </c>
      <c r="H11">
        <v>6.7552575857468003E-2</v>
      </c>
      <c r="O11">
        <v>36526</v>
      </c>
      <c r="P11">
        <v>2.9760000000000004</v>
      </c>
      <c r="Q11">
        <v>0.61250000000000004</v>
      </c>
      <c r="T11">
        <v>5.7120768406398001E-2</v>
      </c>
    </row>
    <row r="12" spans="2:20" x14ac:dyDescent="0.3">
      <c r="E12" s="10">
        <v>36831</v>
      </c>
      <c r="F12" s="11">
        <v>5.45</v>
      </c>
      <c r="G12" s="11">
        <v>0.5</v>
      </c>
      <c r="H12">
        <v>6.8043557398143995E-2</v>
      </c>
      <c r="O12">
        <v>36557</v>
      </c>
      <c r="P12">
        <v>2.7990000000000004</v>
      </c>
      <c r="Q12">
        <v>0.59250000000000003</v>
      </c>
      <c r="T12">
        <v>5.8144179238442006E-2</v>
      </c>
    </row>
    <row r="13" spans="2:20" x14ac:dyDescent="0.3">
      <c r="E13" s="10">
        <v>36861</v>
      </c>
      <c r="F13" s="11">
        <v>5.5650000000000004</v>
      </c>
      <c r="G13" s="11">
        <v>0.5625</v>
      </c>
      <c r="H13">
        <v>6.8091446282457002E-2</v>
      </c>
      <c r="O13">
        <v>36586</v>
      </c>
      <c r="P13">
        <v>2.669</v>
      </c>
      <c r="Q13">
        <v>0.5</v>
      </c>
      <c r="T13">
        <v>5.8429107381172005E-2</v>
      </c>
    </row>
    <row r="14" spans="2:20" x14ac:dyDescent="0.3">
      <c r="E14" s="10">
        <v>36892</v>
      </c>
      <c r="F14" s="11">
        <v>5.5250000000000004</v>
      </c>
      <c r="G14" s="11">
        <v>0.60750000000000004</v>
      </c>
      <c r="H14">
        <v>6.8137263947646007E-2</v>
      </c>
      <c r="O14">
        <v>36617</v>
      </c>
      <c r="P14">
        <v>2.5340000000000003</v>
      </c>
      <c r="Q14">
        <v>0.375</v>
      </c>
      <c r="T14">
        <v>5.8441475611375006E-2</v>
      </c>
    </row>
    <row r="15" spans="2:20" x14ac:dyDescent="0.3">
      <c r="E15" s="10">
        <v>36923</v>
      </c>
      <c r="F15" s="11">
        <v>5.26</v>
      </c>
      <c r="G15" s="11">
        <v>0.60750000000000004</v>
      </c>
      <c r="H15">
        <v>6.8269232434721994E-2</v>
      </c>
      <c r="O15">
        <v>36647</v>
      </c>
      <c r="P15">
        <v>2.4830000000000001</v>
      </c>
      <c r="Q15">
        <v>0.30249999999999999</v>
      </c>
      <c r="T15">
        <v>5.8471478071455016E-2</v>
      </c>
    </row>
    <row r="16" spans="2:20" x14ac:dyDescent="0.3">
      <c r="E16" s="10">
        <v>36951</v>
      </c>
      <c r="F16" s="11">
        <v>4.99</v>
      </c>
      <c r="G16" s="11">
        <v>0.55000000000000004</v>
      </c>
      <c r="H16">
        <v>6.8388429782841001E-2</v>
      </c>
      <c r="O16">
        <v>36678</v>
      </c>
      <c r="P16">
        <v>2.4930000000000003</v>
      </c>
      <c r="Q16">
        <v>0.28249999999999997</v>
      </c>
      <c r="T16">
        <v>5.8891397587577013E-2</v>
      </c>
    </row>
    <row r="17" spans="5:20" x14ac:dyDescent="0.3">
      <c r="E17" s="10">
        <v>36982</v>
      </c>
      <c r="F17" s="11">
        <v>4.72</v>
      </c>
      <c r="G17" s="11">
        <v>0.4425</v>
      </c>
      <c r="H17">
        <v>6.8404496482953006E-2</v>
      </c>
      <c r="O17">
        <v>36708</v>
      </c>
      <c r="P17">
        <v>2.4950000000000001</v>
      </c>
      <c r="Q17">
        <v>0.27500000000000002</v>
      </c>
      <c r="T17">
        <v>5.9229698142869006E-2</v>
      </c>
    </row>
    <row r="18" spans="5:20" x14ac:dyDescent="0.3">
      <c r="E18" s="10">
        <v>37012</v>
      </c>
      <c r="F18" s="11">
        <v>4.63</v>
      </c>
      <c r="G18" s="11">
        <v>0.39750000000000002</v>
      </c>
      <c r="H18">
        <v>6.8241638893139001E-2</v>
      </c>
      <c r="O18">
        <v>36739</v>
      </c>
      <c r="P18">
        <v>2.5099999999999998</v>
      </c>
      <c r="Q18">
        <v>0.27</v>
      </c>
      <c r="T18">
        <v>5.9467189522641004E-2</v>
      </c>
    </row>
    <row r="19" spans="5:20" x14ac:dyDescent="0.3">
      <c r="E19" s="10">
        <v>37043</v>
      </c>
      <c r="F19" s="11">
        <v>4.6050000000000004</v>
      </c>
      <c r="G19" s="11">
        <v>0.39250000000000002</v>
      </c>
      <c r="H19">
        <v>6.8073352726219005E-2</v>
      </c>
      <c r="O19">
        <v>36770</v>
      </c>
      <c r="P19">
        <v>2.5220000000000002</v>
      </c>
      <c r="Q19">
        <v>0.26500000000000001</v>
      </c>
      <c r="T19">
        <v>5.9704680921158014E-2</v>
      </c>
    </row>
    <row r="20" spans="5:20" x14ac:dyDescent="0.3">
      <c r="E20" s="10">
        <v>37073</v>
      </c>
      <c r="F20" s="11">
        <v>4.59</v>
      </c>
      <c r="G20" s="11">
        <v>0.39250000000000002</v>
      </c>
      <c r="H20">
        <v>6.7930469055009005E-2</v>
      </c>
      <c r="O20">
        <v>36800</v>
      </c>
      <c r="P20">
        <v>2.57</v>
      </c>
      <c r="Q20">
        <v>0.26</v>
      </c>
      <c r="T20">
        <v>5.9933508028833002E-2</v>
      </c>
    </row>
    <row r="21" spans="5:20" x14ac:dyDescent="0.3">
      <c r="E21" s="10">
        <v>37104</v>
      </c>
      <c r="F21" s="11">
        <v>4.5869999999999997</v>
      </c>
      <c r="G21" s="11">
        <v>0.39250000000000002</v>
      </c>
      <c r="H21">
        <v>6.7820193985260999E-2</v>
      </c>
      <c r="O21">
        <v>36831</v>
      </c>
      <c r="P21">
        <v>2.7230000000000003</v>
      </c>
      <c r="Q21">
        <v>0.26250000000000001</v>
      </c>
      <c r="T21">
        <v>6.0168102573572017E-2</v>
      </c>
    </row>
    <row r="22" spans="5:20" x14ac:dyDescent="0.3">
      <c r="E22" s="10">
        <v>37135</v>
      </c>
      <c r="F22" s="11">
        <v>4.5670000000000002</v>
      </c>
      <c r="G22" s="11">
        <v>0.39500000000000002</v>
      </c>
      <c r="H22">
        <v>6.7709918919537995E-2</v>
      </c>
      <c r="O22">
        <v>36861</v>
      </c>
      <c r="P22">
        <v>2.863</v>
      </c>
      <c r="Q22">
        <v>0.25750000000000001</v>
      </c>
      <c r="T22">
        <v>6.0395129569761029E-2</v>
      </c>
    </row>
    <row r="23" spans="5:20" x14ac:dyDescent="0.3">
      <c r="E23" s="10">
        <v>37165</v>
      </c>
      <c r="F23" s="11">
        <v>4.5650000000000004</v>
      </c>
      <c r="G23" s="11">
        <v>0.40250000000000002</v>
      </c>
      <c r="H23">
        <v>6.7615563239988005E-2</v>
      </c>
      <c r="O23">
        <v>36892</v>
      </c>
      <c r="P23">
        <v>2.8890000000000002</v>
      </c>
      <c r="Q23">
        <v>0.27</v>
      </c>
      <c r="T23">
        <v>6.0638129664128008E-2</v>
      </c>
    </row>
    <row r="24" spans="5:20" x14ac:dyDescent="0.3">
      <c r="E24" s="10">
        <v>37196</v>
      </c>
      <c r="F24" s="11">
        <v>4.6900000000000004</v>
      </c>
      <c r="G24" s="11">
        <v>0.40749999999999997</v>
      </c>
      <c r="H24">
        <v>6.7538250331636004E-2</v>
      </c>
      <c r="O24">
        <v>36923</v>
      </c>
      <c r="P24">
        <v>2.7490000000000006</v>
      </c>
      <c r="Q24">
        <v>0.26</v>
      </c>
      <c r="T24">
        <v>6.0894438509177008E-2</v>
      </c>
    </row>
    <row r="25" spans="5:20" x14ac:dyDescent="0.3">
      <c r="E25" s="10">
        <v>37226</v>
      </c>
      <c r="F25" s="11">
        <v>4.8049999999999997</v>
      </c>
      <c r="G25" s="11">
        <v>0.41</v>
      </c>
      <c r="H25">
        <v>6.7463431389954004E-2</v>
      </c>
      <c r="O25">
        <v>36951</v>
      </c>
      <c r="P25">
        <v>2.6150000000000002</v>
      </c>
      <c r="Q25">
        <v>0.24</v>
      </c>
      <c r="T25">
        <v>6.1125943291199011E-2</v>
      </c>
    </row>
    <row r="26" spans="5:20" x14ac:dyDescent="0.3">
      <c r="E26" s="10">
        <v>37257</v>
      </c>
      <c r="F26" s="11">
        <v>4.7750000000000004</v>
      </c>
      <c r="G26" s="11">
        <v>0.41499999999999998</v>
      </c>
      <c r="H26">
        <v>6.7418767319527007E-2</v>
      </c>
      <c r="O26">
        <v>36982</v>
      </c>
      <c r="P26">
        <v>2.4950000000000001</v>
      </c>
      <c r="Q26">
        <v>0.19750000000000001</v>
      </c>
      <c r="T26">
        <v>6.135474897989001E-2</v>
      </c>
    </row>
    <row r="27" spans="5:20" x14ac:dyDescent="0.3">
      <c r="E27" s="10">
        <v>37288</v>
      </c>
      <c r="F27" s="11">
        <v>4.55</v>
      </c>
      <c r="G27" s="11">
        <v>0.40500000000000003</v>
      </c>
      <c r="H27">
        <v>6.7419309327565E-2</v>
      </c>
      <c r="O27">
        <v>37012</v>
      </c>
      <c r="P27">
        <v>2.4730000000000003</v>
      </c>
      <c r="Q27">
        <v>0.185</v>
      </c>
      <c r="T27">
        <v>6.1529242386214003E-2</v>
      </c>
    </row>
    <row r="28" spans="5:20" x14ac:dyDescent="0.3">
      <c r="E28" s="10">
        <v>37316</v>
      </c>
      <c r="F28" s="11">
        <v>4.32</v>
      </c>
      <c r="G28" s="11">
        <v>0.36749999999999999</v>
      </c>
      <c r="H28">
        <v>6.7419798883213006E-2</v>
      </c>
      <c r="O28">
        <v>37043</v>
      </c>
      <c r="P28">
        <v>2.468</v>
      </c>
      <c r="Q28">
        <v>0.185</v>
      </c>
      <c r="T28">
        <v>6.1709552250035007E-2</v>
      </c>
    </row>
    <row r="29" spans="5:20" x14ac:dyDescent="0.3">
      <c r="E29" s="10">
        <v>37347</v>
      </c>
      <c r="F29" s="11">
        <v>4.08</v>
      </c>
      <c r="G29" s="11">
        <v>0.32250000000000001</v>
      </c>
      <c r="H29">
        <v>6.7407232120523006E-2</v>
      </c>
      <c r="O29">
        <v>37073</v>
      </c>
      <c r="P29">
        <v>2.4700000000000002</v>
      </c>
      <c r="Q29">
        <v>0.185</v>
      </c>
      <c r="T29">
        <v>6.1880684210453014E-2</v>
      </c>
    </row>
    <row r="30" spans="5:20" x14ac:dyDescent="0.3">
      <c r="E30" s="10">
        <v>37377</v>
      </c>
      <c r="F30" s="11">
        <v>3.988</v>
      </c>
      <c r="G30" s="11">
        <v>0.30499999999999999</v>
      </c>
      <c r="H30">
        <v>6.7375557924717E-2</v>
      </c>
      <c r="O30">
        <v>37104</v>
      </c>
      <c r="P30">
        <v>2.476</v>
      </c>
      <c r="Q30">
        <v>0.185</v>
      </c>
      <c r="T30">
        <v>6.2051143213520003E-2</v>
      </c>
    </row>
    <row r="31" spans="5:20" x14ac:dyDescent="0.3">
      <c r="E31" s="10">
        <v>37408</v>
      </c>
      <c r="F31" s="11">
        <v>3.9729999999999999</v>
      </c>
      <c r="G31" s="11">
        <v>0.30249999999999999</v>
      </c>
      <c r="H31">
        <v>6.7342827922732995E-2</v>
      </c>
      <c r="O31">
        <v>37135</v>
      </c>
      <c r="P31">
        <v>2.4870000000000001</v>
      </c>
      <c r="Q31">
        <v>0.1875</v>
      </c>
      <c r="T31">
        <v>6.2221602226230008E-2</v>
      </c>
    </row>
    <row r="32" spans="5:20" x14ac:dyDescent="0.3">
      <c r="E32" s="10">
        <v>37438</v>
      </c>
      <c r="F32" s="11">
        <v>3.9849999999999999</v>
      </c>
      <c r="G32" s="11">
        <v>0.30249999999999999</v>
      </c>
      <c r="H32">
        <v>6.7319408306235007E-2</v>
      </c>
      <c r="O32">
        <v>37165</v>
      </c>
      <c r="P32">
        <v>2.5190000000000001</v>
      </c>
      <c r="Q32">
        <v>0.19</v>
      </c>
      <c r="T32">
        <v>6.2379147205679025E-2</v>
      </c>
    </row>
    <row r="33" spans="5:20" x14ac:dyDescent="0.3">
      <c r="E33" s="10">
        <v>37469</v>
      </c>
      <c r="F33" s="11">
        <v>4.0019999999999998</v>
      </c>
      <c r="G33" s="11">
        <v>0.30249999999999999</v>
      </c>
      <c r="H33">
        <v>6.7308787243946996E-2</v>
      </c>
      <c r="O33">
        <v>37196</v>
      </c>
      <c r="P33">
        <v>2.66</v>
      </c>
      <c r="Q33">
        <v>0.1925</v>
      </c>
      <c r="T33">
        <v>6.2529723361964995E-2</v>
      </c>
    </row>
    <row r="34" spans="5:20" x14ac:dyDescent="0.3">
      <c r="E34" s="10">
        <v>37500</v>
      </c>
      <c r="F34" s="11">
        <v>4</v>
      </c>
      <c r="G34" s="11">
        <v>0.30249999999999999</v>
      </c>
      <c r="H34">
        <v>6.7298166181697996E-2</v>
      </c>
      <c r="O34">
        <v>37226</v>
      </c>
      <c r="P34">
        <v>2.8050000000000002</v>
      </c>
      <c r="Q34">
        <v>0.19750000000000001</v>
      </c>
      <c r="T34">
        <v>6.2675442230051032E-2</v>
      </c>
    </row>
    <row r="35" spans="5:20" x14ac:dyDescent="0.3">
      <c r="E35" s="10">
        <v>37530</v>
      </c>
      <c r="F35" s="11">
        <v>4.0030000000000001</v>
      </c>
      <c r="G35" s="11">
        <v>0.3075</v>
      </c>
      <c r="H35">
        <v>6.7292140117105007E-2</v>
      </c>
      <c r="O35">
        <v>37257</v>
      </c>
      <c r="P35">
        <v>2.8440000000000003</v>
      </c>
      <c r="Q35">
        <v>0.20250000000000001</v>
      </c>
      <c r="T35">
        <v>6.2829744423079023E-2</v>
      </c>
    </row>
    <row r="36" spans="5:20" x14ac:dyDescent="0.3">
      <c r="E36" s="10">
        <v>37561</v>
      </c>
      <c r="F36" s="11">
        <v>4.0999999999999996</v>
      </c>
      <c r="G36" s="11">
        <v>0.31</v>
      </c>
      <c r="H36">
        <v>6.7292012385657005E-2</v>
      </c>
      <c r="O36">
        <v>37288</v>
      </c>
      <c r="P36">
        <v>2.7189999999999999</v>
      </c>
      <c r="Q36">
        <v>0.19750000000000001</v>
      </c>
      <c r="T36">
        <v>6.2989205731576015E-2</v>
      </c>
    </row>
    <row r="37" spans="5:20" x14ac:dyDescent="0.3">
      <c r="E37" s="10">
        <v>37591</v>
      </c>
      <c r="F37" s="11">
        <v>4.1870000000000003</v>
      </c>
      <c r="G37" s="11">
        <v>0.31</v>
      </c>
      <c r="H37">
        <v>6.7291888774577993E-2</v>
      </c>
      <c r="O37">
        <v>37316</v>
      </c>
      <c r="P37">
        <v>2.6120000000000001</v>
      </c>
      <c r="Q37">
        <v>0.19</v>
      </c>
      <c r="T37">
        <v>6.3133235307791996E-2</v>
      </c>
    </row>
    <row r="38" spans="5:20" x14ac:dyDescent="0.3">
      <c r="E38" s="10">
        <v>37622</v>
      </c>
      <c r="F38" s="11">
        <v>4.1639999999999997</v>
      </c>
      <c r="G38" s="11">
        <v>0.3</v>
      </c>
      <c r="H38">
        <v>6.7302886600438996E-2</v>
      </c>
      <c r="O38">
        <v>37347</v>
      </c>
      <c r="P38">
        <v>2.5089999999999999</v>
      </c>
      <c r="Q38">
        <v>0.17249999999999999</v>
      </c>
      <c r="T38">
        <v>6.327939084489001E-2</v>
      </c>
    </row>
    <row r="39" spans="5:20" x14ac:dyDescent="0.3">
      <c r="E39" s="10">
        <v>37653</v>
      </c>
      <c r="F39" s="11">
        <v>3.9929999999999999</v>
      </c>
      <c r="G39" s="11">
        <v>0.29749999999999999</v>
      </c>
      <c r="H39">
        <v>6.7327394031747007E-2</v>
      </c>
      <c r="O39">
        <v>37377</v>
      </c>
      <c r="P39">
        <v>2.4849999999999999</v>
      </c>
      <c r="Q39">
        <v>0.17050000000000001</v>
      </c>
      <c r="T39">
        <v>6.3400655758476018E-2</v>
      </c>
    </row>
    <row r="40" spans="5:20" x14ac:dyDescent="0.3">
      <c r="E40" s="10">
        <v>37681</v>
      </c>
      <c r="F40" s="11">
        <v>3.8039999999999998</v>
      </c>
      <c r="G40" s="11">
        <v>0.28749999999999998</v>
      </c>
      <c r="H40">
        <v>6.7349529776324996E-2</v>
      </c>
      <c r="O40">
        <v>37408</v>
      </c>
      <c r="P40">
        <v>2.4920000000000004</v>
      </c>
      <c r="Q40">
        <v>0.16949999999999998</v>
      </c>
      <c r="T40">
        <v>6.3525962840973005E-2</v>
      </c>
    </row>
    <row r="41" spans="5:20" x14ac:dyDescent="0.3">
      <c r="E41" s="10">
        <v>37712</v>
      </c>
      <c r="F41" s="11">
        <v>3.6160000000000001</v>
      </c>
      <c r="G41" s="11">
        <v>0.27500000000000002</v>
      </c>
      <c r="H41">
        <v>6.7364461341758997E-2</v>
      </c>
      <c r="O41">
        <v>37438</v>
      </c>
      <c r="P41">
        <v>2.4980000000000002</v>
      </c>
      <c r="Q41">
        <v>0.16850000000000001</v>
      </c>
      <c r="T41">
        <v>6.3645997154306008E-2</v>
      </c>
    </row>
    <row r="42" spans="5:20" x14ac:dyDescent="0.3">
      <c r="E42" s="10">
        <v>37742</v>
      </c>
      <c r="F42" s="11">
        <v>3.56</v>
      </c>
      <c r="G42" s="11">
        <v>0.27</v>
      </c>
      <c r="H42">
        <v>6.7366308893394997E-2</v>
      </c>
      <c r="O42">
        <v>37469</v>
      </c>
      <c r="P42">
        <v>2.5030000000000001</v>
      </c>
      <c r="Q42">
        <v>0.16750000000000001</v>
      </c>
      <c r="T42">
        <v>6.3768001831000024E-2</v>
      </c>
    </row>
    <row r="43" spans="5:20" x14ac:dyDescent="0.3">
      <c r="E43" s="10">
        <v>37773</v>
      </c>
      <c r="F43" s="11">
        <v>3.5649999999999999</v>
      </c>
      <c r="G43" s="11">
        <v>0.26750000000000002</v>
      </c>
      <c r="H43">
        <v>6.7368218030085997E-2</v>
      </c>
      <c r="O43">
        <v>37500</v>
      </c>
      <c r="P43">
        <v>2.5059999999999998</v>
      </c>
      <c r="Q43">
        <v>0.16649999999999998</v>
      </c>
      <c r="T43">
        <v>6.3890006512630021E-2</v>
      </c>
    </row>
    <row r="44" spans="5:20" x14ac:dyDescent="0.3">
      <c r="E44" s="10">
        <v>37803</v>
      </c>
      <c r="F44" s="11">
        <v>3.573</v>
      </c>
      <c r="G44" s="11">
        <v>0.26750000000000002</v>
      </c>
      <c r="H44">
        <v>6.7371970379529994E-2</v>
      </c>
      <c r="O44">
        <v>37530</v>
      </c>
      <c r="P44">
        <v>2.5390000000000001</v>
      </c>
      <c r="Q44">
        <v>0.16550000000000001</v>
      </c>
      <c r="T44">
        <v>6.4005503563987015E-2</v>
      </c>
    </row>
    <row r="45" spans="5:20" x14ac:dyDescent="0.3">
      <c r="E45" s="10">
        <v>37834</v>
      </c>
      <c r="F45" s="11">
        <v>3.577</v>
      </c>
      <c r="G45" s="11">
        <v>0.26750000000000002</v>
      </c>
      <c r="H45">
        <v>6.7378585060455007E-2</v>
      </c>
      <c r="O45">
        <v>37561</v>
      </c>
      <c r="P45">
        <v>2.68</v>
      </c>
      <c r="Q45">
        <v>0.16550000000000001</v>
      </c>
      <c r="T45">
        <v>6.412115064990602E-2</v>
      </c>
    </row>
    <row r="46" spans="5:20" x14ac:dyDescent="0.3">
      <c r="E46" s="10">
        <v>37865</v>
      </c>
      <c r="F46" s="11">
        <v>3.5659999999999998</v>
      </c>
      <c r="G46" s="11">
        <v>0.26750000000000002</v>
      </c>
      <c r="H46">
        <v>6.7385199741393995E-2</v>
      </c>
      <c r="O46">
        <v>37591</v>
      </c>
      <c r="P46">
        <v>2.8250000000000002</v>
      </c>
      <c r="Q46">
        <v>0.16649999999999998</v>
      </c>
      <c r="T46">
        <v>6.423306718888902E-2</v>
      </c>
    </row>
    <row r="47" spans="5:20" x14ac:dyDescent="0.3">
      <c r="E47" s="10">
        <v>37895</v>
      </c>
      <c r="F47" s="11">
        <v>3.5529999999999999</v>
      </c>
      <c r="G47" s="11">
        <v>0.26750000000000002</v>
      </c>
      <c r="H47">
        <v>6.7393374575773005E-2</v>
      </c>
      <c r="O47">
        <v>37622</v>
      </c>
      <c r="P47">
        <v>2.8740000000000006</v>
      </c>
      <c r="Q47">
        <v>0.16649999999999998</v>
      </c>
      <c r="T47">
        <v>6.4353810066681019E-2</v>
      </c>
    </row>
    <row r="48" spans="5:20" x14ac:dyDescent="0.3">
      <c r="E48" s="10">
        <v>37926</v>
      </c>
      <c r="F48" s="11">
        <v>3.65</v>
      </c>
      <c r="G48" s="11">
        <v>0.27750000000000002</v>
      </c>
      <c r="H48">
        <v>6.7404049284652004E-2</v>
      </c>
      <c r="O48">
        <v>37653</v>
      </c>
      <c r="P48">
        <v>2.7490000000000006</v>
      </c>
      <c r="Q48">
        <v>0.16500000000000001</v>
      </c>
      <c r="T48">
        <v>6.4480740686242002E-2</v>
      </c>
    </row>
    <row r="49" spans="5:20" x14ac:dyDescent="0.3">
      <c r="E49" s="10">
        <v>37956</v>
      </c>
      <c r="F49" s="11">
        <v>3.7370000000000001</v>
      </c>
      <c r="G49" s="11">
        <v>0.28249999999999997</v>
      </c>
      <c r="H49">
        <v>6.7414379648118999E-2</v>
      </c>
      <c r="O49">
        <v>37681</v>
      </c>
      <c r="P49">
        <v>2.6419999999999999</v>
      </c>
      <c r="Q49">
        <v>0.161</v>
      </c>
      <c r="T49">
        <v>6.4595387702050006E-2</v>
      </c>
    </row>
    <row r="50" spans="5:20" x14ac:dyDescent="0.3">
      <c r="E50" s="10">
        <v>37987</v>
      </c>
      <c r="F50" s="11">
        <v>3.9359999999999999</v>
      </c>
      <c r="G50" s="11">
        <v>0.3</v>
      </c>
      <c r="H50">
        <v>6.7433699756113005E-2</v>
      </c>
      <c r="O50">
        <v>37712</v>
      </c>
      <c r="P50">
        <v>2.5390000000000001</v>
      </c>
      <c r="Q50">
        <v>0.1585</v>
      </c>
      <c r="T50">
        <v>6.4714177457578015E-2</v>
      </c>
    </row>
    <row r="51" spans="5:20" x14ac:dyDescent="0.3">
      <c r="E51" s="10">
        <v>38018</v>
      </c>
      <c r="F51" s="11">
        <v>3.7690000000000001</v>
      </c>
      <c r="G51" s="11">
        <v>0.28749999999999998</v>
      </c>
      <c r="H51">
        <v>6.7462241623295005E-2</v>
      </c>
      <c r="O51">
        <v>37742</v>
      </c>
      <c r="P51">
        <v>2.5150000000000001</v>
      </c>
      <c r="Q51">
        <v>0.156</v>
      </c>
      <c r="T51">
        <v>6.4818038988898014E-2</v>
      </c>
    </row>
    <row r="52" spans="5:20" x14ac:dyDescent="0.3">
      <c r="E52" s="10">
        <v>38047</v>
      </c>
      <c r="F52" s="11">
        <v>3.5830000000000002</v>
      </c>
      <c r="G52" s="11">
        <v>0.28749999999999998</v>
      </c>
      <c r="H52">
        <v>6.7488942079934E-2</v>
      </c>
      <c r="O52">
        <v>37773</v>
      </c>
      <c r="P52">
        <v>2.5220000000000002</v>
      </c>
      <c r="Q52">
        <v>0.156</v>
      </c>
      <c r="T52">
        <v>6.4925362575019005E-2</v>
      </c>
    </row>
    <row r="53" spans="5:20" x14ac:dyDescent="0.3">
      <c r="E53" s="10">
        <v>38078</v>
      </c>
      <c r="F53" s="11">
        <v>3.3980000000000001</v>
      </c>
      <c r="G53" s="11">
        <v>0.26750000000000002</v>
      </c>
      <c r="H53">
        <v>6.7510084369915999E-2</v>
      </c>
      <c r="O53">
        <v>37803</v>
      </c>
      <c r="P53">
        <v>2.528</v>
      </c>
      <c r="Q53">
        <v>0.156</v>
      </c>
      <c r="T53">
        <v>6.5028687366698007E-2</v>
      </c>
    </row>
    <row r="54" spans="5:20" x14ac:dyDescent="0.3">
      <c r="E54" s="10">
        <v>38108</v>
      </c>
      <c r="F54" s="11">
        <v>3.343</v>
      </c>
      <c r="G54" s="11">
        <v>0.26750000000000002</v>
      </c>
      <c r="H54">
        <v>6.7522906376873998E-2</v>
      </c>
      <c r="O54">
        <v>37834</v>
      </c>
      <c r="P54">
        <v>2.5330000000000004</v>
      </c>
      <c r="Q54">
        <v>0.156</v>
      </c>
      <c r="T54">
        <v>6.5134684400951021E-2</v>
      </c>
    </row>
    <row r="55" spans="5:20" x14ac:dyDescent="0.3">
      <c r="E55" s="10">
        <v>38139</v>
      </c>
      <c r="F55" s="11">
        <v>3.3490000000000002</v>
      </c>
      <c r="G55" s="11">
        <v>0.26750000000000002</v>
      </c>
      <c r="H55">
        <v>6.7536155784122004E-2</v>
      </c>
      <c r="O55">
        <v>37865</v>
      </c>
      <c r="P55">
        <v>2.536</v>
      </c>
      <c r="Q55">
        <v>0.1555</v>
      </c>
      <c r="T55">
        <v>6.5240681438927001E-2</v>
      </c>
    </row>
    <row r="56" spans="5:20" x14ac:dyDescent="0.3">
      <c r="E56" s="10">
        <v>38169</v>
      </c>
      <c r="F56" s="11">
        <v>3.3570000000000002</v>
      </c>
      <c r="G56" s="11">
        <v>0.26500000000000001</v>
      </c>
      <c r="H56">
        <v>6.7550898809619994E-2</v>
      </c>
      <c r="O56">
        <v>37895</v>
      </c>
      <c r="P56">
        <v>2.569</v>
      </c>
      <c r="Q56">
        <v>0.1555</v>
      </c>
      <c r="T56">
        <v>6.5341505462680999E-2</v>
      </c>
    </row>
    <row r="57" spans="5:20" x14ac:dyDescent="0.3">
      <c r="E57" s="10">
        <v>38200</v>
      </c>
      <c r="F57" s="11">
        <v>3.3610000000000002</v>
      </c>
      <c r="G57" s="11">
        <v>0.26500000000000001</v>
      </c>
      <c r="H57">
        <v>6.7568245234772006E-2</v>
      </c>
      <c r="O57">
        <v>37926</v>
      </c>
      <c r="P57">
        <v>2.71</v>
      </c>
      <c r="Q57">
        <v>0.1555</v>
      </c>
      <c r="T57">
        <v>6.544348457423102E-2</v>
      </c>
    </row>
    <row r="58" spans="5:20" x14ac:dyDescent="0.3">
      <c r="E58" s="10">
        <v>38231</v>
      </c>
      <c r="F58" s="11">
        <v>3.3490000000000002</v>
      </c>
      <c r="G58" s="11">
        <v>0.26500000000000001</v>
      </c>
      <c r="H58">
        <v>6.7585591660022995E-2</v>
      </c>
      <c r="O58">
        <v>37956</v>
      </c>
      <c r="P58">
        <v>2.855</v>
      </c>
      <c r="Q58">
        <v>0.156</v>
      </c>
      <c r="T58">
        <v>6.5542174040302006E-2</v>
      </c>
    </row>
    <row r="59" spans="5:20" x14ac:dyDescent="0.3">
      <c r="E59" s="10">
        <v>38261</v>
      </c>
      <c r="F59" s="11">
        <v>3.335</v>
      </c>
      <c r="G59" s="11">
        <v>0.26500000000000001</v>
      </c>
      <c r="H59">
        <v>6.7603503910952004E-2</v>
      </c>
      <c r="O59">
        <v>37987</v>
      </c>
      <c r="P59">
        <v>2.9140000000000006</v>
      </c>
      <c r="Q59">
        <v>0.156</v>
      </c>
      <c r="T59">
        <v>6.5613232218506998E-2</v>
      </c>
    </row>
    <row r="60" spans="5:20" x14ac:dyDescent="0.3">
      <c r="E60" s="10">
        <v>38292</v>
      </c>
      <c r="F60" s="11">
        <v>3.427</v>
      </c>
      <c r="G60" s="11">
        <v>0.26750000000000002</v>
      </c>
      <c r="H60">
        <v>6.7623096593720997E-2</v>
      </c>
      <c r="O60">
        <v>38018</v>
      </c>
      <c r="P60">
        <v>2.7890000000000006</v>
      </c>
      <c r="Q60">
        <v>0.15450000000000003</v>
      </c>
      <c r="T60">
        <v>6.5651308061822011E-2</v>
      </c>
    </row>
    <row r="61" spans="5:20" x14ac:dyDescent="0.3">
      <c r="E61" s="10">
        <v>38322</v>
      </c>
      <c r="F61" s="11">
        <v>3.5110000000000001</v>
      </c>
      <c r="G61" s="11">
        <v>0.27</v>
      </c>
      <c r="H61">
        <v>6.7642057254585997E-2</v>
      </c>
      <c r="O61">
        <v>38047</v>
      </c>
      <c r="P61">
        <v>2.6819999999999999</v>
      </c>
      <c r="Q61">
        <v>0.15200000000000002</v>
      </c>
      <c r="T61">
        <v>6.5686927399552009E-2</v>
      </c>
    </row>
    <row r="62" spans="5:20" x14ac:dyDescent="0.3">
      <c r="E62" s="10">
        <v>38353</v>
      </c>
      <c r="F62" s="11">
        <v>3.8180000000000001</v>
      </c>
      <c r="G62" s="11">
        <v>0.27500000000000002</v>
      </c>
      <c r="H62">
        <v>6.7682223896770005E-2</v>
      </c>
      <c r="O62">
        <v>38078</v>
      </c>
      <c r="P62">
        <v>2.5789999999999997</v>
      </c>
      <c r="Q62">
        <v>0.14950000000000002</v>
      </c>
      <c r="T62">
        <v>6.5725003243796001E-2</v>
      </c>
    </row>
    <row r="63" spans="5:20" x14ac:dyDescent="0.3">
      <c r="E63" s="10">
        <v>38384</v>
      </c>
      <c r="F63" s="11">
        <v>3.6549999999999998</v>
      </c>
      <c r="G63" s="11">
        <v>0.26250000000000001</v>
      </c>
      <c r="H63">
        <v>6.7739333800307999E-2</v>
      </c>
      <c r="O63">
        <v>38108</v>
      </c>
      <c r="P63">
        <v>2.5550000000000002</v>
      </c>
      <c r="Q63">
        <v>0.14749999999999999</v>
      </c>
      <c r="T63">
        <v>6.5761850835459018E-2</v>
      </c>
    </row>
    <row r="64" spans="5:20" x14ac:dyDescent="0.3">
      <c r="E64" s="10">
        <v>38412</v>
      </c>
      <c r="F64" s="11">
        <v>3.472</v>
      </c>
      <c r="G64" s="11">
        <v>0.25750000000000001</v>
      </c>
      <c r="H64">
        <v>6.7790916939915E-2</v>
      </c>
      <c r="O64">
        <v>38139</v>
      </c>
      <c r="P64">
        <v>2.5619999999999998</v>
      </c>
      <c r="Q64">
        <v>0.1472</v>
      </c>
      <c r="T64">
        <v>6.5799926680649004E-2</v>
      </c>
    </row>
    <row r="65" spans="5:20" x14ac:dyDescent="0.3">
      <c r="E65" s="10">
        <v>38443</v>
      </c>
      <c r="F65" s="11">
        <v>3.29</v>
      </c>
      <c r="G65" s="11">
        <v>0.245</v>
      </c>
      <c r="H65">
        <v>6.7848026845508003E-2</v>
      </c>
      <c r="O65">
        <v>38169</v>
      </c>
      <c r="P65">
        <v>2.5680000000000001</v>
      </c>
      <c r="Q65">
        <v>0.1469</v>
      </c>
      <c r="T65">
        <v>6.5836774273226012E-2</v>
      </c>
    </row>
    <row r="66" spans="5:20" x14ac:dyDescent="0.3">
      <c r="E66" s="10">
        <v>38473</v>
      </c>
      <c r="F66" s="11">
        <v>3.2360000000000002</v>
      </c>
      <c r="G66" s="11">
        <v>0.245</v>
      </c>
      <c r="H66">
        <v>6.7903294497108996E-2</v>
      </c>
      <c r="O66">
        <v>38200</v>
      </c>
      <c r="P66">
        <v>2.573</v>
      </c>
      <c r="Q66">
        <v>0.14660000000000001</v>
      </c>
      <c r="T66">
        <v>6.587485011936102E-2</v>
      </c>
    </row>
    <row r="67" spans="5:20" x14ac:dyDescent="0.3">
      <c r="E67" s="10">
        <v>38504</v>
      </c>
      <c r="F67" s="11">
        <v>3.2429999999999999</v>
      </c>
      <c r="G67" s="11">
        <v>0.24249999999999999</v>
      </c>
      <c r="H67">
        <v>6.7960404404825994E-2</v>
      </c>
      <c r="O67">
        <v>38231</v>
      </c>
      <c r="P67">
        <v>2.5760000000000001</v>
      </c>
      <c r="Q67">
        <v>0.14630000000000001</v>
      </c>
      <c r="T67">
        <v>6.5912925965976019E-2</v>
      </c>
    </row>
    <row r="68" spans="5:20" x14ac:dyDescent="0.3">
      <c r="E68" s="10">
        <v>38534</v>
      </c>
      <c r="F68" s="11">
        <v>3.2509999999999999</v>
      </c>
      <c r="G68" s="11">
        <v>0.24249999999999999</v>
      </c>
      <c r="H68">
        <v>6.8015672058481996E-2</v>
      </c>
      <c r="O68">
        <v>38261</v>
      </c>
      <c r="P68">
        <v>2.609</v>
      </c>
      <c r="Q68">
        <v>0.14599999999999999</v>
      </c>
      <c r="T68">
        <v>6.5965634793757999E-2</v>
      </c>
    </row>
    <row r="69" spans="5:20" x14ac:dyDescent="0.3">
      <c r="E69" s="10">
        <v>38565</v>
      </c>
      <c r="F69" s="11">
        <v>3.2549999999999999</v>
      </c>
      <c r="G69" s="11">
        <v>0.24249999999999999</v>
      </c>
      <c r="H69">
        <v>6.8072781968324003E-2</v>
      </c>
      <c r="O69">
        <v>38292</v>
      </c>
      <c r="P69">
        <v>2.75</v>
      </c>
      <c r="Q69">
        <v>0.14599999999999999</v>
      </c>
      <c r="T69">
        <v>6.6038831945731014E-2</v>
      </c>
    </row>
    <row r="70" spans="5:20" x14ac:dyDescent="0.3">
      <c r="E70" s="10">
        <v>38596</v>
      </c>
      <c r="F70" s="11">
        <v>3.242</v>
      </c>
      <c r="G70" s="11">
        <v>0.24249999999999999</v>
      </c>
      <c r="H70">
        <v>6.8129891879243995E-2</v>
      </c>
      <c r="O70">
        <v>38322</v>
      </c>
      <c r="P70">
        <v>2.895</v>
      </c>
      <c r="Q70">
        <v>0.14599999999999999</v>
      </c>
      <c r="T70">
        <v>6.6109667900942012E-2</v>
      </c>
    </row>
    <row r="71" spans="5:20" x14ac:dyDescent="0.3">
      <c r="E71" s="10">
        <v>38626</v>
      </c>
      <c r="F71" s="11">
        <v>3.2269999999999999</v>
      </c>
      <c r="G71" s="11">
        <v>0.24249999999999999</v>
      </c>
      <c r="H71">
        <v>6.8183274682257003E-2</v>
      </c>
      <c r="O71">
        <v>38353</v>
      </c>
      <c r="P71">
        <v>2.9615000000000005</v>
      </c>
      <c r="Q71">
        <v>0.14599999999999999</v>
      </c>
      <c r="T71">
        <v>6.6182865056407011E-2</v>
      </c>
    </row>
    <row r="72" spans="5:20" x14ac:dyDescent="0.3">
      <c r="E72" s="10">
        <v>38657</v>
      </c>
      <c r="F72" s="11">
        <v>3.3140000000000001</v>
      </c>
      <c r="G72" s="11">
        <v>0.24249999999999999</v>
      </c>
      <c r="H72">
        <v>6.8220907772944997E-2</v>
      </c>
      <c r="O72">
        <v>38384</v>
      </c>
      <c r="P72">
        <v>2.8365000000000005</v>
      </c>
      <c r="Q72">
        <v>0.14599999999999999</v>
      </c>
      <c r="T72">
        <v>6.6256062213647021E-2</v>
      </c>
    </row>
    <row r="73" spans="5:20" x14ac:dyDescent="0.3">
      <c r="E73" s="10">
        <v>38687</v>
      </c>
      <c r="F73" s="11">
        <v>3.395</v>
      </c>
      <c r="G73" s="11">
        <v>0.245</v>
      </c>
      <c r="H73">
        <v>6.8257326893412004E-2</v>
      </c>
      <c r="O73">
        <v>38412</v>
      </c>
      <c r="P73">
        <v>2.7294999999999998</v>
      </c>
      <c r="Q73">
        <v>0.14400000000000002</v>
      </c>
      <c r="T73">
        <v>6.6322175776551015E-2</v>
      </c>
    </row>
    <row r="74" spans="5:20" x14ac:dyDescent="0.3">
      <c r="E74" s="10">
        <v>38718</v>
      </c>
      <c r="F74" s="11">
        <v>3.78</v>
      </c>
      <c r="G74" s="11">
        <v>0.245</v>
      </c>
      <c r="H74">
        <v>6.8294959985021997E-2</v>
      </c>
      <c r="O74">
        <v>38443</v>
      </c>
      <c r="P74">
        <v>2.6264999999999996</v>
      </c>
      <c r="Q74">
        <v>0.14200000000000002</v>
      </c>
      <c r="T74">
        <v>6.6395372937168004E-2</v>
      </c>
    </row>
    <row r="75" spans="5:20" x14ac:dyDescent="0.3">
      <c r="E75" s="10">
        <v>38749</v>
      </c>
      <c r="F75" s="11">
        <v>3.621</v>
      </c>
      <c r="G75" s="11">
        <v>0.24249999999999999</v>
      </c>
      <c r="H75">
        <v>6.8332593077101003E-2</v>
      </c>
      <c r="O75">
        <v>38473</v>
      </c>
      <c r="P75">
        <v>2.6025</v>
      </c>
      <c r="Q75">
        <v>0.14099999999999999</v>
      </c>
      <c r="T75">
        <v>6.6466208900745005E-2</v>
      </c>
    </row>
    <row r="76" spans="5:20" x14ac:dyDescent="0.3">
      <c r="E76" s="10">
        <v>38777</v>
      </c>
      <c r="F76" s="11">
        <v>3.4409999999999998</v>
      </c>
      <c r="G76" s="11">
        <v>0.23499999999999999</v>
      </c>
      <c r="H76">
        <v>6.8366584257446003E-2</v>
      </c>
      <c r="O76">
        <v>38504</v>
      </c>
      <c r="P76">
        <v>2.6095000000000002</v>
      </c>
      <c r="Q76">
        <v>0.14070000000000002</v>
      </c>
      <c r="T76">
        <v>6.6539406064855006E-2</v>
      </c>
    </row>
    <row r="77" spans="5:20" x14ac:dyDescent="0.3">
      <c r="E77" s="10">
        <v>38808</v>
      </c>
      <c r="F77" s="11">
        <v>3.262</v>
      </c>
      <c r="G77" s="11">
        <v>0.23499999999999999</v>
      </c>
      <c r="H77">
        <v>6.8404217350417004E-2</v>
      </c>
      <c r="O77">
        <v>38534</v>
      </c>
      <c r="P77">
        <v>2.6155000000000004</v>
      </c>
      <c r="Q77">
        <v>0.14040000000000002</v>
      </c>
      <c r="T77">
        <v>6.6610242031811998E-2</v>
      </c>
    </row>
    <row r="78" spans="5:20" x14ac:dyDescent="0.3">
      <c r="E78" s="10">
        <v>38838</v>
      </c>
      <c r="F78" s="11">
        <v>3.2090000000000001</v>
      </c>
      <c r="G78" s="11">
        <v>0.23250000000000001</v>
      </c>
      <c r="H78">
        <v>6.8440636473093994E-2</v>
      </c>
      <c r="O78">
        <v>38565</v>
      </c>
      <c r="P78">
        <v>2.6205000000000003</v>
      </c>
      <c r="Q78">
        <v>0.1401</v>
      </c>
      <c r="T78">
        <v>6.6683439199414024E-2</v>
      </c>
    </row>
    <row r="79" spans="5:20" x14ac:dyDescent="0.3">
      <c r="E79" s="10">
        <v>38869</v>
      </c>
      <c r="F79" s="11">
        <v>3.2170000000000001</v>
      </c>
      <c r="G79" s="11">
        <v>0.23250000000000001</v>
      </c>
      <c r="H79">
        <v>6.8478269566986993E-2</v>
      </c>
      <c r="O79">
        <v>38596</v>
      </c>
      <c r="P79">
        <v>2.6235000000000004</v>
      </c>
      <c r="Q79">
        <v>0.13980000000000001</v>
      </c>
      <c r="T79">
        <v>6.675663636879002E-2</v>
      </c>
    </row>
    <row r="80" spans="5:20" x14ac:dyDescent="0.3">
      <c r="E80" s="10">
        <v>38899</v>
      </c>
      <c r="F80" s="11">
        <v>3.2250000000000001</v>
      </c>
      <c r="G80" s="11">
        <v>0.23250000000000001</v>
      </c>
      <c r="H80">
        <v>6.8514688690556005E-2</v>
      </c>
      <c r="O80">
        <v>38626</v>
      </c>
      <c r="P80">
        <v>2.6564999999999999</v>
      </c>
      <c r="Q80">
        <v>0.13950000000000001</v>
      </c>
      <c r="T80">
        <v>6.6827472340842992E-2</v>
      </c>
    </row>
    <row r="81" spans="5:20" x14ac:dyDescent="0.3">
      <c r="E81" s="10">
        <v>38930</v>
      </c>
      <c r="F81" s="11">
        <v>3.2290000000000001</v>
      </c>
      <c r="G81" s="11">
        <v>0.23250000000000001</v>
      </c>
      <c r="H81">
        <v>6.8552321785371004E-2</v>
      </c>
      <c r="O81">
        <v>38657</v>
      </c>
      <c r="P81">
        <v>2.7974999999999999</v>
      </c>
      <c r="Q81">
        <v>0.13950000000000001</v>
      </c>
      <c r="T81">
        <v>6.6900669513710001E-2</v>
      </c>
    </row>
    <row r="82" spans="5:20" x14ac:dyDescent="0.3">
      <c r="E82" s="10">
        <v>38961</v>
      </c>
      <c r="F82" s="11">
        <v>3.2149999999999999</v>
      </c>
      <c r="G82" s="11">
        <v>0.23250000000000001</v>
      </c>
      <c r="H82">
        <v>6.8589954880655002E-2</v>
      </c>
      <c r="O82">
        <v>38687</v>
      </c>
      <c r="P82">
        <v>2.9424999999999999</v>
      </c>
      <c r="Q82">
        <v>0.13950000000000001</v>
      </c>
      <c r="T82">
        <v>6.6971505489143018E-2</v>
      </c>
    </row>
    <row r="83" spans="5:20" x14ac:dyDescent="0.3">
      <c r="E83" s="10">
        <v>38991</v>
      </c>
      <c r="F83" s="11">
        <v>3.1989999999999998</v>
      </c>
      <c r="G83" s="11">
        <v>0.23250000000000001</v>
      </c>
      <c r="H83">
        <v>6.8626374005568994E-2</v>
      </c>
      <c r="O83">
        <v>38718</v>
      </c>
      <c r="P83">
        <v>3.0165000000000006</v>
      </c>
      <c r="Q83">
        <v>0.17</v>
      </c>
      <c r="T83">
        <v>6.7044702665501013E-2</v>
      </c>
    </row>
    <row r="84" spans="5:20" x14ac:dyDescent="0.3">
      <c r="E84" s="10">
        <v>39022</v>
      </c>
      <c r="F84" s="11">
        <v>3.2810000000000001</v>
      </c>
      <c r="G84" s="11">
        <v>0.23499999999999999</v>
      </c>
      <c r="H84">
        <v>6.8664007101776003E-2</v>
      </c>
      <c r="O84">
        <v>38749</v>
      </c>
      <c r="P84">
        <v>2.8915000000000002</v>
      </c>
      <c r="Q84">
        <v>0.17</v>
      </c>
      <c r="T84">
        <v>6.7117899843634019E-2</v>
      </c>
    </row>
    <row r="85" spans="5:20" x14ac:dyDescent="0.3">
      <c r="E85" s="10">
        <v>39052</v>
      </c>
      <c r="F85" s="11">
        <v>3.359</v>
      </c>
      <c r="G85" s="11">
        <v>0.245</v>
      </c>
      <c r="H85">
        <v>6.8700426227582004E-2</v>
      </c>
      <c r="O85">
        <v>38777</v>
      </c>
      <c r="P85">
        <v>2.7845</v>
      </c>
      <c r="Q85">
        <v>0.17</v>
      </c>
      <c r="T85">
        <v>6.7184013425408001E-2</v>
      </c>
    </row>
    <row r="86" spans="5:20" x14ac:dyDescent="0.3">
      <c r="E86" s="10">
        <v>39083</v>
      </c>
      <c r="F86" s="11">
        <v>3.782</v>
      </c>
      <c r="G86" s="11">
        <v>0.2475</v>
      </c>
      <c r="H86">
        <v>6.8738059324709999E-2</v>
      </c>
      <c r="O86">
        <v>38808</v>
      </c>
      <c r="P86">
        <v>2.6814999999999998</v>
      </c>
      <c r="Q86">
        <v>0.17</v>
      </c>
      <c r="T86">
        <v>6.7257210606917014E-2</v>
      </c>
    </row>
    <row r="87" spans="5:20" x14ac:dyDescent="0.3">
      <c r="E87" s="10">
        <v>39114</v>
      </c>
      <c r="F87" s="11">
        <v>3.6269999999999998</v>
      </c>
      <c r="G87" s="11">
        <v>0.23499999999999999</v>
      </c>
      <c r="H87">
        <v>6.8775692422306994E-2</v>
      </c>
      <c r="O87">
        <v>38838</v>
      </c>
      <c r="P87">
        <v>2.6575000000000002</v>
      </c>
      <c r="Q87">
        <v>0.17</v>
      </c>
      <c r="T87">
        <v>6.732804659071201E-2</v>
      </c>
    </row>
    <row r="88" spans="5:20" x14ac:dyDescent="0.3">
      <c r="E88" s="10">
        <v>39142</v>
      </c>
      <c r="F88" s="11">
        <v>3.45</v>
      </c>
      <c r="G88" s="11">
        <v>0.22500000000000001</v>
      </c>
      <c r="H88">
        <v>6.8809683607635994E-2</v>
      </c>
      <c r="O88">
        <v>38869</v>
      </c>
      <c r="P88">
        <v>2.6644999999999999</v>
      </c>
      <c r="Q88">
        <v>0.17</v>
      </c>
      <c r="T88">
        <v>6.7401243775712008E-2</v>
      </c>
    </row>
    <row r="89" spans="5:20" x14ac:dyDescent="0.3">
      <c r="E89" s="10">
        <v>39173</v>
      </c>
      <c r="F89" s="11">
        <v>3.274</v>
      </c>
      <c r="G89" s="11">
        <v>0.22500000000000001</v>
      </c>
      <c r="H89">
        <v>6.8847316706123998E-2</v>
      </c>
      <c r="O89">
        <v>38899</v>
      </c>
      <c r="P89">
        <v>2.6705000000000001</v>
      </c>
      <c r="Q89">
        <v>0.17</v>
      </c>
      <c r="T89">
        <v>6.7472079762884996E-2</v>
      </c>
    </row>
    <row r="90" spans="5:20" x14ac:dyDescent="0.3">
      <c r="E90" s="10">
        <v>39203</v>
      </c>
      <c r="F90" s="11">
        <v>3.222</v>
      </c>
      <c r="G90" s="11">
        <v>0.22500000000000001</v>
      </c>
      <c r="H90">
        <v>6.8883735834139995E-2</v>
      </c>
      <c r="O90">
        <v>38930</v>
      </c>
      <c r="P90">
        <v>2.6755</v>
      </c>
      <c r="Q90">
        <v>0.17</v>
      </c>
      <c r="T90">
        <v>6.7545276951375008E-2</v>
      </c>
    </row>
    <row r="91" spans="5:20" x14ac:dyDescent="0.3">
      <c r="E91" s="10">
        <v>39234</v>
      </c>
      <c r="F91" s="11">
        <v>3.2309999999999999</v>
      </c>
      <c r="G91" s="11">
        <v>0.215</v>
      </c>
      <c r="H91">
        <v>6.8921368933549998E-2</v>
      </c>
      <c r="O91">
        <v>38961</v>
      </c>
      <c r="P91">
        <v>2.6785000000000001</v>
      </c>
      <c r="Q91">
        <v>0.17</v>
      </c>
      <c r="T91">
        <v>6.7618474141639004E-2</v>
      </c>
    </row>
    <row r="92" spans="5:20" x14ac:dyDescent="0.3">
      <c r="E92" s="10">
        <v>39264</v>
      </c>
      <c r="F92" s="11">
        <v>3.2389999999999999</v>
      </c>
      <c r="G92" s="11">
        <v>0.215</v>
      </c>
      <c r="H92">
        <v>6.8957788062458003E-2</v>
      </c>
      <c r="O92">
        <v>38991</v>
      </c>
      <c r="P92">
        <v>2.7115</v>
      </c>
      <c r="Q92">
        <v>0.17</v>
      </c>
      <c r="T92">
        <v>6.7679107575777012E-2</v>
      </c>
    </row>
    <row r="93" spans="5:20" x14ac:dyDescent="0.3">
      <c r="E93" s="10">
        <v>39295</v>
      </c>
      <c r="F93" s="11">
        <v>3.2429999999999999</v>
      </c>
      <c r="G93" s="11">
        <v>0.215</v>
      </c>
      <c r="H93">
        <v>6.8995421162791004E-2</v>
      </c>
      <c r="O93">
        <v>39022</v>
      </c>
      <c r="P93">
        <v>2.8525</v>
      </c>
      <c r="Q93">
        <v>0.17</v>
      </c>
      <c r="T93">
        <v>6.7727975591757E-2</v>
      </c>
    </row>
    <row r="94" spans="5:20" x14ac:dyDescent="0.3">
      <c r="E94" s="10">
        <v>39326</v>
      </c>
      <c r="F94" s="11">
        <v>3.2280000000000002</v>
      </c>
      <c r="G94" s="11">
        <v>0.215</v>
      </c>
      <c r="H94">
        <v>6.9033054263592006E-2</v>
      </c>
      <c r="O94">
        <v>39052</v>
      </c>
      <c r="P94">
        <v>2.9975000000000001</v>
      </c>
      <c r="Q94">
        <v>0.17</v>
      </c>
      <c r="T94">
        <v>6.7775267220877011E-2</v>
      </c>
    </row>
    <row r="95" spans="5:20" x14ac:dyDescent="0.3">
      <c r="E95" s="10">
        <v>39356</v>
      </c>
      <c r="F95" s="11">
        <v>3.2109999999999999</v>
      </c>
      <c r="G95" s="11">
        <v>0.20499999999999999</v>
      </c>
      <c r="H95">
        <v>6.9067807614698995E-2</v>
      </c>
      <c r="O95">
        <v>39083</v>
      </c>
      <c r="P95">
        <v>3.0790000000000006</v>
      </c>
      <c r="Q95">
        <v>0.16</v>
      </c>
      <c r="T95">
        <v>6.7824135238413005E-2</v>
      </c>
    </row>
    <row r="96" spans="5:20" x14ac:dyDescent="0.3">
      <c r="E96" s="10">
        <v>39387</v>
      </c>
      <c r="F96" s="11">
        <v>3.2879999999999998</v>
      </c>
      <c r="G96" s="11">
        <v>0.20499999999999999</v>
      </c>
      <c r="H96">
        <v>6.9088227665072999E-2</v>
      </c>
      <c r="O96">
        <v>39114</v>
      </c>
      <c r="P96">
        <v>2.9540000000000002</v>
      </c>
      <c r="Q96">
        <v>0.16</v>
      </c>
      <c r="T96">
        <v>6.7873003256739006E-2</v>
      </c>
    </row>
    <row r="97" spans="5:20" x14ac:dyDescent="0.3">
      <c r="E97" s="10">
        <v>39417</v>
      </c>
      <c r="F97" s="11">
        <v>3.363</v>
      </c>
      <c r="G97" s="11">
        <v>0.20499999999999999</v>
      </c>
      <c r="H97">
        <v>6.9107989004276005E-2</v>
      </c>
      <c r="O97">
        <v>39142</v>
      </c>
      <c r="P97">
        <v>2.847</v>
      </c>
      <c r="Q97">
        <v>0.16</v>
      </c>
      <c r="T97">
        <v>6.7917142112681017E-2</v>
      </c>
    </row>
    <row r="98" spans="5:20" x14ac:dyDescent="0.3">
      <c r="E98" s="10">
        <v>39448</v>
      </c>
      <c r="F98" s="11">
        <v>3.7989999999999999</v>
      </c>
      <c r="G98" s="11">
        <v>0.20499999999999999</v>
      </c>
      <c r="H98">
        <v>6.9128409054920001E-2</v>
      </c>
      <c r="O98">
        <v>39173</v>
      </c>
      <c r="P98">
        <v>2.7440000000000002</v>
      </c>
      <c r="Q98">
        <v>0.16</v>
      </c>
      <c r="T98">
        <v>6.7966010132511009E-2</v>
      </c>
    </row>
    <row r="99" spans="5:20" x14ac:dyDescent="0.3">
      <c r="E99" s="10">
        <v>39479</v>
      </c>
      <c r="F99" s="11">
        <v>3.6480000000000001</v>
      </c>
      <c r="G99" s="11">
        <v>0.20499999999999999</v>
      </c>
      <c r="H99">
        <v>6.9148829105701998E-2</v>
      </c>
      <c r="O99">
        <v>39203</v>
      </c>
      <c r="P99">
        <v>2.72</v>
      </c>
      <c r="Q99">
        <v>0.16</v>
      </c>
      <c r="T99">
        <v>6.8013301765358025E-2</v>
      </c>
    </row>
    <row r="100" spans="5:20" x14ac:dyDescent="0.3">
      <c r="E100" s="10">
        <v>39508</v>
      </c>
      <c r="F100" s="11">
        <v>3.4740000000000002</v>
      </c>
      <c r="G100" s="11">
        <v>0.20499999999999999</v>
      </c>
      <c r="H100">
        <v>6.9167931733980004E-2</v>
      </c>
      <c r="O100">
        <v>39234</v>
      </c>
      <c r="P100">
        <v>2.7269999999999999</v>
      </c>
      <c r="Q100">
        <v>0.16</v>
      </c>
      <c r="T100">
        <v>6.806216978674301E-2</v>
      </c>
    </row>
    <row r="101" spans="5:20" x14ac:dyDescent="0.3">
      <c r="E101" s="10">
        <v>39539</v>
      </c>
      <c r="F101" s="11">
        <v>3.3010000000000002</v>
      </c>
      <c r="G101" s="11">
        <v>0.20499999999999999</v>
      </c>
      <c r="H101">
        <v>6.9188351785028995E-2</v>
      </c>
      <c r="O101">
        <v>39264</v>
      </c>
      <c r="P101">
        <v>2.7330000000000001</v>
      </c>
      <c r="Q101">
        <v>0.16</v>
      </c>
      <c r="T101">
        <v>6.8109461421095016E-2</v>
      </c>
    </row>
    <row r="102" spans="5:20" x14ac:dyDescent="0.3">
      <c r="E102" s="10">
        <v>39569</v>
      </c>
      <c r="F102" s="11">
        <v>3.25</v>
      </c>
      <c r="G102" s="11">
        <v>0.20499999999999999</v>
      </c>
      <c r="H102">
        <v>6.9208113124886006E-2</v>
      </c>
      <c r="O102">
        <v>39295</v>
      </c>
      <c r="P102">
        <v>2.738</v>
      </c>
      <c r="Q102">
        <v>0.16</v>
      </c>
      <c r="T102">
        <v>6.8158329444036006E-2</v>
      </c>
    </row>
    <row r="103" spans="5:20" x14ac:dyDescent="0.3">
      <c r="E103" s="10">
        <v>39600</v>
      </c>
      <c r="F103" s="11">
        <v>3.26</v>
      </c>
      <c r="G103" s="11">
        <v>0.20499999999999999</v>
      </c>
      <c r="H103">
        <v>6.9228533176207002E-2</v>
      </c>
      <c r="O103">
        <v>39326</v>
      </c>
      <c r="P103">
        <v>2.7410000000000001</v>
      </c>
      <c r="Q103">
        <v>0.16</v>
      </c>
      <c r="T103">
        <v>6.8207197467767017E-2</v>
      </c>
    </row>
    <row r="104" spans="5:20" x14ac:dyDescent="0.3">
      <c r="E104" s="10">
        <v>39630</v>
      </c>
      <c r="F104" s="11">
        <v>3.2679999999999998</v>
      </c>
      <c r="G104" s="11">
        <v>0.185</v>
      </c>
      <c r="H104">
        <v>6.9248294516325998E-2</v>
      </c>
      <c r="O104">
        <v>39356</v>
      </c>
      <c r="P104">
        <v>2.7740000000000005</v>
      </c>
      <c r="Q104">
        <v>0.16</v>
      </c>
      <c r="T104">
        <v>6.8254489104389027E-2</v>
      </c>
    </row>
    <row r="105" spans="5:20" x14ac:dyDescent="0.3">
      <c r="E105" s="10">
        <v>39661</v>
      </c>
      <c r="F105" s="11">
        <v>3.2719999999999998</v>
      </c>
      <c r="G105" s="11">
        <v>0.185</v>
      </c>
      <c r="H105">
        <v>6.9268714567918999E-2</v>
      </c>
      <c r="O105">
        <v>39387</v>
      </c>
      <c r="P105">
        <v>2.915</v>
      </c>
      <c r="Q105">
        <v>0.16</v>
      </c>
      <c r="T105">
        <v>6.830335712967503E-2</v>
      </c>
    </row>
    <row r="106" spans="5:20" x14ac:dyDescent="0.3">
      <c r="E106" s="10">
        <v>39692</v>
      </c>
      <c r="F106" s="11">
        <v>3.2559999999999998</v>
      </c>
      <c r="G106" s="11">
        <v>0.185</v>
      </c>
      <c r="H106">
        <v>6.9289134619649001E-2</v>
      </c>
      <c r="O106">
        <v>39417</v>
      </c>
      <c r="P106">
        <v>3.06</v>
      </c>
      <c r="Q106">
        <v>0.16</v>
      </c>
      <c r="T106">
        <v>6.8350648767802016E-2</v>
      </c>
    </row>
    <row r="107" spans="5:20" x14ac:dyDescent="0.3">
      <c r="E107" s="10">
        <v>39722</v>
      </c>
      <c r="F107" s="11">
        <v>3.238</v>
      </c>
      <c r="G107" s="11">
        <v>0.185</v>
      </c>
      <c r="H107">
        <v>6.9308895960164998E-2</v>
      </c>
      <c r="O107">
        <v>39448</v>
      </c>
      <c r="P107">
        <v>3.1490000000000005</v>
      </c>
      <c r="Q107">
        <v>0.159</v>
      </c>
      <c r="T107">
        <v>6.8399516794642998E-2</v>
      </c>
    </row>
    <row r="108" spans="5:20" x14ac:dyDescent="0.3">
      <c r="E108" s="10">
        <v>39753</v>
      </c>
      <c r="F108" s="11">
        <v>3.31</v>
      </c>
      <c r="G108" s="11">
        <v>0.185</v>
      </c>
      <c r="H108">
        <v>6.9329316012167005E-2</v>
      </c>
      <c r="O108">
        <v>39479</v>
      </c>
      <c r="P108">
        <v>3.0240000000000005</v>
      </c>
      <c r="Q108">
        <v>0.159</v>
      </c>
      <c r="T108">
        <v>6.8448384822275013E-2</v>
      </c>
    </row>
    <row r="109" spans="5:20" x14ac:dyDescent="0.3">
      <c r="E109" s="10">
        <v>39783</v>
      </c>
      <c r="F109" s="11">
        <v>3.3820000000000001</v>
      </c>
      <c r="G109" s="11">
        <v>0.185</v>
      </c>
      <c r="H109">
        <v>6.9349077352945002E-2</v>
      </c>
      <c r="O109">
        <v>39508</v>
      </c>
      <c r="P109">
        <v>2.9169999999999998</v>
      </c>
      <c r="Q109">
        <v>0.159</v>
      </c>
      <c r="T109">
        <v>6.8494100074646014E-2</v>
      </c>
    </row>
    <row r="110" spans="5:20" x14ac:dyDescent="0.3">
      <c r="E110" s="10">
        <v>39814</v>
      </c>
      <c r="F110" s="11">
        <v>3.831</v>
      </c>
      <c r="G110" s="11">
        <v>0.185</v>
      </c>
      <c r="H110">
        <v>6.9369497405218E-2</v>
      </c>
      <c r="O110">
        <v>39539</v>
      </c>
      <c r="P110">
        <v>2.8140000000000005</v>
      </c>
      <c r="Q110">
        <v>0.159</v>
      </c>
      <c r="T110">
        <v>6.8542968103807014E-2</v>
      </c>
    </row>
    <row r="111" spans="5:20" x14ac:dyDescent="0.3">
      <c r="E111" s="10">
        <v>39845</v>
      </c>
      <c r="F111" s="11">
        <v>3.6840000000000002</v>
      </c>
      <c r="G111" s="11">
        <v>0.185</v>
      </c>
      <c r="H111">
        <v>6.9389917457629E-2</v>
      </c>
      <c r="O111">
        <v>39569</v>
      </c>
      <c r="P111">
        <v>2.79</v>
      </c>
      <c r="Q111">
        <v>0.159</v>
      </c>
      <c r="T111">
        <v>6.8590259745683002E-2</v>
      </c>
    </row>
    <row r="112" spans="5:20" x14ac:dyDescent="0.3">
      <c r="E112" s="10">
        <v>39873</v>
      </c>
      <c r="F112" s="11">
        <v>3.5129999999999999</v>
      </c>
      <c r="G112" s="11">
        <v>0.17499999999999999</v>
      </c>
      <c r="H112">
        <v>6.9408361376053995E-2</v>
      </c>
      <c r="O112">
        <v>39600</v>
      </c>
      <c r="P112">
        <v>2.7970000000000002</v>
      </c>
      <c r="Q112">
        <v>0.159</v>
      </c>
      <c r="T112">
        <v>6.8639127776400022E-2</v>
      </c>
    </row>
    <row r="113" spans="5:20" x14ac:dyDescent="0.3">
      <c r="E113" s="10">
        <v>39904</v>
      </c>
      <c r="F113" s="11">
        <v>3.343</v>
      </c>
      <c r="G113" s="11">
        <v>0.17499999999999999</v>
      </c>
      <c r="H113">
        <v>6.9428781428728006E-2</v>
      </c>
      <c r="O113">
        <v>39630</v>
      </c>
      <c r="P113">
        <v>2.8030000000000004</v>
      </c>
      <c r="Q113">
        <v>0.159</v>
      </c>
      <c r="T113">
        <v>6.8686419419780001E-2</v>
      </c>
    </row>
    <row r="114" spans="5:20" x14ac:dyDescent="0.3">
      <c r="E114" s="10">
        <v>39934</v>
      </c>
      <c r="F114" s="11">
        <v>3.2930000000000001</v>
      </c>
      <c r="G114" s="11">
        <v>0.17499999999999999</v>
      </c>
      <c r="H114">
        <v>6.9448542770155997E-2</v>
      </c>
      <c r="O114">
        <v>39661</v>
      </c>
      <c r="P114">
        <v>2.8080000000000003</v>
      </c>
      <c r="Q114">
        <v>0.159</v>
      </c>
      <c r="T114">
        <v>6.8735287452051014E-2</v>
      </c>
    </row>
    <row r="115" spans="5:20" x14ac:dyDescent="0.3">
      <c r="E115" s="10">
        <v>39965</v>
      </c>
      <c r="F115" s="11">
        <v>3.3039999999999998</v>
      </c>
      <c r="G115" s="11">
        <v>0.17499999999999999</v>
      </c>
      <c r="H115">
        <v>6.9468962823100999E-2</v>
      </c>
      <c r="O115">
        <v>39692</v>
      </c>
      <c r="P115">
        <v>2.8110000000000004</v>
      </c>
      <c r="Q115">
        <v>0.159</v>
      </c>
      <c r="T115">
        <v>6.8784155485112006E-2</v>
      </c>
    </row>
    <row r="116" spans="5:20" x14ac:dyDescent="0.3">
      <c r="E116" s="10">
        <v>39995</v>
      </c>
      <c r="F116" s="11">
        <v>3.3119999999999998</v>
      </c>
      <c r="G116" s="11">
        <v>0.17499999999999999</v>
      </c>
      <c r="H116">
        <v>6.9488724164792001E-2</v>
      </c>
      <c r="O116">
        <v>39722</v>
      </c>
      <c r="P116">
        <v>2.8440000000000003</v>
      </c>
      <c r="Q116">
        <v>0.159</v>
      </c>
      <c r="T116">
        <v>6.8831447130762016E-2</v>
      </c>
    </row>
    <row r="117" spans="5:20" x14ac:dyDescent="0.3">
      <c r="E117" s="10">
        <v>40026</v>
      </c>
      <c r="F117" s="11">
        <v>3.3159999999999998</v>
      </c>
      <c r="G117" s="11">
        <v>0.17499999999999999</v>
      </c>
      <c r="H117">
        <v>6.9509144218008995E-2</v>
      </c>
      <c r="O117">
        <v>39753</v>
      </c>
      <c r="P117">
        <v>2.9849999999999999</v>
      </c>
      <c r="Q117">
        <v>0.159</v>
      </c>
      <c r="T117">
        <v>6.8880315165378014E-2</v>
      </c>
    </row>
    <row r="118" spans="5:20" x14ac:dyDescent="0.3">
      <c r="E118" s="10">
        <v>40057</v>
      </c>
      <c r="F118" s="11">
        <v>3.2989999999999999</v>
      </c>
      <c r="G118" s="11">
        <v>0.17499999999999999</v>
      </c>
      <c r="H118">
        <v>6.9529564271363004E-2</v>
      </c>
      <c r="O118">
        <v>39783</v>
      </c>
      <c r="P118">
        <v>3.13</v>
      </c>
      <c r="Q118">
        <v>0.159</v>
      </c>
      <c r="T118">
        <v>6.8927606812533015E-2</v>
      </c>
    </row>
    <row r="119" spans="5:20" x14ac:dyDescent="0.3">
      <c r="E119" s="10">
        <v>40087</v>
      </c>
      <c r="F119" s="11">
        <v>3.28</v>
      </c>
      <c r="G119" s="11">
        <v>0.17499999999999999</v>
      </c>
      <c r="H119">
        <v>6.9549325613449994E-2</v>
      </c>
      <c r="O119">
        <v>39814</v>
      </c>
      <c r="P119">
        <v>3.2240000000000002</v>
      </c>
      <c r="Q119">
        <v>0.158</v>
      </c>
      <c r="T119">
        <v>6.8976474848703007E-2</v>
      </c>
    </row>
    <row r="120" spans="5:20" x14ac:dyDescent="0.3">
      <c r="E120" s="10">
        <v>40118</v>
      </c>
      <c r="F120" s="11">
        <v>3.347</v>
      </c>
      <c r="G120" s="11">
        <v>0.17499999999999999</v>
      </c>
      <c r="H120">
        <v>6.9569745667075994E-2</v>
      </c>
      <c r="O120">
        <v>39845</v>
      </c>
      <c r="P120">
        <v>3.0990000000000002</v>
      </c>
      <c r="Q120">
        <v>0.158</v>
      </c>
      <c r="T120">
        <v>6.9025342885663005E-2</v>
      </c>
    </row>
    <row r="121" spans="5:20" x14ac:dyDescent="0.3">
      <c r="E121" s="10">
        <v>40148</v>
      </c>
      <c r="F121" s="11">
        <v>3.4159999999999999</v>
      </c>
      <c r="G121" s="11">
        <v>0.17499999999999999</v>
      </c>
      <c r="H121">
        <v>6.9589507009424997E-2</v>
      </c>
      <c r="O121">
        <v>39873</v>
      </c>
      <c r="P121">
        <v>2.992</v>
      </c>
      <c r="Q121">
        <v>0.158</v>
      </c>
      <c r="T121">
        <v>6.9069481758435997E-2</v>
      </c>
    </row>
    <row r="122" spans="5:20" x14ac:dyDescent="0.3">
      <c r="E122" s="10">
        <v>40179</v>
      </c>
      <c r="F122" s="11">
        <v>3.8730000000000002</v>
      </c>
      <c r="G122" s="11">
        <v>0.17499999999999999</v>
      </c>
      <c r="H122">
        <v>6.9609927063322002E-2</v>
      </c>
      <c r="O122">
        <v>39904</v>
      </c>
      <c r="P122">
        <v>2.8890000000000002</v>
      </c>
      <c r="Q122">
        <v>0.158</v>
      </c>
      <c r="T122">
        <v>6.9118349796900014E-2</v>
      </c>
    </row>
    <row r="123" spans="5:20" x14ac:dyDescent="0.3">
      <c r="E123" s="10">
        <v>40210</v>
      </c>
      <c r="F123" s="11">
        <v>3.73</v>
      </c>
      <c r="G123" s="11">
        <v>0.17499999999999999</v>
      </c>
      <c r="H123">
        <v>6.9630347117356994E-2</v>
      </c>
      <c r="O123">
        <v>39934</v>
      </c>
      <c r="P123">
        <v>2.8650000000000002</v>
      </c>
      <c r="Q123">
        <v>0.158</v>
      </c>
      <c r="T123">
        <v>6.9165641447779008E-2</v>
      </c>
    </row>
    <row r="124" spans="5:20" x14ac:dyDescent="0.3">
      <c r="E124" s="10">
        <v>40238</v>
      </c>
      <c r="F124" s="11">
        <v>3.5619999999999998</v>
      </c>
      <c r="G124" s="11">
        <v>0.17</v>
      </c>
      <c r="H124">
        <v>6.9648791037248997E-2</v>
      </c>
      <c r="O124">
        <v>39965</v>
      </c>
      <c r="P124">
        <v>2.8719999999999999</v>
      </c>
      <c r="Q124">
        <v>0.158</v>
      </c>
      <c r="T124">
        <v>6.9214509487797019E-2</v>
      </c>
    </row>
    <row r="125" spans="5:20" x14ac:dyDescent="0.3">
      <c r="E125" s="10">
        <v>40269</v>
      </c>
      <c r="F125" s="11">
        <v>3.395</v>
      </c>
      <c r="G125" s="11">
        <v>0.17</v>
      </c>
      <c r="H125">
        <v>6.9669211091547001E-2</v>
      </c>
      <c r="O125">
        <v>39995</v>
      </c>
      <c r="P125">
        <v>2.8780000000000001</v>
      </c>
      <c r="Q125">
        <v>0.158</v>
      </c>
      <c r="T125">
        <v>6.9261801140180004E-2</v>
      </c>
    </row>
    <row r="126" spans="5:20" x14ac:dyDescent="0.3">
      <c r="E126" s="10">
        <v>40299</v>
      </c>
      <c r="F126" s="11">
        <v>3.3460000000000001</v>
      </c>
      <c r="G126" s="11">
        <v>0.17</v>
      </c>
      <c r="H126">
        <v>6.9688972434545998E-2</v>
      </c>
      <c r="O126">
        <v>40026</v>
      </c>
      <c r="P126">
        <v>2.883</v>
      </c>
      <c r="Q126">
        <v>0.158</v>
      </c>
      <c r="T126">
        <v>6.9310669181752008E-2</v>
      </c>
    </row>
    <row r="127" spans="5:20" x14ac:dyDescent="0.3">
      <c r="E127" s="10">
        <v>40330</v>
      </c>
      <c r="F127" s="11">
        <v>3.3580000000000001</v>
      </c>
      <c r="G127" s="11">
        <v>0.17</v>
      </c>
      <c r="H127">
        <v>6.9709392489114994E-2</v>
      </c>
      <c r="O127">
        <v>40057</v>
      </c>
      <c r="P127">
        <v>2.8860000000000001</v>
      </c>
      <c r="Q127">
        <v>0.158</v>
      </c>
      <c r="T127">
        <v>6.9359537224115003E-2</v>
      </c>
    </row>
    <row r="128" spans="5:20" x14ac:dyDescent="0.3">
      <c r="E128" s="10">
        <v>40360</v>
      </c>
      <c r="F128" s="11">
        <v>3.3660000000000001</v>
      </c>
      <c r="G128" s="11">
        <v>0.17</v>
      </c>
      <c r="H128">
        <v>6.9729153832377003E-2</v>
      </c>
      <c r="O128">
        <v>40087</v>
      </c>
      <c r="P128">
        <v>2.9190000000000005</v>
      </c>
      <c r="Q128">
        <v>0.158</v>
      </c>
      <c r="T128">
        <v>6.9395233252488989E-2</v>
      </c>
    </row>
    <row r="129" spans="5:20" x14ac:dyDescent="0.3">
      <c r="E129" s="10">
        <v>40391</v>
      </c>
      <c r="F129" s="11">
        <v>3.37</v>
      </c>
      <c r="G129" s="11">
        <v>0.17</v>
      </c>
      <c r="H129">
        <v>6.9749573887218003E-2</v>
      </c>
      <c r="O129">
        <v>40118</v>
      </c>
      <c r="P129">
        <v>3.06</v>
      </c>
      <c r="Q129">
        <v>0.158</v>
      </c>
      <c r="T129">
        <v>6.9418425266348005E-2</v>
      </c>
    </row>
    <row r="130" spans="5:20" x14ac:dyDescent="0.3">
      <c r="E130" s="10">
        <v>40422</v>
      </c>
      <c r="F130" s="11">
        <v>3.3519999999999999</v>
      </c>
      <c r="G130" s="11">
        <v>0.17</v>
      </c>
      <c r="H130">
        <v>6.9769993942196004E-2</v>
      </c>
      <c r="O130">
        <v>40148</v>
      </c>
      <c r="P130">
        <v>3.2050000000000001</v>
      </c>
      <c r="Q130">
        <v>0.158</v>
      </c>
      <c r="T130">
        <v>6.9440869150897006E-2</v>
      </c>
    </row>
    <row r="131" spans="5:20" x14ac:dyDescent="0.3">
      <c r="E131" s="10">
        <v>40452</v>
      </c>
      <c r="F131" s="11">
        <v>3.3319999999999999</v>
      </c>
      <c r="G131" s="11">
        <v>0.17</v>
      </c>
      <c r="H131">
        <v>6.9788773144659005E-2</v>
      </c>
      <c r="O131">
        <v>40179</v>
      </c>
      <c r="P131">
        <v>3.3040000000000003</v>
      </c>
      <c r="Q131">
        <v>0.157</v>
      </c>
      <c r="T131">
        <v>6.9464061165106006E-2</v>
      </c>
    </row>
    <row r="132" spans="5:20" x14ac:dyDescent="0.3">
      <c r="E132" s="10">
        <v>40483</v>
      </c>
      <c r="F132" s="11">
        <v>3.3940000000000001</v>
      </c>
      <c r="G132" s="11">
        <v>0.17</v>
      </c>
      <c r="H132">
        <v>6.9799044407513E-2</v>
      </c>
      <c r="O132">
        <v>40210</v>
      </c>
      <c r="P132">
        <v>3.1790000000000003</v>
      </c>
      <c r="Q132">
        <v>0.157</v>
      </c>
      <c r="T132">
        <v>6.9487253179492989E-2</v>
      </c>
    </row>
    <row r="133" spans="5:20" x14ac:dyDescent="0.3">
      <c r="E133" s="10">
        <v>40513</v>
      </c>
      <c r="F133" s="11">
        <v>3.46</v>
      </c>
      <c r="G133" s="11">
        <v>0.17</v>
      </c>
      <c r="H133">
        <v>6.9808984339339006E-2</v>
      </c>
      <c r="O133">
        <v>40238</v>
      </c>
      <c r="P133">
        <v>3.0720000000000001</v>
      </c>
      <c r="Q133">
        <v>0.157</v>
      </c>
      <c r="T133">
        <v>6.9508200805543E-2</v>
      </c>
    </row>
    <row r="134" spans="5:20" x14ac:dyDescent="0.3">
      <c r="E134" s="10">
        <v>40544</v>
      </c>
      <c r="F134" s="11">
        <v>3.9249999999999998</v>
      </c>
      <c r="G134" s="11">
        <v>0.17</v>
      </c>
      <c r="H134">
        <v>6.9819255602261002E-2</v>
      </c>
      <c r="O134">
        <v>40269</v>
      </c>
      <c r="P134">
        <v>2.9690000000000003</v>
      </c>
      <c r="Q134">
        <v>0.157</v>
      </c>
      <c r="T134">
        <v>6.9531392820268018E-2</v>
      </c>
    </row>
    <row r="135" spans="5:20" x14ac:dyDescent="0.3">
      <c r="E135" s="10">
        <v>40575</v>
      </c>
      <c r="F135" s="11">
        <v>3.786</v>
      </c>
      <c r="G135" s="11">
        <v>0.17</v>
      </c>
      <c r="H135">
        <v>6.9829526865216998E-2</v>
      </c>
      <c r="O135">
        <v>40299</v>
      </c>
      <c r="P135">
        <v>2.9449999999999998</v>
      </c>
      <c r="Q135">
        <v>0.157</v>
      </c>
      <c r="T135">
        <v>6.9553836705656014E-2</v>
      </c>
    </row>
    <row r="136" spans="5:20" x14ac:dyDescent="0.3">
      <c r="E136" s="10">
        <v>40603</v>
      </c>
      <c r="F136" s="11">
        <v>3.621</v>
      </c>
      <c r="G136" s="11">
        <v>0.16</v>
      </c>
      <c r="H136">
        <v>6.9838804135015004E-2</v>
      </c>
      <c r="O136">
        <v>40330</v>
      </c>
      <c r="P136">
        <v>2.952</v>
      </c>
      <c r="Q136">
        <v>0.157</v>
      </c>
      <c r="T136">
        <v>6.9577028720731002E-2</v>
      </c>
    </row>
    <row r="137" spans="5:20" x14ac:dyDescent="0.3">
      <c r="E137" s="10">
        <v>40634</v>
      </c>
      <c r="F137" s="11">
        <v>3.4569999999999999</v>
      </c>
      <c r="G137" s="11">
        <v>0.16</v>
      </c>
      <c r="H137">
        <v>6.9849075398038002E-2</v>
      </c>
      <c r="O137">
        <v>40360</v>
      </c>
      <c r="P137">
        <v>2.9580000000000002</v>
      </c>
      <c r="Q137">
        <v>0.157</v>
      </c>
      <c r="T137">
        <v>6.9599472606457019E-2</v>
      </c>
    </row>
    <row r="138" spans="5:20" x14ac:dyDescent="0.3">
      <c r="E138" s="10">
        <v>40664</v>
      </c>
      <c r="F138" s="11">
        <v>3.4089999999999998</v>
      </c>
      <c r="G138" s="11">
        <v>0.16</v>
      </c>
      <c r="H138">
        <v>6.9859015330029001E-2</v>
      </c>
      <c r="O138">
        <v>40391</v>
      </c>
      <c r="P138">
        <v>2.9630000000000001</v>
      </c>
      <c r="Q138">
        <v>0.157</v>
      </c>
      <c r="T138">
        <v>6.9622664621883004E-2</v>
      </c>
    </row>
    <row r="139" spans="5:20" x14ac:dyDescent="0.3">
      <c r="E139" s="10">
        <v>40695</v>
      </c>
      <c r="F139" s="11">
        <v>3.4220000000000002</v>
      </c>
      <c r="G139" s="11">
        <v>0.16</v>
      </c>
      <c r="H139">
        <v>6.9869286593120999E-2</v>
      </c>
      <c r="O139">
        <v>40422</v>
      </c>
      <c r="P139">
        <v>2.9660000000000002</v>
      </c>
      <c r="Q139">
        <v>0.157</v>
      </c>
      <c r="T139">
        <v>6.9645856637486001E-2</v>
      </c>
    </row>
    <row r="140" spans="5:20" x14ac:dyDescent="0.3">
      <c r="E140" s="10">
        <v>40725</v>
      </c>
      <c r="F140" s="11">
        <v>3.43</v>
      </c>
      <c r="G140" s="11">
        <v>0.16</v>
      </c>
      <c r="H140">
        <v>6.9879226525178001E-2</v>
      </c>
      <c r="O140">
        <v>40452</v>
      </c>
      <c r="P140">
        <v>2.9990000000000006</v>
      </c>
      <c r="Q140">
        <v>0.157</v>
      </c>
      <c r="T140">
        <v>6.9668300523722998E-2</v>
      </c>
    </row>
    <row r="141" spans="5:20" x14ac:dyDescent="0.3">
      <c r="E141" s="10">
        <v>40756</v>
      </c>
      <c r="F141" s="11">
        <v>3.4340000000000002</v>
      </c>
      <c r="G141" s="11">
        <v>0.16</v>
      </c>
      <c r="H141">
        <v>6.9889497788339E-2</v>
      </c>
      <c r="O141">
        <v>40483</v>
      </c>
      <c r="P141">
        <v>3.14</v>
      </c>
      <c r="Q141">
        <v>0.157</v>
      </c>
      <c r="T141">
        <v>6.9691492539676006E-2</v>
      </c>
    </row>
    <row r="142" spans="5:20" x14ac:dyDescent="0.3">
      <c r="E142" s="10">
        <v>40787</v>
      </c>
      <c r="F142" s="11">
        <v>3.415</v>
      </c>
      <c r="G142" s="11">
        <v>0.16</v>
      </c>
      <c r="H142">
        <v>6.9899769051534E-2</v>
      </c>
      <c r="O142">
        <v>40513</v>
      </c>
      <c r="P142">
        <v>3.2850000000000001</v>
      </c>
      <c r="Q142">
        <v>0.157</v>
      </c>
      <c r="T142">
        <v>6.9713936426251996E-2</v>
      </c>
    </row>
    <row r="143" spans="5:20" x14ac:dyDescent="0.3">
      <c r="E143" s="10">
        <v>40817</v>
      </c>
      <c r="F143" s="11">
        <v>3.3940000000000001</v>
      </c>
      <c r="G143" s="11">
        <v>0.16</v>
      </c>
      <c r="H143">
        <v>6.9909708983692004E-2</v>
      </c>
      <c r="O143">
        <v>40544</v>
      </c>
      <c r="P143">
        <v>3.3890000000000002</v>
      </c>
      <c r="Q143">
        <v>0.156</v>
      </c>
      <c r="T143">
        <v>6.9737128442556001E-2</v>
      </c>
    </row>
    <row r="144" spans="5:20" x14ac:dyDescent="0.3">
      <c r="E144" s="10">
        <v>40848</v>
      </c>
      <c r="F144" s="11">
        <v>3.4510000000000001</v>
      </c>
      <c r="G144" s="11">
        <v>0.16</v>
      </c>
      <c r="H144">
        <v>6.9919980246956004E-2</v>
      </c>
      <c r="O144">
        <v>40575</v>
      </c>
      <c r="P144">
        <v>3.2640000000000002</v>
      </c>
      <c r="Q144">
        <v>0.156</v>
      </c>
      <c r="T144">
        <v>6.9760320459037004E-2</v>
      </c>
    </row>
    <row r="145" spans="5:20" x14ac:dyDescent="0.3">
      <c r="E145" s="10">
        <v>40878</v>
      </c>
      <c r="F145" s="11">
        <v>3.5139999999999998</v>
      </c>
      <c r="G145" s="11">
        <v>0.16</v>
      </c>
      <c r="H145">
        <v>6.9929920179179997E-2</v>
      </c>
      <c r="O145">
        <v>40603</v>
      </c>
      <c r="P145">
        <v>3.157</v>
      </c>
      <c r="Q145">
        <v>0.156</v>
      </c>
      <c r="T145">
        <v>6.9781268086979001E-2</v>
      </c>
    </row>
    <row r="146" spans="5:20" x14ac:dyDescent="0.3">
      <c r="E146" s="10">
        <v>40909</v>
      </c>
      <c r="F146" s="11">
        <v>3.9870000000000001</v>
      </c>
      <c r="G146" s="11">
        <v>0.16</v>
      </c>
      <c r="H146">
        <v>6.9940191442511998E-2</v>
      </c>
      <c r="O146">
        <v>40634</v>
      </c>
      <c r="P146">
        <v>3.0540000000000003</v>
      </c>
      <c r="Q146">
        <v>0.156</v>
      </c>
      <c r="T146">
        <v>6.9804460103797997E-2</v>
      </c>
    </row>
    <row r="147" spans="5:20" x14ac:dyDescent="0.3">
      <c r="E147" s="10">
        <v>40940</v>
      </c>
      <c r="F147" s="11">
        <v>3.8519999999999999</v>
      </c>
      <c r="G147" s="11">
        <v>0.16</v>
      </c>
      <c r="H147">
        <v>6.9950462705879998E-2</v>
      </c>
      <c r="O147">
        <v>40664</v>
      </c>
      <c r="P147">
        <v>3.03</v>
      </c>
      <c r="Q147">
        <v>0.156</v>
      </c>
      <c r="T147">
        <v>6.982690399121301E-2</v>
      </c>
    </row>
    <row r="148" spans="5:20" x14ac:dyDescent="0.3">
      <c r="E148" s="10">
        <v>40969</v>
      </c>
      <c r="F148" s="11">
        <v>3.69</v>
      </c>
      <c r="G148" s="11">
        <v>0.155</v>
      </c>
      <c r="H148">
        <v>6.9960071307126004E-2</v>
      </c>
      <c r="O148">
        <v>40695</v>
      </c>
      <c r="P148">
        <v>3.0369999999999999</v>
      </c>
      <c r="Q148">
        <v>0.156</v>
      </c>
      <c r="T148">
        <v>6.9850096008382018E-2</v>
      </c>
    </row>
    <row r="149" spans="5:20" x14ac:dyDescent="0.3">
      <c r="E149" s="10">
        <v>41000</v>
      </c>
      <c r="F149" s="11">
        <v>3.5289999999999999</v>
      </c>
      <c r="G149" s="11">
        <v>0.155</v>
      </c>
      <c r="H149">
        <v>6.9970342570561006E-2</v>
      </c>
      <c r="O149">
        <v>40725</v>
      </c>
      <c r="P149">
        <v>3.0430000000000001</v>
      </c>
      <c r="Q149">
        <v>0.156</v>
      </c>
      <c r="T149">
        <v>6.9872539896135011E-2</v>
      </c>
    </row>
    <row r="150" spans="5:20" x14ac:dyDescent="0.3">
      <c r="E150" s="10">
        <v>41030</v>
      </c>
      <c r="F150" s="11">
        <v>3.4820000000000002</v>
      </c>
      <c r="G150" s="11">
        <v>0.155</v>
      </c>
      <c r="H150">
        <v>6.9980282502951005E-2</v>
      </c>
      <c r="O150">
        <v>40756</v>
      </c>
      <c r="P150">
        <v>3.048</v>
      </c>
      <c r="Q150">
        <v>0.156</v>
      </c>
      <c r="T150">
        <v>6.9895731913655001E-2</v>
      </c>
    </row>
    <row r="151" spans="5:20" x14ac:dyDescent="0.3">
      <c r="E151" s="10">
        <v>41061</v>
      </c>
      <c r="F151" s="11">
        <v>3.496</v>
      </c>
      <c r="G151" s="11">
        <v>0.155</v>
      </c>
      <c r="H151">
        <v>6.9990553766454994E-2</v>
      </c>
      <c r="O151">
        <v>40787</v>
      </c>
      <c r="P151">
        <v>3.0510000000000002</v>
      </c>
      <c r="Q151">
        <v>0.156</v>
      </c>
      <c r="T151">
        <v>6.9918923931353003E-2</v>
      </c>
    </row>
    <row r="152" spans="5:20" x14ac:dyDescent="0.3">
      <c r="E152" s="10">
        <v>41091</v>
      </c>
      <c r="F152" s="11">
        <v>3.504</v>
      </c>
      <c r="G152" s="11">
        <v>0.155</v>
      </c>
      <c r="H152">
        <v>7.0000493698909996E-2</v>
      </c>
      <c r="O152">
        <v>40817</v>
      </c>
      <c r="P152">
        <v>3.0840000000000005</v>
      </c>
      <c r="Q152">
        <v>0.156</v>
      </c>
      <c r="T152">
        <v>6.9941367819616018E-2</v>
      </c>
    </row>
    <row r="153" spans="5:20" x14ac:dyDescent="0.3">
      <c r="E153" s="10">
        <v>41122</v>
      </c>
      <c r="F153" s="11">
        <v>3.508</v>
      </c>
      <c r="G153" s="11">
        <v>0.155</v>
      </c>
      <c r="H153">
        <v>7.0010764962482E-2</v>
      </c>
      <c r="O153">
        <v>40848</v>
      </c>
      <c r="P153">
        <v>3.2250000000000001</v>
      </c>
      <c r="Q153">
        <v>0.156</v>
      </c>
      <c r="T153">
        <v>6.9964559837664017E-2</v>
      </c>
    </row>
    <row r="154" spans="5:20" x14ac:dyDescent="0.3">
      <c r="E154" s="10">
        <v>41153</v>
      </c>
      <c r="F154" s="11">
        <v>3.488</v>
      </c>
      <c r="G154" s="11">
        <v>0.155</v>
      </c>
      <c r="H154">
        <v>7.0021036226090003E-2</v>
      </c>
      <c r="O154">
        <v>40878</v>
      </c>
      <c r="P154">
        <v>3.37</v>
      </c>
      <c r="Q154">
        <v>0.156</v>
      </c>
      <c r="T154">
        <v>6.9987003726267011E-2</v>
      </c>
    </row>
    <row r="155" spans="5:20" x14ac:dyDescent="0.3">
      <c r="E155" s="10">
        <v>41183</v>
      </c>
      <c r="F155" s="11">
        <v>3.4660000000000002</v>
      </c>
      <c r="G155" s="11">
        <v>0.155</v>
      </c>
      <c r="H155">
        <v>7.0030976158645994E-2</v>
      </c>
      <c r="O155">
        <v>40909</v>
      </c>
      <c r="P155">
        <v>3.4790000000000005</v>
      </c>
      <c r="Q155">
        <v>0.155</v>
      </c>
      <c r="T155">
        <v>7.0010195744664008E-2</v>
      </c>
    </row>
    <row r="156" spans="5:20" x14ac:dyDescent="0.3">
      <c r="E156" s="10">
        <v>41214</v>
      </c>
      <c r="F156" s="11">
        <v>3.5179999999999998</v>
      </c>
      <c r="G156" s="11">
        <v>0.155</v>
      </c>
      <c r="H156">
        <v>7.0041247422321998E-2</v>
      </c>
      <c r="O156">
        <v>40940</v>
      </c>
      <c r="P156">
        <v>3.3540000000000005</v>
      </c>
      <c r="Q156">
        <v>0.155</v>
      </c>
      <c r="T156">
        <v>7.0033387763239016E-2</v>
      </c>
    </row>
    <row r="157" spans="5:20" x14ac:dyDescent="0.3">
      <c r="E157" s="10">
        <v>41244</v>
      </c>
      <c r="F157" s="11">
        <v>3.5779999999999998</v>
      </c>
      <c r="G157" s="11">
        <v>0.155</v>
      </c>
      <c r="H157">
        <v>7.0051187354944006E-2</v>
      </c>
      <c r="O157">
        <v>40969</v>
      </c>
      <c r="P157">
        <v>3.2469999999999999</v>
      </c>
      <c r="Q157">
        <v>0.155</v>
      </c>
      <c r="T157">
        <v>7.0055083522713016E-2</v>
      </c>
    </row>
    <row r="158" spans="5:20" x14ac:dyDescent="0.3">
      <c r="E158" s="10">
        <v>41275</v>
      </c>
      <c r="F158" s="11">
        <v>4.0540000000000003</v>
      </c>
      <c r="G158" s="11">
        <v>0.155</v>
      </c>
      <c r="H158">
        <v>7.0061458618688996E-2</v>
      </c>
      <c r="O158">
        <v>41000</v>
      </c>
      <c r="P158">
        <v>3.1440000000000006</v>
      </c>
      <c r="Q158">
        <v>0.155</v>
      </c>
      <c r="T158">
        <v>7.0078275541632012E-2</v>
      </c>
    </row>
    <row r="159" spans="5:20" x14ac:dyDescent="0.3">
      <c r="E159" s="10">
        <v>41306</v>
      </c>
      <c r="F159" s="11">
        <v>3.923</v>
      </c>
      <c r="G159" s="11">
        <v>0.155</v>
      </c>
      <c r="H159">
        <v>7.0071729882468001E-2</v>
      </c>
      <c r="O159">
        <v>41030</v>
      </c>
      <c r="P159">
        <v>3.12</v>
      </c>
      <c r="Q159">
        <v>0.155</v>
      </c>
      <c r="T159">
        <v>7.0100719431079012E-2</v>
      </c>
    </row>
    <row r="160" spans="5:20" x14ac:dyDescent="0.3">
      <c r="E160" s="10">
        <v>41334</v>
      </c>
      <c r="F160" s="11">
        <v>3.7639999999999998</v>
      </c>
      <c r="G160" s="11">
        <v>0.155</v>
      </c>
      <c r="H160">
        <v>7.0081007153007996E-2</v>
      </c>
      <c r="O160">
        <v>41061</v>
      </c>
      <c r="P160">
        <v>3.1269999999999998</v>
      </c>
      <c r="Q160">
        <v>0.155</v>
      </c>
      <c r="T160">
        <v>7.0123911450348006E-2</v>
      </c>
    </row>
    <row r="161" spans="5:20" x14ac:dyDescent="0.3">
      <c r="E161" s="10">
        <v>41365</v>
      </c>
      <c r="F161" s="11">
        <v>3.6059999999999999</v>
      </c>
      <c r="G161" s="11">
        <v>0.155</v>
      </c>
      <c r="H161">
        <v>7.0091278416854003E-2</v>
      </c>
      <c r="O161">
        <v>41091</v>
      </c>
      <c r="P161">
        <v>3.133</v>
      </c>
      <c r="Q161">
        <v>0.155</v>
      </c>
      <c r="T161">
        <v>7.0146355340133013E-2</v>
      </c>
    </row>
    <row r="162" spans="5:20" x14ac:dyDescent="0.3">
      <c r="E162" s="10">
        <v>41395</v>
      </c>
      <c r="F162" s="11">
        <v>3.56</v>
      </c>
      <c r="G162" s="11">
        <v>0.155</v>
      </c>
      <c r="H162">
        <v>7.0101218349641004E-2</v>
      </c>
      <c r="O162">
        <v>41122</v>
      </c>
      <c r="P162">
        <v>3.1380000000000003</v>
      </c>
      <c r="Q162">
        <v>0.155</v>
      </c>
      <c r="T162">
        <v>7.0169547359753032E-2</v>
      </c>
    </row>
    <row r="163" spans="5:20" x14ac:dyDescent="0.3">
      <c r="E163" s="10">
        <v>41426</v>
      </c>
      <c r="F163" s="11">
        <v>3.5750000000000002</v>
      </c>
      <c r="G163" s="11">
        <v>0.155</v>
      </c>
      <c r="H163">
        <v>7.0111489613555997E-2</v>
      </c>
      <c r="O163">
        <v>41153</v>
      </c>
      <c r="P163">
        <v>3.1410000000000005</v>
      </c>
      <c r="Q163">
        <v>0.155</v>
      </c>
      <c r="T163">
        <v>7.019273937955002E-2</v>
      </c>
    </row>
    <row r="164" spans="5:20" x14ac:dyDescent="0.3">
      <c r="E164" s="10">
        <v>41456</v>
      </c>
      <c r="F164" s="11">
        <v>3.5830000000000002</v>
      </c>
      <c r="G164" s="11">
        <v>0.155</v>
      </c>
      <c r="H164">
        <v>7.0121429546409E-2</v>
      </c>
      <c r="O164">
        <v>41183</v>
      </c>
      <c r="P164">
        <v>3.1740000000000004</v>
      </c>
      <c r="Q164">
        <v>0.155</v>
      </c>
      <c r="T164">
        <v>7.0215183269846021E-2</v>
      </c>
    </row>
    <row r="165" spans="5:20" x14ac:dyDescent="0.3">
      <c r="E165" s="10">
        <v>41487</v>
      </c>
      <c r="F165" s="11">
        <v>3.5870000000000002</v>
      </c>
      <c r="G165" s="11">
        <v>0.155</v>
      </c>
      <c r="H165">
        <v>7.0131700810391995E-2</v>
      </c>
      <c r="O165">
        <v>41214</v>
      </c>
      <c r="P165">
        <v>3.3149999999999999</v>
      </c>
      <c r="Q165">
        <v>0.155</v>
      </c>
      <c r="T165">
        <v>7.0238375290000002E-2</v>
      </c>
    </row>
    <row r="166" spans="5:20" x14ac:dyDescent="0.3">
      <c r="E166" s="10">
        <v>41518</v>
      </c>
      <c r="F166" s="11">
        <v>3.5659999999999998</v>
      </c>
      <c r="G166" s="11">
        <v>0.155</v>
      </c>
      <c r="H166">
        <v>7.0141972074410003E-2</v>
      </c>
      <c r="O166">
        <v>41244</v>
      </c>
      <c r="P166">
        <v>3.46</v>
      </c>
      <c r="Q166">
        <v>0.155</v>
      </c>
      <c r="T166">
        <v>7.0260819180627015E-2</v>
      </c>
    </row>
    <row r="167" spans="5:20" x14ac:dyDescent="0.3">
      <c r="E167" s="10">
        <v>41548</v>
      </c>
      <c r="F167" s="11">
        <v>3.5430000000000001</v>
      </c>
      <c r="G167" s="11">
        <v>0.155</v>
      </c>
      <c r="H167">
        <v>7.0151912007362996E-2</v>
      </c>
      <c r="O167">
        <v>41275</v>
      </c>
      <c r="P167">
        <v>3.5740000000000003</v>
      </c>
      <c r="Q167">
        <v>0.154</v>
      </c>
      <c r="T167">
        <v>7.0284011201124028E-2</v>
      </c>
    </row>
    <row r="168" spans="5:20" x14ac:dyDescent="0.3">
      <c r="E168" s="10">
        <v>41579</v>
      </c>
      <c r="F168" s="11">
        <v>3.59</v>
      </c>
      <c r="G168" s="11">
        <v>0.155</v>
      </c>
      <c r="H168">
        <v>7.0162183271450004E-2</v>
      </c>
      <c r="O168">
        <v>41306</v>
      </c>
      <c r="P168">
        <v>3.4490000000000003</v>
      </c>
      <c r="Q168">
        <v>0.154</v>
      </c>
      <c r="T168">
        <v>7.0307203221799036E-2</v>
      </c>
    </row>
    <row r="169" spans="5:20" x14ac:dyDescent="0.3">
      <c r="E169" s="10">
        <v>41609</v>
      </c>
      <c r="F169" s="11">
        <v>3.6469999999999998</v>
      </c>
      <c r="G169" s="11">
        <v>0.155</v>
      </c>
      <c r="H169">
        <v>7.0172123204469999E-2</v>
      </c>
      <c r="O169">
        <v>41334</v>
      </c>
      <c r="P169">
        <v>3.3420000000000001</v>
      </c>
      <c r="Q169">
        <v>0.154</v>
      </c>
      <c r="T169">
        <v>7.0328150853530003E-2</v>
      </c>
    </row>
    <row r="170" spans="5:20" x14ac:dyDescent="0.3">
      <c r="E170" s="10">
        <v>41640</v>
      </c>
      <c r="F170" s="11">
        <v>4.1260000000000003</v>
      </c>
      <c r="G170" s="11">
        <v>0.155</v>
      </c>
      <c r="H170">
        <v>7.0182394468625994E-2</v>
      </c>
      <c r="O170">
        <v>41365</v>
      </c>
      <c r="P170">
        <v>3.2390000000000003</v>
      </c>
      <c r="Q170">
        <v>0.154</v>
      </c>
      <c r="T170">
        <v>7.0351342874543005E-2</v>
      </c>
    </row>
    <row r="171" spans="5:20" x14ac:dyDescent="0.3">
      <c r="E171" s="10">
        <v>41671</v>
      </c>
      <c r="F171" s="11">
        <v>3.9990000000000001</v>
      </c>
      <c r="G171" s="11">
        <v>0.155</v>
      </c>
      <c r="H171">
        <v>7.0192665732815004E-2</v>
      </c>
      <c r="O171">
        <v>41395</v>
      </c>
      <c r="P171">
        <v>3.2149999999999999</v>
      </c>
      <c r="Q171">
        <v>0.154</v>
      </c>
      <c r="T171">
        <v>7.0373786766016008E-2</v>
      </c>
    </row>
    <row r="172" spans="5:20" x14ac:dyDescent="0.3">
      <c r="E172" s="10">
        <v>41699</v>
      </c>
      <c r="F172" s="11">
        <v>3.843</v>
      </c>
      <c r="G172" s="11">
        <v>0.15</v>
      </c>
      <c r="H172">
        <v>7.0201943003726994E-2</v>
      </c>
      <c r="O172">
        <v>41426</v>
      </c>
      <c r="P172">
        <v>3.222</v>
      </c>
      <c r="Q172">
        <v>0.154</v>
      </c>
      <c r="T172">
        <v>7.0396978787379022E-2</v>
      </c>
    </row>
    <row r="173" spans="5:20" x14ac:dyDescent="0.3">
      <c r="E173" s="10">
        <v>41730</v>
      </c>
      <c r="F173" s="11">
        <v>3.6880000000000002</v>
      </c>
      <c r="G173" s="11">
        <v>0.15</v>
      </c>
      <c r="H173">
        <v>7.0212214267983006E-2</v>
      </c>
      <c r="O173">
        <v>41456</v>
      </c>
      <c r="P173">
        <v>3.2280000000000002</v>
      </c>
      <c r="Q173">
        <v>0.154</v>
      </c>
      <c r="T173">
        <v>7.0419422679190005E-2</v>
      </c>
    </row>
    <row r="174" spans="5:20" x14ac:dyDescent="0.3">
      <c r="E174" s="10">
        <v>41760</v>
      </c>
      <c r="F174" s="11">
        <v>3.6429999999999998</v>
      </c>
      <c r="G174" s="11">
        <v>0.15</v>
      </c>
      <c r="H174">
        <v>7.0222154201167994E-2</v>
      </c>
      <c r="O174">
        <v>41487</v>
      </c>
      <c r="P174">
        <v>3.2330000000000001</v>
      </c>
      <c r="Q174">
        <v>0.154</v>
      </c>
      <c r="T174">
        <v>7.0442614700903003E-2</v>
      </c>
    </row>
    <row r="175" spans="5:20" x14ac:dyDescent="0.3">
      <c r="E175" s="10">
        <v>41791</v>
      </c>
      <c r="F175" s="11">
        <v>3.6589999999999998</v>
      </c>
      <c r="G175" s="11">
        <v>0.15</v>
      </c>
      <c r="H175">
        <v>7.0232425465493006E-2</v>
      </c>
      <c r="O175">
        <v>41518</v>
      </c>
      <c r="P175">
        <v>3.2360000000000002</v>
      </c>
      <c r="Q175">
        <v>0.154</v>
      </c>
      <c r="T175">
        <v>7.0465806722794996E-2</v>
      </c>
    </row>
    <row r="176" spans="5:20" x14ac:dyDescent="0.3">
      <c r="E176" s="10">
        <v>41821</v>
      </c>
      <c r="F176" s="11">
        <v>3.6669999999999998</v>
      </c>
      <c r="G176" s="11">
        <v>0.15</v>
      </c>
      <c r="H176">
        <v>7.0242365398743997E-2</v>
      </c>
      <c r="O176">
        <v>41548</v>
      </c>
      <c r="P176">
        <v>3.2690000000000006</v>
      </c>
      <c r="Q176">
        <v>0.154</v>
      </c>
      <c r="T176">
        <v>7.0488250615116016E-2</v>
      </c>
    </row>
    <row r="177" spans="5:20" x14ac:dyDescent="0.3">
      <c r="E177" s="10">
        <v>41852</v>
      </c>
      <c r="F177" s="11">
        <v>3.6709999999999998</v>
      </c>
      <c r="G177" s="11">
        <v>0.15</v>
      </c>
      <c r="H177">
        <v>7.0252636663137996E-2</v>
      </c>
      <c r="O177">
        <v>41579</v>
      </c>
      <c r="P177">
        <v>3.41</v>
      </c>
      <c r="Q177">
        <v>0.154</v>
      </c>
      <c r="T177">
        <v>7.0511442637357022E-2</v>
      </c>
    </row>
    <row r="178" spans="5:20" x14ac:dyDescent="0.3">
      <c r="E178" s="10">
        <v>41883</v>
      </c>
      <c r="F178" s="11">
        <v>3.649</v>
      </c>
      <c r="G178" s="11">
        <v>0.15</v>
      </c>
      <c r="H178">
        <v>7.0262907927565996E-2</v>
      </c>
      <c r="O178">
        <v>41609</v>
      </c>
      <c r="P178">
        <v>3.5550000000000002</v>
      </c>
      <c r="Q178">
        <v>0.154</v>
      </c>
      <c r="T178">
        <v>7.053388653001802E-2</v>
      </c>
    </row>
    <row r="179" spans="5:20" x14ac:dyDescent="0.3">
      <c r="E179" s="10">
        <v>41913</v>
      </c>
      <c r="F179" s="11">
        <v>3.625</v>
      </c>
      <c r="G179" s="11">
        <v>0.15</v>
      </c>
      <c r="H179">
        <v>7.0272847860918003E-2</v>
      </c>
      <c r="O179">
        <v>41640</v>
      </c>
      <c r="P179">
        <v>3.6740000000000004</v>
      </c>
      <c r="Q179">
        <v>0.153</v>
      </c>
      <c r="T179">
        <v>7.0557078552608024E-2</v>
      </c>
    </row>
    <row r="180" spans="5:20" x14ac:dyDescent="0.3">
      <c r="E180" s="10">
        <v>41944</v>
      </c>
      <c r="F180" s="11">
        <v>3.6669999999999998</v>
      </c>
      <c r="G180" s="11">
        <v>0.15</v>
      </c>
      <c r="H180">
        <v>7.0283119125414004E-2</v>
      </c>
      <c r="O180">
        <v>41671</v>
      </c>
      <c r="P180">
        <v>3.5490000000000004</v>
      </c>
      <c r="Q180">
        <v>0.153</v>
      </c>
      <c r="T180">
        <v>7.058027057537701E-2</v>
      </c>
    </row>
    <row r="181" spans="5:20" x14ac:dyDescent="0.3">
      <c r="E181" s="10">
        <v>41974</v>
      </c>
      <c r="F181" s="11">
        <v>3.7210000000000001</v>
      </c>
      <c r="G181" s="11">
        <v>0.15</v>
      </c>
      <c r="H181">
        <v>7.0293059058832E-2</v>
      </c>
      <c r="O181">
        <v>41699</v>
      </c>
      <c r="P181">
        <v>3.4420000000000002</v>
      </c>
      <c r="Q181">
        <v>0.153</v>
      </c>
      <c r="T181">
        <v>7.0601218209000005E-2</v>
      </c>
    </row>
    <row r="182" spans="5:20" x14ac:dyDescent="0.3">
      <c r="E182" s="10">
        <v>42005</v>
      </c>
      <c r="F182" s="11">
        <v>4.2030000000000003</v>
      </c>
      <c r="G182" s="11">
        <v>0.15</v>
      </c>
      <c r="H182">
        <v>7.0303330323398E-2</v>
      </c>
      <c r="O182">
        <v>41730</v>
      </c>
      <c r="P182">
        <v>3.3390000000000004</v>
      </c>
      <c r="Q182">
        <v>0.153</v>
      </c>
      <c r="T182">
        <v>7.0624410232106E-2</v>
      </c>
    </row>
    <row r="183" spans="5:20" x14ac:dyDescent="0.3">
      <c r="E183" s="10">
        <v>42036</v>
      </c>
      <c r="F183" s="11">
        <v>4.08</v>
      </c>
      <c r="G183" s="11">
        <v>0.15</v>
      </c>
      <c r="H183">
        <v>7.0313601587999999E-2</v>
      </c>
      <c r="O183">
        <v>41760</v>
      </c>
      <c r="P183">
        <v>3.3149999999999999</v>
      </c>
      <c r="Q183">
        <v>0.153</v>
      </c>
      <c r="T183">
        <v>7.0646854125604022E-2</v>
      </c>
    </row>
    <row r="184" spans="5:20" x14ac:dyDescent="0.3">
      <c r="E184" s="10">
        <v>42064</v>
      </c>
      <c r="F184" s="11">
        <v>3.927</v>
      </c>
      <c r="G184" s="11">
        <v>0.15</v>
      </c>
      <c r="H184">
        <v>7.0322878859280999E-2</v>
      </c>
      <c r="O184">
        <v>41791</v>
      </c>
      <c r="P184">
        <v>3.3220000000000001</v>
      </c>
      <c r="Q184">
        <v>0.153</v>
      </c>
      <c r="T184">
        <v>7.0670046149061E-2</v>
      </c>
    </row>
    <row r="185" spans="5:20" x14ac:dyDescent="0.3">
      <c r="E185" s="10">
        <v>42095</v>
      </c>
      <c r="F185" s="11">
        <v>3.7749999999999999</v>
      </c>
      <c r="G185" s="11">
        <v>0.15</v>
      </c>
      <c r="H185">
        <v>7.0333150123948002E-2</v>
      </c>
      <c r="O185">
        <v>41821</v>
      </c>
      <c r="P185">
        <v>3.3280000000000003</v>
      </c>
      <c r="Q185">
        <v>0.153</v>
      </c>
      <c r="T185">
        <v>7.0692490042898015E-2</v>
      </c>
    </row>
    <row r="186" spans="5:20" x14ac:dyDescent="0.3">
      <c r="E186" s="10">
        <v>42125</v>
      </c>
      <c r="F186" s="11">
        <v>3.7309999999999999</v>
      </c>
      <c r="G186" s="11">
        <v>0.15</v>
      </c>
      <c r="H186">
        <v>7.0343090057530006E-2</v>
      </c>
      <c r="O186">
        <v>41852</v>
      </c>
      <c r="P186">
        <v>3.3330000000000002</v>
      </c>
      <c r="Q186">
        <v>0.153</v>
      </c>
      <c r="T186">
        <v>7.0715682066705005E-2</v>
      </c>
    </row>
    <row r="187" spans="5:20" x14ac:dyDescent="0.3">
      <c r="E187" s="10">
        <v>42156</v>
      </c>
      <c r="F187" s="11">
        <v>3.7480000000000002</v>
      </c>
      <c r="G187" s="11">
        <v>0.15</v>
      </c>
      <c r="H187">
        <v>7.0353361322265995E-2</v>
      </c>
      <c r="O187">
        <v>41883</v>
      </c>
      <c r="P187">
        <v>3.3360000000000003</v>
      </c>
      <c r="Q187">
        <v>0.153</v>
      </c>
      <c r="T187">
        <v>7.0738874090689019E-2</v>
      </c>
    </row>
    <row r="188" spans="5:20" x14ac:dyDescent="0.3">
      <c r="E188" s="10">
        <v>42186</v>
      </c>
      <c r="F188" s="11">
        <v>3.7559999999999998</v>
      </c>
      <c r="G188" s="11">
        <v>0.15</v>
      </c>
      <c r="H188">
        <v>7.0363301255914001E-2</v>
      </c>
      <c r="O188">
        <v>41913</v>
      </c>
      <c r="P188">
        <v>3.3690000000000002</v>
      </c>
      <c r="Q188">
        <v>0.153</v>
      </c>
      <c r="T188">
        <v>7.0761317985037014E-2</v>
      </c>
    </row>
    <row r="189" spans="5:20" x14ac:dyDescent="0.3">
      <c r="E189" s="10">
        <v>42217</v>
      </c>
      <c r="F189" s="11">
        <v>3.76</v>
      </c>
      <c r="G189" s="11">
        <v>0.15</v>
      </c>
      <c r="H189">
        <v>7.0373572520718006E-2</v>
      </c>
      <c r="O189">
        <v>41944</v>
      </c>
      <c r="P189">
        <v>3.51</v>
      </c>
      <c r="Q189">
        <v>0.153</v>
      </c>
      <c r="T189">
        <v>7.0784510009371013E-2</v>
      </c>
    </row>
    <row r="190" spans="5:20" x14ac:dyDescent="0.3">
      <c r="E190" s="10">
        <v>42248</v>
      </c>
      <c r="F190" s="11">
        <v>3.7370000000000001</v>
      </c>
      <c r="G190" s="11">
        <v>0.15</v>
      </c>
      <c r="H190">
        <v>7.0383843785556996E-2</v>
      </c>
      <c r="O190">
        <v>41974</v>
      </c>
      <c r="P190">
        <v>3.6549999999999998</v>
      </c>
      <c r="Q190">
        <v>0.153</v>
      </c>
      <c r="T190">
        <v>7.0806953904058001E-2</v>
      </c>
    </row>
    <row r="191" spans="5:20" x14ac:dyDescent="0.3">
      <c r="E191" s="10">
        <v>42278</v>
      </c>
      <c r="F191" s="11">
        <v>3.7120000000000002</v>
      </c>
      <c r="G191" s="11">
        <v>0.15</v>
      </c>
      <c r="H191">
        <v>7.0393783719306005E-2</v>
      </c>
      <c r="O191">
        <v>42005</v>
      </c>
      <c r="P191">
        <v>3.7790000000000004</v>
      </c>
      <c r="Q191">
        <v>0.15200000000000002</v>
      </c>
      <c r="T191">
        <v>7.0830145928741997E-2</v>
      </c>
    </row>
    <row r="192" spans="5:20" x14ac:dyDescent="0.3">
      <c r="E192" s="10">
        <v>42309</v>
      </c>
      <c r="F192" s="11">
        <v>3.7490000000000001</v>
      </c>
      <c r="G192" s="11">
        <v>0.15</v>
      </c>
      <c r="H192">
        <v>7.0404054984213996E-2</v>
      </c>
      <c r="O192">
        <v>42036</v>
      </c>
      <c r="P192">
        <v>3.6540000000000004</v>
      </c>
      <c r="Q192">
        <v>0.15200000000000002</v>
      </c>
      <c r="T192">
        <v>7.0853337953604018E-2</v>
      </c>
    </row>
    <row r="193" spans="5:20" x14ac:dyDescent="0.3">
      <c r="E193" s="10">
        <v>42339</v>
      </c>
      <c r="F193" s="11">
        <v>3.8</v>
      </c>
      <c r="G193" s="11">
        <v>0.15</v>
      </c>
      <c r="H193">
        <v>7.0413994918028994E-2</v>
      </c>
      <c r="O193">
        <v>42064</v>
      </c>
      <c r="P193">
        <v>3.5470000000000002</v>
      </c>
      <c r="Q193">
        <v>0.15200000000000002</v>
      </c>
      <c r="T193">
        <v>7.0874285589116015E-2</v>
      </c>
    </row>
    <row r="194" spans="5:20" x14ac:dyDescent="0.3">
      <c r="E194" s="10">
        <v>42370</v>
      </c>
      <c r="F194" s="11">
        <v>4.2850000000000001</v>
      </c>
      <c r="G194" s="11">
        <v>0.15</v>
      </c>
      <c r="H194">
        <v>7.0424266183004999E-2</v>
      </c>
      <c r="O194">
        <v>42095</v>
      </c>
      <c r="P194">
        <v>3.4440000000000004</v>
      </c>
      <c r="Q194">
        <v>0.15200000000000002</v>
      </c>
      <c r="T194">
        <v>7.0897477614316029E-2</v>
      </c>
    </row>
    <row r="195" spans="5:20" x14ac:dyDescent="0.3">
      <c r="E195" s="10">
        <v>42401</v>
      </c>
      <c r="F195" s="11">
        <v>4.1660000000000004</v>
      </c>
      <c r="G195" s="11">
        <v>0.15</v>
      </c>
      <c r="H195">
        <v>7.0434537448017004E-2</v>
      </c>
      <c r="O195">
        <v>42125</v>
      </c>
      <c r="P195">
        <v>3.42</v>
      </c>
      <c r="Q195">
        <v>0.15200000000000002</v>
      </c>
      <c r="T195">
        <v>7.0919921509840014E-2</v>
      </c>
    </row>
    <row r="196" spans="5:20" x14ac:dyDescent="0.3">
      <c r="E196" s="10">
        <v>42430</v>
      </c>
      <c r="F196" s="11">
        <v>4.016</v>
      </c>
      <c r="G196" s="11">
        <v>0.15</v>
      </c>
      <c r="H196">
        <v>7.0444146050801001E-2</v>
      </c>
      <c r="O196">
        <v>42156</v>
      </c>
      <c r="P196">
        <v>3.427</v>
      </c>
      <c r="Q196">
        <v>0.15200000000000002</v>
      </c>
      <c r="T196">
        <v>7.0943113535391011E-2</v>
      </c>
    </row>
    <row r="197" spans="5:20" x14ac:dyDescent="0.3">
      <c r="E197" s="10">
        <v>42461</v>
      </c>
      <c r="F197" s="11">
        <v>3.867</v>
      </c>
      <c r="G197" s="11">
        <v>0.15</v>
      </c>
      <c r="H197">
        <v>7.0454417315879994E-2</v>
      </c>
      <c r="O197">
        <v>42186</v>
      </c>
      <c r="P197">
        <v>3.4330000000000003</v>
      </c>
      <c r="Q197">
        <v>0.15200000000000002</v>
      </c>
      <c r="T197">
        <v>7.0965557431253018E-2</v>
      </c>
    </row>
    <row r="198" spans="5:20" x14ac:dyDescent="0.3">
      <c r="E198" s="10">
        <v>42491</v>
      </c>
      <c r="F198" s="11">
        <v>3.8239999999999998</v>
      </c>
      <c r="G198" s="11">
        <v>0.15</v>
      </c>
      <c r="H198">
        <v>7.0464357249859999E-2</v>
      </c>
      <c r="O198">
        <v>42217</v>
      </c>
      <c r="P198">
        <v>3.4380000000000002</v>
      </c>
      <c r="Q198">
        <v>0.15200000000000002</v>
      </c>
      <c r="T198">
        <v>7.0988749457153E-2</v>
      </c>
    </row>
    <row r="199" spans="5:20" x14ac:dyDescent="0.3">
      <c r="E199" s="10">
        <v>42522</v>
      </c>
      <c r="F199" s="11">
        <v>3.8420000000000001</v>
      </c>
      <c r="G199" s="11">
        <v>0.15</v>
      </c>
      <c r="H199">
        <v>7.0474628515008006E-2</v>
      </c>
      <c r="O199">
        <v>42248</v>
      </c>
      <c r="P199">
        <v>3.4410000000000003</v>
      </c>
      <c r="Q199">
        <v>0.15200000000000002</v>
      </c>
      <c r="T199">
        <v>7.1011941483231006E-2</v>
      </c>
    </row>
    <row r="200" spans="5:20" x14ac:dyDescent="0.3">
      <c r="E200" s="10">
        <v>42552</v>
      </c>
      <c r="F200" s="11">
        <v>3.85</v>
      </c>
      <c r="G200" s="11">
        <v>0.15</v>
      </c>
      <c r="H200">
        <v>7.0484568449054E-2</v>
      </c>
      <c r="O200">
        <v>42278</v>
      </c>
      <c r="P200">
        <v>3.4740000000000002</v>
      </c>
      <c r="Q200">
        <v>0.15200000000000002</v>
      </c>
      <c r="T200">
        <v>7.1034385379605006E-2</v>
      </c>
    </row>
    <row r="201" spans="5:20" x14ac:dyDescent="0.3">
      <c r="E201" s="10">
        <v>42583</v>
      </c>
      <c r="F201" s="11">
        <v>3.8540000000000001</v>
      </c>
      <c r="G201" s="11">
        <v>0.15</v>
      </c>
      <c r="H201">
        <v>7.0494839714270993E-2</v>
      </c>
      <c r="O201">
        <v>42309</v>
      </c>
      <c r="P201">
        <v>3.6150000000000002</v>
      </c>
      <c r="Q201">
        <v>0.15200000000000002</v>
      </c>
      <c r="T201">
        <v>7.1057577406031025E-2</v>
      </c>
    </row>
    <row r="202" spans="5:20" x14ac:dyDescent="0.3">
      <c r="E202" s="10">
        <v>42614</v>
      </c>
      <c r="F202" s="11">
        <v>3.83</v>
      </c>
      <c r="G202" s="11">
        <v>0.15</v>
      </c>
      <c r="H202">
        <v>7.0505110979521002E-2</v>
      </c>
      <c r="O202">
        <v>42339</v>
      </c>
      <c r="P202">
        <v>3.76</v>
      </c>
      <c r="Q202">
        <v>0.15200000000000002</v>
      </c>
      <c r="T202">
        <v>7.1080021302744031E-2</v>
      </c>
    </row>
    <row r="203" spans="5:20" x14ac:dyDescent="0.3">
      <c r="E203" s="10">
        <v>42644</v>
      </c>
      <c r="F203" s="11">
        <v>3.8039999999999998</v>
      </c>
      <c r="G203" s="11">
        <v>0.15</v>
      </c>
      <c r="H203" s="105">
        <v>7.0515050913668997E-2</v>
      </c>
      <c r="O203">
        <v>42370</v>
      </c>
      <c r="P203">
        <v>3.8890000000000002</v>
      </c>
      <c r="Q203">
        <v>0.151</v>
      </c>
      <c r="T203">
        <v>7.110321332952102E-2</v>
      </c>
    </row>
    <row r="204" spans="5:20" x14ac:dyDescent="0.3">
      <c r="E204" s="10">
        <v>42675</v>
      </c>
      <c r="F204" s="11">
        <v>3.8359999999999999</v>
      </c>
      <c r="G204" s="11">
        <v>0.15</v>
      </c>
      <c r="H204">
        <v>7.0525322178989006E-2</v>
      </c>
      <c r="O204">
        <v>42401</v>
      </c>
      <c r="P204">
        <v>3.7640000000000002</v>
      </c>
      <c r="Q204">
        <v>0.151</v>
      </c>
      <c r="T204">
        <v>7.1126405356476019E-2</v>
      </c>
    </row>
    <row r="205" spans="5:20" x14ac:dyDescent="0.3">
      <c r="E205" s="10">
        <v>42705</v>
      </c>
      <c r="F205" s="11">
        <v>3.8839999999999999</v>
      </c>
      <c r="G205" s="11">
        <v>0.15</v>
      </c>
      <c r="H205">
        <v>7.0535262113202005E-2</v>
      </c>
      <c r="O205">
        <v>42430</v>
      </c>
      <c r="P205">
        <v>3.657</v>
      </c>
      <c r="Q205">
        <v>0.151</v>
      </c>
      <c r="T205">
        <v>7.1148101123787999E-2</v>
      </c>
    </row>
    <row r="206" spans="5:20" x14ac:dyDescent="0.3">
      <c r="E206" s="10">
        <v>42736</v>
      </c>
      <c r="F206" s="11">
        <v>4.3695000000000004</v>
      </c>
      <c r="G206" s="11">
        <v>0.15</v>
      </c>
      <c r="H206">
        <v>7.054553337859E-2</v>
      </c>
      <c r="O206">
        <v>42461</v>
      </c>
      <c r="P206">
        <v>3.5540000000000003</v>
      </c>
      <c r="Q206">
        <v>0.151</v>
      </c>
      <c r="T206">
        <v>7.1171293151087014E-2</v>
      </c>
    </row>
    <row r="207" spans="5:20" x14ac:dyDescent="0.3">
      <c r="E207" s="10">
        <v>42767</v>
      </c>
      <c r="F207" s="11">
        <v>4.2545000000000002</v>
      </c>
      <c r="G207" s="11">
        <v>0.15</v>
      </c>
      <c r="H207">
        <v>7.0555804644012995E-2</v>
      </c>
      <c r="O207">
        <v>42491</v>
      </c>
      <c r="P207">
        <v>3.53</v>
      </c>
      <c r="Q207">
        <v>0.151</v>
      </c>
      <c r="T207">
        <v>7.1193737048643013E-2</v>
      </c>
    </row>
    <row r="208" spans="5:20" x14ac:dyDescent="0.3">
      <c r="E208" s="10">
        <v>42795</v>
      </c>
      <c r="F208" s="11">
        <v>4.1074999999999999</v>
      </c>
      <c r="G208" s="11">
        <v>0.15</v>
      </c>
      <c r="H208">
        <v>7.0565081916037997E-2</v>
      </c>
      <c r="O208">
        <v>42522</v>
      </c>
      <c r="P208">
        <v>3.5369999999999999</v>
      </c>
      <c r="Q208">
        <v>0.151</v>
      </c>
      <c r="T208">
        <v>7.1216929076292013E-2</v>
      </c>
    </row>
    <row r="209" spans="5:20" x14ac:dyDescent="0.3">
      <c r="E209" s="10">
        <v>42826</v>
      </c>
      <c r="F209" s="11">
        <v>3.9615</v>
      </c>
      <c r="G209" s="11">
        <v>0.15</v>
      </c>
      <c r="H209">
        <v>7.0575353181527994E-2</v>
      </c>
      <c r="O209">
        <v>42552</v>
      </c>
      <c r="P209">
        <v>3.5430000000000001</v>
      </c>
      <c r="Q209">
        <v>0.151</v>
      </c>
      <c r="T209">
        <v>7.1239372974186019E-2</v>
      </c>
    </row>
    <row r="210" spans="5:20" x14ac:dyDescent="0.3">
      <c r="E210" s="10">
        <v>42856</v>
      </c>
      <c r="F210" s="11">
        <v>3.9195000000000002</v>
      </c>
      <c r="G210" s="11">
        <v>0.15</v>
      </c>
      <c r="H210">
        <v>7.0585293115906E-2</v>
      </c>
      <c r="O210">
        <v>42583</v>
      </c>
      <c r="P210">
        <v>3.548</v>
      </c>
      <c r="Q210">
        <v>0.151</v>
      </c>
      <c r="T210">
        <v>7.1262565002184017E-2</v>
      </c>
    </row>
    <row r="211" spans="5:20" x14ac:dyDescent="0.3">
      <c r="E211" s="10">
        <v>42887</v>
      </c>
      <c r="F211" s="11">
        <v>3.9384999999999999</v>
      </c>
      <c r="G211" s="11">
        <v>0.15</v>
      </c>
      <c r="H211">
        <v>7.0595564381463999E-2</v>
      </c>
      <c r="O211">
        <v>42614</v>
      </c>
      <c r="P211">
        <v>3.5510000000000002</v>
      </c>
      <c r="Q211">
        <v>0.151</v>
      </c>
      <c r="T211">
        <v>7.1285757030360011E-2</v>
      </c>
    </row>
    <row r="212" spans="5:20" x14ac:dyDescent="0.3">
      <c r="E212" s="10">
        <v>42917</v>
      </c>
      <c r="F212" s="11">
        <v>3.9464999999999999</v>
      </c>
      <c r="G212" s="11">
        <v>0.15</v>
      </c>
      <c r="H212">
        <v>7.0605504315907994E-2</v>
      </c>
      <c r="O212">
        <v>42644</v>
      </c>
      <c r="P212">
        <v>3.5840000000000005</v>
      </c>
      <c r="Q212">
        <v>0.151</v>
      </c>
      <c r="T212">
        <v>7.1308200928765011E-2</v>
      </c>
    </row>
    <row r="213" spans="5:20" x14ac:dyDescent="0.3">
      <c r="E213" s="10">
        <v>42948</v>
      </c>
      <c r="F213" s="11">
        <v>3.9504999999999999</v>
      </c>
      <c r="G213" s="11">
        <v>0.15</v>
      </c>
      <c r="H213">
        <v>7.0615775581535006E-2</v>
      </c>
      <c r="O213">
        <v>42675</v>
      </c>
      <c r="P213">
        <v>3.7250000000000001</v>
      </c>
      <c r="Q213">
        <v>0.151</v>
      </c>
      <c r="T213">
        <v>7.1331392957291018E-2</v>
      </c>
    </row>
    <row r="214" spans="5:20" x14ac:dyDescent="0.3">
      <c r="E214" s="10">
        <v>42979</v>
      </c>
      <c r="F214" s="11">
        <v>3.9255</v>
      </c>
      <c r="G214" s="11">
        <v>0.15</v>
      </c>
      <c r="H214">
        <v>7.0626046847197005E-2</v>
      </c>
      <c r="O214">
        <v>42705</v>
      </c>
      <c r="P214">
        <v>3.87</v>
      </c>
      <c r="Q214">
        <v>0.151</v>
      </c>
      <c r="T214">
        <v>7.1353836856034011E-2</v>
      </c>
    </row>
    <row r="215" spans="5:20" x14ac:dyDescent="0.3">
      <c r="E215" s="10">
        <v>43009</v>
      </c>
      <c r="F215" s="11">
        <v>3.8984999999999999</v>
      </c>
      <c r="G215" s="11">
        <v>0.15</v>
      </c>
      <c r="H215">
        <v>7.0635986781741003E-2</v>
      </c>
      <c r="O215">
        <v>42736</v>
      </c>
      <c r="P215">
        <v>4.0040000000000004</v>
      </c>
      <c r="Q215">
        <v>0.151</v>
      </c>
      <c r="T215">
        <v>7.137702888490903E-2</v>
      </c>
    </row>
    <row r="216" spans="5:20" x14ac:dyDescent="0.3">
      <c r="E216" s="10">
        <v>43040</v>
      </c>
      <c r="F216" s="11">
        <v>3.9255</v>
      </c>
      <c r="G216" s="11">
        <v>0.15</v>
      </c>
      <c r="H216">
        <v>7.0646258047471003E-2</v>
      </c>
      <c r="O216">
        <v>42767</v>
      </c>
      <c r="P216">
        <v>3.8790000000000004</v>
      </c>
      <c r="Q216">
        <v>0.151</v>
      </c>
      <c r="T216">
        <v>7.1400220913963003E-2</v>
      </c>
    </row>
    <row r="217" spans="5:20" x14ac:dyDescent="0.3">
      <c r="E217" s="10">
        <v>43070</v>
      </c>
      <c r="F217" s="11">
        <v>3.9704999999999999</v>
      </c>
      <c r="G217" s="11">
        <v>0.15</v>
      </c>
      <c r="H217">
        <v>7.0656197982082003E-2</v>
      </c>
      <c r="O217">
        <v>42795</v>
      </c>
      <c r="P217">
        <v>3.7719999999999998</v>
      </c>
      <c r="Q217">
        <v>0.151</v>
      </c>
      <c r="T217">
        <v>7.1421168553261027E-2</v>
      </c>
    </row>
    <row r="218" spans="5:20" x14ac:dyDescent="0.3">
      <c r="E218" s="10">
        <v>43101</v>
      </c>
      <c r="F218" s="11">
        <v>4.4565000000000001</v>
      </c>
      <c r="G218" s="11">
        <v>0.15</v>
      </c>
      <c r="H218">
        <v>7.0666469247881003E-2</v>
      </c>
      <c r="O218">
        <v>42826</v>
      </c>
      <c r="P218">
        <v>3.6690000000000005</v>
      </c>
      <c r="Q218">
        <v>0.151</v>
      </c>
      <c r="T218">
        <v>7.1444360582653008E-2</v>
      </c>
    </row>
    <row r="219" spans="5:20" x14ac:dyDescent="0.3">
      <c r="E219" s="10">
        <v>43132</v>
      </c>
      <c r="F219" s="11">
        <v>4.3455000000000004</v>
      </c>
      <c r="G219" s="11">
        <v>0.15</v>
      </c>
      <c r="H219">
        <v>7.0676740513715003E-2</v>
      </c>
      <c r="O219">
        <v>42856</v>
      </c>
      <c r="P219">
        <v>3.645</v>
      </c>
      <c r="Q219">
        <v>0.151</v>
      </c>
      <c r="T219">
        <v>7.1466804482232998E-2</v>
      </c>
    </row>
    <row r="220" spans="5:20" x14ac:dyDescent="0.3">
      <c r="E220" s="10">
        <v>43160</v>
      </c>
      <c r="F220" s="11">
        <v>4.2015000000000002</v>
      </c>
      <c r="G220" s="11">
        <v>0.15</v>
      </c>
      <c r="H220">
        <v>7.0686017786111E-2</v>
      </c>
      <c r="O220">
        <v>42887</v>
      </c>
      <c r="P220">
        <v>3.6520000000000001</v>
      </c>
      <c r="Q220">
        <v>0.151</v>
      </c>
      <c r="T220">
        <v>7.1489996511975018E-2</v>
      </c>
    </row>
    <row r="221" spans="5:20" x14ac:dyDescent="0.3">
      <c r="E221" s="10">
        <v>43191</v>
      </c>
      <c r="F221" s="11">
        <v>4.0585000000000004</v>
      </c>
      <c r="G221" s="11">
        <v>0.15</v>
      </c>
      <c r="H221">
        <v>7.0696289052010003E-2</v>
      </c>
      <c r="O221">
        <v>42917</v>
      </c>
      <c r="P221">
        <v>3.6580000000000004</v>
      </c>
      <c r="Q221">
        <v>0.151</v>
      </c>
      <c r="T221">
        <v>7.1512440411894015E-2</v>
      </c>
    </row>
    <row r="222" spans="5:20" x14ac:dyDescent="0.3">
      <c r="E222" s="10">
        <v>43221</v>
      </c>
      <c r="F222" s="11">
        <v>4.0175000000000001</v>
      </c>
      <c r="G222" s="11">
        <v>0.15</v>
      </c>
      <c r="H222">
        <v>7.0706228986785996E-2</v>
      </c>
      <c r="O222">
        <v>42948</v>
      </c>
      <c r="P222">
        <v>3.6630000000000003</v>
      </c>
      <c r="Q222">
        <v>0.151</v>
      </c>
      <c r="T222">
        <v>7.1535632441985006E-2</v>
      </c>
    </row>
    <row r="223" spans="5:20" x14ac:dyDescent="0.3">
      <c r="E223" s="10">
        <v>43252</v>
      </c>
      <c r="F223" s="11">
        <v>4.0374999999999996</v>
      </c>
      <c r="G223" s="11">
        <v>0.15</v>
      </c>
      <c r="H223">
        <v>7.0716500252754999E-2</v>
      </c>
      <c r="O223">
        <v>42979</v>
      </c>
      <c r="P223">
        <v>3.6660000000000004</v>
      </c>
      <c r="Q223">
        <v>0.151</v>
      </c>
      <c r="T223">
        <v>7.1558824472254021E-2</v>
      </c>
    </row>
    <row r="224" spans="5:20" x14ac:dyDescent="0.3">
      <c r="E224" s="10">
        <v>43282</v>
      </c>
      <c r="F224" s="11">
        <v>4.0454999999999997</v>
      </c>
      <c r="G224" s="11">
        <v>0.15</v>
      </c>
      <c r="H224">
        <v>7.0726440187595996E-2</v>
      </c>
      <c r="O224">
        <v>43009</v>
      </c>
      <c r="P224">
        <v>3.6990000000000003</v>
      </c>
      <c r="Q224">
        <v>0.151</v>
      </c>
      <c r="T224">
        <v>7.1581268372684012E-2</v>
      </c>
    </row>
    <row r="225" spans="5:20" x14ac:dyDescent="0.3">
      <c r="E225" s="10">
        <v>43313</v>
      </c>
      <c r="F225" s="11">
        <v>4.0495000000000001</v>
      </c>
      <c r="G225" s="11">
        <v>0.15</v>
      </c>
      <c r="H225">
        <v>7.0736711453633E-2</v>
      </c>
      <c r="O225">
        <v>43040</v>
      </c>
      <c r="P225">
        <v>3.84</v>
      </c>
      <c r="Q225">
        <v>0.151</v>
      </c>
      <c r="T225">
        <v>7.1604460403302012E-2</v>
      </c>
    </row>
    <row r="226" spans="5:20" x14ac:dyDescent="0.3">
      <c r="E226" s="10">
        <v>43344</v>
      </c>
      <c r="F226" s="11">
        <v>4.0235000000000003</v>
      </c>
      <c r="G226" s="11">
        <v>0.15</v>
      </c>
      <c r="H226">
        <v>7.0746982719705004E-2</v>
      </c>
      <c r="O226">
        <v>43070</v>
      </c>
      <c r="P226">
        <v>3.9849999999999999</v>
      </c>
      <c r="Q226">
        <v>0.151</v>
      </c>
      <c r="T226">
        <v>7.162690430407001E-2</v>
      </c>
    </row>
    <row r="227" spans="5:20" x14ac:dyDescent="0.3">
      <c r="E227" s="10">
        <v>43374</v>
      </c>
      <c r="F227" s="11">
        <v>3.9954999999999998</v>
      </c>
      <c r="G227" s="11">
        <v>0.15</v>
      </c>
      <c r="H227">
        <v>7.0756922654648002E-2</v>
      </c>
      <c r="O227">
        <v>43101</v>
      </c>
      <c r="P227">
        <v>4.1240000000000006</v>
      </c>
      <c r="T227">
        <v>7.1650096335038008E-2</v>
      </c>
    </row>
    <row r="228" spans="5:20" x14ac:dyDescent="0.3">
      <c r="E228" s="10">
        <v>43405</v>
      </c>
      <c r="F228" s="11">
        <v>4.0175000000000001</v>
      </c>
      <c r="G228" s="11">
        <v>0.15</v>
      </c>
      <c r="H228">
        <v>7.0767193920787994E-2</v>
      </c>
      <c r="O228">
        <v>43132</v>
      </c>
      <c r="P228">
        <v>3.9990000000000006</v>
      </c>
      <c r="T228">
        <v>7.1673288366184029E-2</v>
      </c>
    </row>
    <row r="229" spans="5:20" x14ac:dyDescent="0.3">
      <c r="E229" s="10">
        <v>43435</v>
      </c>
      <c r="F229" s="11">
        <v>4.0594999999999999</v>
      </c>
      <c r="G229" s="11">
        <v>0.15</v>
      </c>
      <c r="H229">
        <v>7.0777133855796995E-2</v>
      </c>
      <c r="O229">
        <v>43160</v>
      </c>
      <c r="P229">
        <v>3.8919999999999999</v>
      </c>
      <c r="T229">
        <v>7.1694236007372028E-2</v>
      </c>
    </row>
    <row r="230" spans="5:20" x14ac:dyDescent="0.3">
      <c r="E230" s="10">
        <v>43466</v>
      </c>
      <c r="F230" s="11">
        <v>4.5460000000000003</v>
      </c>
      <c r="G230" s="11">
        <v>0.15</v>
      </c>
      <c r="H230">
        <v>7.0787405122006E-2</v>
      </c>
      <c r="O230">
        <v>43191</v>
      </c>
      <c r="P230">
        <v>3.7890000000000006</v>
      </c>
      <c r="T230">
        <v>7.1717428038856001E-2</v>
      </c>
    </row>
    <row r="231" spans="5:20" x14ac:dyDescent="0.3">
      <c r="E231" s="10">
        <v>43497</v>
      </c>
      <c r="F231" s="11">
        <v>4.4390000000000001</v>
      </c>
      <c r="G231" s="11">
        <v>0.15</v>
      </c>
      <c r="H231">
        <v>7.0797676388250005E-2</v>
      </c>
      <c r="O231">
        <v>43221</v>
      </c>
      <c r="P231">
        <v>3.7650000000000001</v>
      </c>
      <c r="T231">
        <v>7.1739871940462024E-2</v>
      </c>
    </row>
    <row r="232" spans="5:20" x14ac:dyDescent="0.3">
      <c r="E232" s="10">
        <v>43525</v>
      </c>
      <c r="F232" s="11">
        <v>4.298</v>
      </c>
      <c r="G232" s="11">
        <v>0.15</v>
      </c>
      <c r="H232">
        <v>7.0806953661016997E-2</v>
      </c>
      <c r="O232">
        <v>43252</v>
      </c>
      <c r="P232">
        <v>3.7719999999999998</v>
      </c>
      <c r="T232">
        <v>7.1763063972296023E-2</v>
      </c>
    </row>
    <row r="233" spans="5:20" x14ac:dyDescent="0.3">
      <c r="E233" s="10">
        <v>43556</v>
      </c>
      <c r="F233" s="11">
        <v>4.1580000000000004</v>
      </c>
      <c r="G233" s="11">
        <v>0.15</v>
      </c>
      <c r="H233">
        <v>7.0817224927328004E-2</v>
      </c>
      <c r="O233">
        <v>43282</v>
      </c>
      <c r="P233">
        <v>3.778</v>
      </c>
      <c r="T233">
        <v>7.1785507874240012E-2</v>
      </c>
    </row>
    <row r="234" spans="5:20" x14ac:dyDescent="0.3">
      <c r="E234" s="10">
        <v>43586</v>
      </c>
      <c r="F234" s="11">
        <v>4.1180000000000003</v>
      </c>
      <c r="G234" s="11">
        <v>0.15</v>
      </c>
      <c r="H234">
        <v>7.08271648625E-2</v>
      </c>
      <c r="O234">
        <v>43313</v>
      </c>
      <c r="P234">
        <v>3.7830000000000004</v>
      </c>
      <c r="T234">
        <v>7.180869990642301E-2</v>
      </c>
    </row>
    <row r="235" spans="5:20" x14ac:dyDescent="0.3">
      <c r="E235" s="10">
        <v>43617</v>
      </c>
      <c r="F235" s="11">
        <v>4.1390000000000002</v>
      </c>
      <c r="G235" s="11">
        <v>0.15</v>
      </c>
      <c r="H235">
        <v>7.0837436128879994E-2</v>
      </c>
      <c r="O235">
        <v>43344</v>
      </c>
      <c r="P235">
        <v>3.7860000000000005</v>
      </c>
      <c r="T235">
        <v>7.1831891938785017E-2</v>
      </c>
    </row>
    <row r="236" spans="5:20" x14ac:dyDescent="0.3">
      <c r="E236" s="10">
        <v>43647</v>
      </c>
      <c r="F236" s="11">
        <v>4.1470000000000002</v>
      </c>
      <c r="G236" s="11">
        <v>0.15</v>
      </c>
      <c r="H236">
        <v>7.0847376064119005E-2</v>
      </c>
      <c r="O236">
        <v>43374</v>
      </c>
      <c r="P236">
        <v>3.8190000000000004</v>
      </c>
      <c r="T236">
        <v>7.1854335841239014E-2</v>
      </c>
    </row>
    <row r="237" spans="5:20" x14ac:dyDescent="0.3">
      <c r="E237" s="10">
        <v>43678</v>
      </c>
      <c r="F237" s="11">
        <v>4.1509999999999998</v>
      </c>
      <c r="G237" s="11">
        <v>0.15</v>
      </c>
      <c r="H237">
        <v>7.0857647330567E-2</v>
      </c>
      <c r="O237">
        <v>43405</v>
      </c>
      <c r="P237">
        <v>3.96</v>
      </c>
      <c r="T237">
        <v>7.1877527873949992E-2</v>
      </c>
    </row>
    <row r="238" spans="5:20" x14ac:dyDescent="0.3">
      <c r="E238" s="10">
        <v>43709</v>
      </c>
      <c r="F238" s="11">
        <v>4.1239999999999997</v>
      </c>
      <c r="G238" s="11">
        <v>0.15</v>
      </c>
      <c r="H238">
        <v>7.0867918597048996E-2</v>
      </c>
      <c r="O238">
        <v>43435</v>
      </c>
      <c r="P238">
        <v>4.1050000000000004</v>
      </c>
      <c r="T238">
        <v>7.1899971776742996E-2</v>
      </c>
    </row>
    <row r="239" spans="5:20" x14ac:dyDescent="0.3">
      <c r="E239" s="10">
        <v>43739</v>
      </c>
      <c r="F239" s="11">
        <v>4.0949999999999998</v>
      </c>
      <c r="G239" s="11">
        <v>0.15</v>
      </c>
      <c r="H239">
        <v>7.0877858532387997E-2</v>
      </c>
      <c r="O239">
        <v>43466</v>
      </c>
      <c r="P239">
        <v>4.2490000000000006</v>
      </c>
      <c r="T239">
        <v>7.1923163809803001E-2</v>
      </c>
    </row>
    <row r="240" spans="5:20" x14ac:dyDescent="0.3">
      <c r="E240" s="10">
        <v>43770</v>
      </c>
      <c r="F240" s="11">
        <v>4.1120000000000001</v>
      </c>
      <c r="G240" s="11">
        <v>0.15</v>
      </c>
      <c r="H240">
        <v>7.0888129798940006E-2</v>
      </c>
      <c r="O240">
        <v>43497</v>
      </c>
      <c r="P240">
        <v>4.1240000000000006</v>
      </c>
      <c r="T240">
        <v>7.1946355843041015E-2</v>
      </c>
    </row>
    <row r="241" spans="5:20" x14ac:dyDescent="0.3">
      <c r="E241" s="10">
        <v>43800</v>
      </c>
      <c r="F241" s="11">
        <v>4.1509999999999998</v>
      </c>
      <c r="G241" s="11">
        <v>0.15</v>
      </c>
      <c r="H241">
        <v>7.0898069734344996E-2</v>
      </c>
      <c r="O241">
        <v>43525</v>
      </c>
      <c r="P241">
        <v>4.0170000000000003</v>
      </c>
      <c r="T241">
        <v>7.1967303486119003E-2</v>
      </c>
    </row>
    <row r="242" spans="5:20" x14ac:dyDescent="0.3">
      <c r="E242" s="10">
        <v>43831</v>
      </c>
      <c r="F242" s="11">
        <v>4.6379999999999999</v>
      </c>
      <c r="G242" s="11">
        <v>0.15</v>
      </c>
      <c r="H242">
        <v>7.0908341000965006E-2</v>
      </c>
      <c r="O242">
        <v>43556</v>
      </c>
      <c r="P242">
        <v>3.9140000000000006</v>
      </c>
      <c r="T242">
        <v>7.1990495519696038E-2</v>
      </c>
    </row>
    <row r="243" spans="5:20" x14ac:dyDescent="0.3">
      <c r="E243" s="10">
        <v>43862</v>
      </c>
      <c r="F243" s="11">
        <v>4.5350000000000001</v>
      </c>
      <c r="G243" s="11">
        <v>0.15</v>
      </c>
      <c r="H243">
        <v>7.0918612267620001E-2</v>
      </c>
      <c r="O243">
        <v>43586</v>
      </c>
      <c r="P243">
        <v>3.89</v>
      </c>
      <c r="T243">
        <v>7.2012939423326011E-2</v>
      </c>
    </row>
    <row r="244" spans="5:20" x14ac:dyDescent="0.3">
      <c r="E244" s="10">
        <v>43891</v>
      </c>
      <c r="F244" s="11">
        <v>4.3970000000000002</v>
      </c>
      <c r="G244" s="11">
        <v>0.15</v>
      </c>
      <c r="H244">
        <v>7.0928220871942005E-2</v>
      </c>
      <c r="O244">
        <v>43617</v>
      </c>
      <c r="P244">
        <v>3.8969999999999998</v>
      </c>
      <c r="T244">
        <v>7.2036131457252003E-2</v>
      </c>
    </row>
    <row r="245" spans="5:20" x14ac:dyDescent="0.3">
      <c r="E245" s="10">
        <v>43922</v>
      </c>
      <c r="F245" s="11">
        <v>4.26</v>
      </c>
      <c r="G245" s="11">
        <v>0.15</v>
      </c>
      <c r="H245">
        <v>7.0938492138664003E-2</v>
      </c>
      <c r="O245">
        <v>43647</v>
      </c>
      <c r="P245">
        <v>3.903</v>
      </c>
      <c r="T245">
        <v>7.2058575361221025E-2</v>
      </c>
    </row>
    <row r="246" spans="5:20" x14ac:dyDescent="0.3">
      <c r="E246" s="10">
        <v>43952</v>
      </c>
      <c r="F246" s="11">
        <v>4.2210000000000001</v>
      </c>
      <c r="G246" s="11">
        <v>0.15</v>
      </c>
      <c r="H246">
        <v>7.0948432074234999E-2</v>
      </c>
      <c r="O246">
        <v>43678</v>
      </c>
      <c r="P246">
        <v>3.9080000000000004</v>
      </c>
      <c r="T246">
        <v>7.2081767395496002E-2</v>
      </c>
    </row>
    <row r="247" spans="5:20" x14ac:dyDescent="0.3">
      <c r="E247" s="10">
        <v>43983</v>
      </c>
      <c r="F247" s="11">
        <v>4.2430000000000003</v>
      </c>
      <c r="G247" s="11">
        <v>0.15</v>
      </c>
      <c r="H247">
        <v>7.0958703341025997E-2</v>
      </c>
      <c r="O247">
        <v>43709</v>
      </c>
      <c r="P247">
        <v>3.9110000000000005</v>
      </c>
      <c r="T247">
        <v>7.2104959429950016E-2</v>
      </c>
    </row>
    <row r="248" spans="5:20" x14ac:dyDescent="0.3">
      <c r="E248" s="10">
        <v>44013</v>
      </c>
      <c r="F248" s="11">
        <v>4.2510000000000003</v>
      </c>
      <c r="G248" s="11">
        <v>0.15</v>
      </c>
      <c r="H248">
        <v>7.0968643276663995E-2</v>
      </c>
      <c r="O248">
        <v>43739</v>
      </c>
      <c r="P248">
        <v>3.9440000000000004</v>
      </c>
      <c r="T248">
        <v>7.211760065232202E-2</v>
      </c>
    </row>
    <row r="249" spans="5:20" x14ac:dyDescent="0.3">
      <c r="E249" s="10">
        <v>44044</v>
      </c>
      <c r="F249" s="11">
        <v>4.2549999999999999</v>
      </c>
      <c r="G249" s="11">
        <v>0.15</v>
      </c>
      <c r="H249">
        <v>7.0978914543522995E-2</v>
      </c>
      <c r="O249">
        <v>43770</v>
      </c>
      <c r="P249">
        <v>4.085</v>
      </c>
      <c r="T249">
        <v>7.2119086748046998E-2</v>
      </c>
    </row>
    <row r="250" spans="5:20" x14ac:dyDescent="0.3">
      <c r="E250" s="10">
        <v>44075</v>
      </c>
      <c r="F250" s="11">
        <v>4.2270000000000003</v>
      </c>
      <c r="G250" s="11">
        <v>0.15</v>
      </c>
      <c r="H250">
        <v>7.0989185810416994E-2</v>
      </c>
      <c r="O250">
        <v>43800</v>
      </c>
      <c r="P250">
        <v>4.2300000000000004</v>
      </c>
      <c r="T250">
        <v>7.2120524905201031E-2</v>
      </c>
    </row>
    <row r="251" spans="5:20" x14ac:dyDescent="0.3">
      <c r="E251" s="10">
        <v>44105</v>
      </c>
      <c r="F251" s="11">
        <v>4.1970000000000001</v>
      </c>
      <c r="G251" s="11">
        <v>0.15</v>
      </c>
      <c r="H251">
        <v>7.0997267870091002E-2</v>
      </c>
      <c r="O251">
        <v>43831</v>
      </c>
      <c r="P251">
        <v>4.3790000000000004</v>
      </c>
      <c r="T251">
        <v>7.2122011000927022E-2</v>
      </c>
    </row>
    <row r="252" spans="5:20" x14ac:dyDescent="0.3">
      <c r="E252" s="10">
        <v>44136</v>
      </c>
      <c r="F252" s="11">
        <v>4.2089999999999996</v>
      </c>
      <c r="G252" s="11">
        <v>0.15</v>
      </c>
      <c r="H252">
        <v>7.0988341084384995E-2</v>
      </c>
      <c r="O252">
        <v>43862</v>
      </c>
      <c r="P252">
        <v>4.2540000000000004</v>
      </c>
      <c r="T252">
        <v>7.2123497096654013E-2</v>
      </c>
    </row>
    <row r="253" spans="5:20" x14ac:dyDescent="0.3">
      <c r="E253" s="10">
        <v>44166</v>
      </c>
      <c r="F253" s="11">
        <v>4.2450000000000001</v>
      </c>
      <c r="G253" s="11">
        <v>0.15</v>
      </c>
      <c r="H253">
        <v>7.0979702259533997E-2</v>
      </c>
      <c r="O253">
        <v>43891</v>
      </c>
      <c r="P253">
        <v>4.1470000000000002</v>
      </c>
      <c r="T253">
        <v>7.2124887315239014E-2</v>
      </c>
    </row>
    <row r="254" spans="5:20" x14ac:dyDescent="0.3">
      <c r="E254" s="10">
        <v>44197</v>
      </c>
      <c r="F254" s="11">
        <v>4.7324999999999999</v>
      </c>
      <c r="G254" s="11">
        <v>0.15</v>
      </c>
      <c r="H254">
        <v>7.0970775473880005E-2</v>
      </c>
      <c r="O254">
        <v>43922</v>
      </c>
      <c r="P254">
        <v>4.0440000000000005</v>
      </c>
      <c r="T254">
        <v>7.2126373410967018E-2</v>
      </c>
    </row>
    <row r="255" spans="5:20" x14ac:dyDescent="0.3">
      <c r="E255" s="10">
        <v>44228</v>
      </c>
      <c r="F255" s="11">
        <v>4.6334999999999997</v>
      </c>
      <c r="G255" s="11">
        <v>0.15</v>
      </c>
      <c r="H255">
        <v>7.0961848688254003E-2</v>
      </c>
      <c r="O255">
        <v>43952</v>
      </c>
      <c r="P255">
        <v>4.0199999999999996</v>
      </c>
      <c r="T255">
        <v>7.2127811568124006E-2</v>
      </c>
    </row>
    <row r="256" spans="5:20" x14ac:dyDescent="0.3">
      <c r="E256" s="10">
        <v>44256</v>
      </c>
      <c r="F256" s="11">
        <v>4.4984999999999999</v>
      </c>
      <c r="G256" s="11">
        <v>0.15</v>
      </c>
      <c r="H256">
        <v>7.0953785785128995E-2</v>
      </c>
      <c r="O256">
        <v>43983</v>
      </c>
      <c r="P256">
        <v>4.0270000000000001</v>
      </c>
      <c r="T256">
        <v>7.2129297663854008E-2</v>
      </c>
    </row>
    <row r="257" spans="5:20" x14ac:dyDescent="0.3">
      <c r="E257" s="10">
        <v>44287</v>
      </c>
      <c r="F257" s="11">
        <v>4.3644999999999996</v>
      </c>
      <c r="G257" s="11">
        <v>0.15</v>
      </c>
      <c r="H257">
        <v>7.0944858999550997E-2</v>
      </c>
      <c r="O257">
        <v>44013</v>
      </c>
      <c r="P257">
        <v>4.0330000000000004</v>
      </c>
      <c r="T257">
        <v>7.2130735821013009E-2</v>
      </c>
    </row>
    <row r="258" spans="5:20" x14ac:dyDescent="0.3">
      <c r="E258" s="10">
        <v>44317</v>
      </c>
      <c r="F258" s="11">
        <v>4.3265000000000002</v>
      </c>
      <c r="G258" s="11">
        <v>0.15</v>
      </c>
      <c r="H258">
        <v>7.0936220174823997E-2</v>
      </c>
      <c r="O258">
        <v>44044</v>
      </c>
      <c r="P258">
        <v>4.0380000000000003</v>
      </c>
      <c r="T258">
        <v>7.213222191674401E-2</v>
      </c>
    </row>
    <row r="259" spans="5:20" x14ac:dyDescent="0.3">
      <c r="E259" s="10">
        <v>44348</v>
      </c>
      <c r="F259" s="11">
        <v>4.3494999999999999</v>
      </c>
      <c r="G259" s="11">
        <v>0.15</v>
      </c>
      <c r="H259">
        <v>7.0927293389298998E-2</v>
      </c>
      <c r="O259">
        <v>44075</v>
      </c>
      <c r="P259">
        <v>4.0410000000000004</v>
      </c>
      <c r="T259">
        <v>7.2133708012476011E-2</v>
      </c>
    </row>
    <row r="260" spans="5:20" x14ac:dyDescent="0.3">
      <c r="E260" s="10">
        <v>44378</v>
      </c>
      <c r="F260" s="11">
        <v>4.3574999999999999</v>
      </c>
      <c r="G260" s="11">
        <v>0.15</v>
      </c>
      <c r="H260">
        <v>7.0918654564622E-2</v>
      </c>
      <c r="O260">
        <v>44105</v>
      </c>
      <c r="P260">
        <v>4.0740000000000007</v>
      </c>
      <c r="T260">
        <v>7.213514616963701E-2</v>
      </c>
    </row>
    <row r="261" spans="5:20" x14ac:dyDescent="0.3">
      <c r="E261" s="10">
        <v>44409</v>
      </c>
      <c r="F261" s="11">
        <v>4.3615000000000004</v>
      </c>
      <c r="G261" s="11">
        <v>0.15</v>
      </c>
      <c r="H261">
        <v>7.0909727779149001E-2</v>
      </c>
      <c r="O261">
        <v>44136</v>
      </c>
      <c r="P261">
        <v>4.2149999999999999</v>
      </c>
      <c r="T261">
        <v>7.2136632265371009E-2</v>
      </c>
    </row>
    <row r="262" spans="5:20" x14ac:dyDescent="0.3">
      <c r="E262" s="10">
        <v>44440</v>
      </c>
      <c r="F262" s="11">
        <v>4.3324999999999996</v>
      </c>
      <c r="G262" s="11">
        <v>0.15</v>
      </c>
      <c r="H262">
        <v>7.0900800993700996E-2</v>
      </c>
      <c r="O262">
        <v>44166</v>
      </c>
      <c r="P262">
        <v>4.3600000000000003</v>
      </c>
      <c r="T262">
        <v>7.2138070422532008E-2</v>
      </c>
    </row>
    <row r="263" spans="5:20" x14ac:dyDescent="0.3">
      <c r="E263" s="10">
        <v>44470</v>
      </c>
      <c r="F263" s="11">
        <v>4.3014999999999999</v>
      </c>
      <c r="G263" s="11">
        <v>0.15</v>
      </c>
      <c r="H263">
        <v>7.0892162169100006E-2</v>
      </c>
      <c r="O263">
        <v>44197</v>
      </c>
      <c r="P263">
        <v>5.0940000000000003</v>
      </c>
      <c r="T263">
        <v>7.213955651826702E-2</v>
      </c>
    </row>
    <row r="264" spans="5:20" x14ac:dyDescent="0.3">
      <c r="E264" s="10">
        <v>44501</v>
      </c>
      <c r="F264" s="11">
        <v>4.3085000000000004</v>
      </c>
      <c r="G264" s="11">
        <v>0.15</v>
      </c>
      <c r="H264">
        <v>7.0883235383705001E-2</v>
      </c>
      <c r="O264">
        <v>44228</v>
      </c>
      <c r="P264">
        <v>5.0220000000000002</v>
      </c>
      <c r="T264">
        <v>7.2141042614004003E-2</v>
      </c>
    </row>
    <row r="265" spans="5:20" x14ac:dyDescent="0.3">
      <c r="E265" s="10">
        <v>44531</v>
      </c>
      <c r="F265" s="11">
        <v>4.3414999999999999</v>
      </c>
      <c r="G265" s="11">
        <v>0.15</v>
      </c>
      <c r="H265">
        <v>7.0874596559153999E-2</v>
      </c>
      <c r="O265">
        <v>44256</v>
      </c>
      <c r="P265">
        <v>4.915</v>
      </c>
      <c r="T265">
        <v>7.2142384894023012E-2</v>
      </c>
    </row>
    <row r="266" spans="5:20" x14ac:dyDescent="0.3">
      <c r="E266" s="10">
        <v>44562</v>
      </c>
      <c r="F266" s="11">
        <v>4.8295000000000003</v>
      </c>
      <c r="G266" s="11">
        <v>0.15</v>
      </c>
      <c r="H266">
        <v>7.0865669773809994E-2</v>
      </c>
      <c r="O266">
        <v>44287</v>
      </c>
      <c r="P266">
        <v>4.8029999999999999</v>
      </c>
      <c r="T266">
        <v>7.2143870989759995E-2</v>
      </c>
    </row>
    <row r="267" spans="5:20" x14ac:dyDescent="0.3">
      <c r="E267" s="10">
        <v>44593</v>
      </c>
      <c r="F267" s="11">
        <v>4.7344999999999997</v>
      </c>
      <c r="G267" s="11">
        <v>0.15</v>
      </c>
      <c r="H267">
        <v>7.0856742988492996E-2</v>
      </c>
      <c r="O267">
        <v>44317</v>
      </c>
      <c r="P267">
        <v>4.7930000000000001</v>
      </c>
      <c r="T267">
        <v>7.2145309146926018E-2</v>
      </c>
    </row>
    <row r="268" spans="5:20" x14ac:dyDescent="0.3">
      <c r="E268" s="10">
        <v>44621</v>
      </c>
      <c r="F268" s="11">
        <v>4.6025</v>
      </c>
      <c r="G268" s="11">
        <v>0.15</v>
      </c>
      <c r="H268">
        <v>7.0848680085648E-2</v>
      </c>
      <c r="O268">
        <v>44348</v>
      </c>
      <c r="P268">
        <v>4.7890000000000006</v>
      </c>
      <c r="T268">
        <v>7.2146795242665013E-2</v>
      </c>
    </row>
    <row r="269" spans="5:20" x14ac:dyDescent="0.3">
      <c r="E269" s="10">
        <v>44652</v>
      </c>
      <c r="F269" s="11">
        <v>4.4714999999999998</v>
      </c>
      <c r="G269" s="11">
        <v>0.15</v>
      </c>
      <c r="H269">
        <v>7.0839753300382002E-2</v>
      </c>
      <c r="O269">
        <v>44378</v>
      </c>
      <c r="P269">
        <v>4.7860000000000005</v>
      </c>
      <c r="T269">
        <v>7.2148233399831008E-2</v>
      </c>
    </row>
    <row r="270" spans="5:20" x14ac:dyDescent="0.3">
      <c r="E270" s="10">
        <v>44682</v>
      </c>
      <c r="F270" s="11">
        <v>4.4344999999999999</v>
      </c>
      <c r="G270" s="11">
        <v>0.15</v>
      </c>
      <c r="H270">
        <v>7.0831114475953999E-2</v>
      </c>
      <c r="O270">
        <v>44409</v>
      </c>
      <c r="P270">
        <v>4.8160000000000007</v>
      </c>
      <c r="T270">
        <v>7.214971949557103E-2</v>
      </c>
    </row>
    <row r="271" spans="5:20" x14ac:dyDescent="0.3">
      <c r="E271" s="10">
        <v>44713</v>
      </c>
      <c r="F271" s="11">
        <v>4.4584999999999999</v>
      </c>
      <c r="G271" s="11">
        <v>0.15</v>
      </c>
      <c r="H271">
        <v>7.0822187690739002E-2</v>
      </c>
      <c r="O271">
        <v>44440</v>
      </c>
      <c r="P271">
        <v>4.8190000000000008</v>
      </c>
      <c r="T271">
        <v>7.2151205591312009E-2</v>
      </c>
    </row>
    <row r="272" spans="5:20" x14ac:dyDescent="0.3">
      <c r="E272" s="10">
        <v>44743</v>
      </c>
      <c r="F272" s="11">
        <v>4.4664999999999999</v>
      </c>
      <c r="G272" s="11">
        <v>0.15</v>
      </c>
      <c r="H272">
        <v>7.0813548866362E-2</v>
      </c>
      <c r="O272">
        <v>44470</v>
      </c>
      <c r="P272">
        <v>4.8419999999999996</v>
      </c>
      <c r="T272">
        <v>7.2152643748481002E-2</v>
      </c>
    </row>
    <row r="273" spans="5:20" x14ac:dyDescent="0.3">
      <c r="E273" s="10">
        <v>44774</v>
      </c>
      <c r="F273" s="11">
        <v>4.4705000000000004</v>
      </c>
      <c r="G273" s="11">
        <v>0.15</v>
      </c>
      <c r="H273">
        <v>7.0804622081199003E-2</v>
      </c>
      <c r="O273">
        <v>44501</v>
      </c>
      <c r="P273">
        <v>4.9510000000000005</v>
      </c>
      <c r="T273">
        <v>7.2154129844223008E-2</v>
      </c>
    </row>
    <row r="274" spans="5:20" x14ac:dyDescent="0.3">
      <c r="E274" s="10">
        <v>44805</v>
      </c>
      <c r="F274" s="11">
        <v>4.4405000000000001</v>
      </c>
      <c r="G274" s="11">
        <v>0.15</v>
      </c>
      <c r="H274">
        <v>7.0795695296062E-2</v>
      </c>
      <c r="O274">
        <v>44531</v>
      </c>
      <c r="P274">
        <v>5.0720000000000001</v>
      </c>
      <c r="T274">
        <v>7.2155568001393014E-2</v>
      </c>
    </row>
    <row r="275" spans="5:20" x14ac:dyDescent="0.3">
      <c r="E275" s="10">
        <v>44835</v>
      </c>
      <c r="F275" s="11">
        <v>4.4085000000000001</v>
      </c>
      <c r="G275" s="11">
        <v>0.15</v>
      </c>
      <c r="H275">
        <v>7.0787056471761006E-2</v>
      </c>
      <c r="O275">
        <v>44562</v>
      </c>
      <c r="P275">
        <v>5.3040000000000003</v>
      </c>
      <c r="T275">
        <v>7.2157054097137019E-2</v>
      </c>
    </row>
    <row r="276" spans="5:20" x14ac:dyDescent="0.3">
      <c r="E276" s="10">
        <v>44866</v>
      </c>
      <c r="F276" s="11">
        <v>4.4104999999999999</v>
      </c>
      <c r="G276" s="11">
        <v>0.15</v>
      </c>
      <c r="H276">
        <v>7.0778129686675004E-2</v>
      </c>
      <c r="O276">
        <v>44593</v>
      </c>
      <c r="P276">
        <v>5.2320000000000002</v>
      </c>
      <c r="T276">
        <v>7.2158540192881024E-2</v>
      </c>
    </row>
    <row r="277" spans="5:20" x14ac:dyDescent="0.3">
      <c r="E277" s="10">
        <v>44896</v>
      </c>
      <c r="F277" s="11">
        <v>4.4405000000000001</v>
      </c>
      <c r="G277" s="11">
        <v>0.15</v>
      </c>
      <c r="H277">
        <v>7.0769490862423998E-2</v>
      </c>
      <c r="O277">
        <v>44621</v>
      </c>
      <c r="P277">
        <v>5.125</v>
      </c>
      <c r="T277">
        <v>7.2159882472909012E-2</v>
      </c>
    </row>
    <row r="278" spans="5:20" x14ac:dyDescent="0.3">
      <c r="E278" s="10">
        <v>44927</v>
      </c>
      <c r="F278" s="11">
        <v>4.9290000000000003</v>
      </c>
      <c r="G278" s="11">
        <v>0.15</v>
      </c>
      <c r="H278">
        <v>7.0760564077390994E-2</v>
      </c>
      <c r="O278">
        <v>44652</v>
      </c>
      <c r="P278">
        <v>5.0129999999999999</v>
      </c>
      <c r="T278">
        <v>7.2161368568655015E-2</v>
      </c>
    </row>
    <row r="279" spans="5:20" x14ac:dyDescent="0.3">
      <c r="E279" s="10">
        <v>44958</v>
      </c>
      <c r="F279" s="11">
        <v>4.8380000000000001</v>
      </c>
      <c r="G279" s="11">
        <v>0.15</v>
      </c>
      <c r="H279">
        <v>7.0751637292383998E-2</v>
      </c>
      <c r="O279">
        <v>44682</v>
      </c>
      <c r="P279">
        <v>5.0030000000000001</v>
      </c>
      <c r="T279">
        <v>7.2162806725829032E-2</v>
      </c>
    </row>
    <row r="280" spans="5:20" x14ac:dyDescent="0.3">
      <c r="E280" s="10">
        <v>44986</v>
      </c>
      <c r="F280" s="11">
        <v>4.7089999999999996</v>
      </c>
      <c r="G280" s="11">
        <v>0.15</v>
      </c>
      <c r="H280">
        <v>7.0743574389819E-2</v>
      </c>
      <c r="O280">
        <v>44713</v>
      </c>
      <c r="P280">
        <v>4.9990000000000006</v>
      </c>
      <c r="T280">
        <v>7.2164292821576007E-2</v>
      </c>
    </row>
    <row r="281" spans="5:20" x14ac:dyDescent="0.3">
      <c r="E281" s="10">
        <v>45017</v>
      </c>
      <c r="F281" s="11">
        <v>4.5810000000000004</v>
      </c>
      <c r="G281" s="11">
        <v>0.15</v>
      </c>
      <c r="H281">
        <v>7.0734647604862005E-2</v>
      </c>
      <c r="O281">
        <v>44743</v>
      </c>
      <c r="P281">
        <v>4.9960000000000004</v>
      </c>
      <c r="T281">
        <v>7.2165730978751008E-2</v>
      </c>
    </row>
    <row r="282" spans="5:20" x14ac:dyDescent="0.3">
      <c r="E282" s="10">
        <v>45047</v>
      </c>
      <c r="F282" s="11">
        <v>4.5449999999999999</v>
      </c>
      <c r="G282" s="11">
        <v>0.15</v>
      </c>
      <c r="H282">
        <v>7.0726008780735997E-2</v>
      </c>
      <c r="O282">
        <v>44774</v>
      </c>
      <c r="P282">
        <v>5.0260000000000007</v>
      </c>
      <c r="T282">
        <v>7.2167217074500009E-2</v>
      </c>
    </row>
    <row r="283" spans="5:20" x14ac:dyDescent="0.3">
      <c r="E283" s="10">
        <v>45078</v>
      </c>
      <c r="F283" s="11">
        <v>4.57</v>
      </c>
      <c r="G283" s="11">
        <v>0.15</v>
      </c>
      <c r="H283">
        <v>7.0717081995831002E-2</v>
      </c>
      <c r="O283">
        <v>44805</v>
      </c>
      <c r="P283">
        <v>5.0290000000000008</v>
      </c>
      <c r="T283">
        <v>7.2168703170249024E-2</v>
      </c>
    </row>
    <row r="284" spans="5:20" x14ac:dyDescent="0.3">
      <c r="E284" s="10">
        <v>45108</v>
      </c>
      <c r="F284" s="11">
        <v>4.5780000000000003</v>
      </c>
      <c r="G284" s="11">
        <v>0.15</v>
      </c>
      <c r="H284">
        <v>7.0708443171753996E-2</v>
      </c>
      <c r="O284">
        <v>44835</v>
      </c>
      <c r="P284">
        <v>5.0519999999999996</v>
      </c>
      <c r="T284">
        <v>7.2170141327426024E-2</v>
      </c>
    </row>
    <row r="285" spans="5:20" x14ac:dyDescent="0.3">
      <c r="E285" s="10">
        <v>45139</v>
      </c>
      <c r="F285" s="11">
        <v>4.5819999999999999</v>
      </c>
      <c r="G285" s="11">
        <v>0.15</v>
      </c>
      <c r="H285">
        <v>7.0699516386901001E-2</v>
      </c>
      <c r="O285">
        <v>44866</v>
      </c>
      <c r="P285">
        <v>5.1610000000000005</v>
      </c>
      <c r="T285">
        <v>7.2171627423177009E-2</v>
      </c>
    </row>
    <row r="286" spans="5:20" x14ac:dyDescent="0.3">
      <c r="E286" s="10">
        <v>45170</v>
      </c>
      <c r="F286" s="11">
        <v>4.5510000000000002</v>
      </c>
      <c r="G286" s="11">
        <v>0.15</v>
      </c>
      <c r="H286">
        <v>7.0690589602074E-2</v>
      </c>
      <c r="O286">
        <v>44896</v>
      </c>
      <c r="P286">
        <v>5.2820000000000009</v>
      </c>
      <c r="T286">
        <v>7.2173065580356022E-2</v>
      </c>
    </row>
    <row r="287" spans="5:20" x14ac:dyDescent="0.3">
      <c r="E287" s="10">
        <v>45200</v>
      </c>
      <c r="F287" s="11">
        <v>4.5179999999999998</v>
      </c>
      <c r="G287" s="11">
        <v>0.15</v>
      </c>
      <c r="H287">
        <v>7.0681950778073002E-2</v>
      </c>
      <c r="O287">
        <v>44927</v>
      </c>
      <c r="P287">
        <v>5.516</v>
      </c>
      <c r="T287">
        <v>7.2174551676108006E-2</v>
      </c>
    </row>
    <row r="288" spans="5:20" x14ac:dyDescent="0.3">
      <c r="E288" s="10">
        <v>45231</v>
      </c>
      <c r="F288" s="11">
        <v>4.5149999999999997</v>
      </c>
      <c r="G288" s="11">
        <v>0.15</v>
      </c>
      <c r="H288">
        <v>7.0673023993298001E-2</v>
      </c>
      <c r="O288">
        <v>44958</v>
      </c>
      <c r="P288">
        <v>5.4450000000000003</v>
      </c>
      <c r="T288">
        <v>7.2176037771861018E-2</v>
      </c>
    </row>
    <row r="289" spans="5:20" x14ac:dyDescent="0.3">
      <c r="E289" s="10">
        <v>45261</v>
      </c>
      <c r="F289" s="11">
        <v>4.5419999999999998</v>
      </c>
      <c r="G289" s="11">
        <v>0.15</v>
      </c>
      <c r="H289">
        <v>7.0664385169347005E-2</v>
      </c>
      <c r="O289">
        <v>44986</v>
      </c>
      <c r="P289">
        <v>5.3380000000000001</v>
      </c>
      <c r="T289">
        <v>7.2177380051896028E-2</v>
      </c>
    </row>
    <row r="290" spans="5:20" x14ac:dyDescent="0.3">
      <c r="H290">
        <v>7.0655458384624004E-2</v>
      </c>
      <c r="O290">
        <v>45017</v>
      </c>
      <c r="P290">
        <v>5.226</v>
      </c>
      <c r="T290">
        <v>7.2178866147649998E-2</v>
      </c>
    </row>
    <row r="291" spans="5:20" x14ac:dyDescent="0.3">
      <c r="H291">
        <v>7.0646531599926995E-2</v>
      </c>
      <c r="O291">
        <v>45047</v>
      </c>
      <c r="P291">
        <v>5.2160000000000002</v>
      </c>
      <c r="T291">
        <v>7.2180304304833007E-2</v>
      </c>
    </row>
    <row r="292" spans="5:20" x14ac:dyDescent="0.3">
      <c r="H292">
        <v>7.0638180736846995E-2</v>
      </c>
      <c r="O292">
        <v>45078</v>
      </c>
      <c r="P292">
        <v>5.2120000000000006</v>
      </c>
      <c r="T292">
        <v>7.2181790400589002E-2</v>
      </c>
    </row>
    <row r="293" spans="5:20" x14ac:dyDescent="0.3">
      <c r="H293">
        <v>7.0629253952201002E-2</v>
      </c>
      <c r="O293">
        <v>45108</v>
      </c>
      <c r="P293">
        <v>5.2089999999999996</v>
      </c>
      <c r="T293">
        <v>7.2183228557772011E-2</v>
      </c>
    </row>
    <row r="294" spans="5:20" x14ac:dyDescent="0.3">
      <c r="H294">
        <v>7.0620615128375003E-2</v>
      </c>
      <c r="O294">
        <v>45139</v>
      </c>
      <c r="P294">
        <v>5.2389999999999999</v>
      </c>
      <c r="T294">
        <v>7.218471465352902E-2</v>
      </c>
    </row>
    <row r="295" spans="5:20" x14ac:dyDescent="0.3">
      <c r="H295">
        <v>7.0611688343780996E-2</v>
      </c>
      <c r="O295">
        <v>45170</v>
      </c>
      <c r="P295">
        <v>5.2420000000000009</v>
      </c>
      <c r="T295">
        <v>7.2186200749287027E-2</v>
      </c>
    </row>
    <row r="296" spans="5:20" x14ac:dyDescent="0.3">
      <c r="H296">
        <v>7.0603049520004998E-2</v>
      </c>
      <c r="O296">
        <v>45200</v>
      </c>
      <c r="P296">
        <v>5.2649999999999997</v>
      </c>
      <c r="T296">
        <v>7.2187638906473006E-2</v>
      </c>
    </row>
    <row r="297" spans="5:20" x14ac:dyDescent="0.3">
      <c r="H297">
        <v>7.0594122735463005E-2</v>
      </c>
      <c r="O297">
        <v>45231</v>
      </c>
      <c r="P297">
        <v>5.3739999999999997</v>
      </c>
      <c r="T297">
        <v>7.2189125002232027E-2</v>
      </c>
    </row>
    <row r="298" spans="5:20" x14ac:dyDescent="0.3">
      <c r="H298">
        <v>7.0585195950947005E-2</v>
      </c>
      <c r="O298">
        <v>45261</v>
      </c>
      <c r="P298">
        <v>5.4950000000000001</v>
      </c>
      <c r="T298">
        <v>7.2190563159419005E-2</v>
      </c>
    </row>
    <row r="299" spans="5:20" x14ac:dyDescent="0.3">
      <c r="H299">
        <v>7.0576557127247003E-2</v>
      </c>
      <c r="O299">
        <v>45292</v>
      </c>
      <c r="P299">
        <v>5.7310000000000008</v>
      </c>
      <c r="T299">
        <v>7.2192049255180024E-2</v>
      </c>
    </row>
    <row r="300" spans="5:20" x14ac:dyDescent="0.3">
      <c r="H300">
        <v>7.0567630342783003E-2</v>
      </c>
      <c r="O300">
        <v>45323</v>
      </c>
      <c r="P300">
        <v>5.66</v>
      </c>
      <c r="T300">
        <v>7.2193535350942015E-2</v>
      </c>
    </row>
    <row r="301" spans="5:20" x14ac:dyDescent="0.3">
      <c r="H301">
        <v>7.0558991519133002E-2</v>
      </c>
      <c r="O301">
        <v>45352</v>
      </c>
      <c r="P301">
        <v>5.5530000000000008</v>
      </c>
      <c r="T301">
        <v>7.2194925569558005E-2</v>
      </c>
    </row>
    <row r="302" spans="5:20" x14ac:dyDescent="0.3">
      <c r="H302">
        <v>7.0550064734721002E-2</v>
      </c>
      <c r="O302">
        <v>45383</v>
      </c>
      <c r="P302">
        <v>5.4410000000000007</v>
      </c>
      <c r="T302">
        <v>7.2196411665319996E-2</v>
      </c>
    </row>
    <row r="303" spans="5:20" x14ac:dyDescent="0.3">
      <c r="H303">
        <v>7.0541137950334995E-2</v>
      </c>
      <c r="O303">
        <v>45413</v>
      </c>
      <c r="P303">
        <v>5.431</v>
      </c>
      <c r="T303">
        <v>7.2197849822512011E-2</v>
      </c>
    </row>
    <row r="304" spans="5:20" x14ac:dyDescent="0.3">
      <c r="H304">
        <v>7.0533075048331006E-2</v>
      </c>
      <c r="T304">
        <v>7.2199335918275015E-2</v>
      </c>
    </row>
    <row r="305" spans="8:20" x14ac:dyDescent="0.3">
      <c r="H305">
        <v>7.0524148263999997E-2</v>
      </c>
      <c r="T305">
        <v>7.2200774075467031E-2</v>
      </c>
    </row>
    <row r="306" spans="8:20" x14ac:dyDescent="0.3">
      <c r="H306">
        <v>7.0515509440469998E-2</v>
      </c>
      <c r="T306">
        <v>7.220226017123299E-2</v>
      </c>
    </row>
    <row r="307" spans="8:20" x14ac:dyDescent="0.3">
      <c r="H307">
        <v>7.0506582656186007E-2</v>
      </c>
      <c r="T307">
        <v>7.2203746267000005E-2</v>
      </c>
    </row>
    <row r="308" spans="8:20" x14ac:dyDescent="0.3">
      <c r="H308">
        <v>7.0497943832710006E-2</v>
      </c>
      <c r="T308">
        <v>7.2205184424194005E-2</v>
      </c>
    </row>
    <row r="309" spans="8:20" x14ac:dyDescent="0.3">
      <c r="H309">
        <v>7.0489017048478E-2</v>
      </c>
      <c r="T309">
        <v>7.2206670519961019E-2</v>
      </c>
    </row>
    <row r="310" spans="8:20" x14ac:dyDescent="0.3">
      <c r="H310">
        <v>7.0480090264272002E-2</v>
      </c>
      <c r="T310">
        <v>7.220810867715699E-2</v>
      </c>
    </row>
    <row r="311" spans="8:20" x14ac:dyDescent="0.3">
      <c r="H311">
        <v>7.0471451440872995E-2</v>
      </c>
      <c r="T311">
        <v>7.2209594772926003E-2</v>
      </c>
    </row>
    <row r="312" spans="8:20" x14ac:dyDescent="0.3">
      <c r="H312">
        <v>7.0462524656718997E-2</v>
      </c>
      <c r="T312">
        <v>7.2211080868696015E-2</v>
      </c>
    </row>
    <row r="313" spans="8:20" x14ac:dyDescent="0.3">
      <c r="H313">
        <v>7.0453885833369007E-2</v>
      </c>
      <c r="T313">
        <v>7.2212423148748026E-2</v>
      </c>
    </row>
    <row r="314" spans="8:20" x14ac:dyDescent="0.3">
      <c r="H314">
        <v>7.0444959049265995E-2</v>
      </c>
      <c r="T314">
        <v>7.2213909244519037E-2</v>
      </c>
    </row>
    <row r="315" spans="8:20" x14ac:dyDescent="0.3">
      <c r="H315">
        <v>7.0436032265191004E-2</v>
      </c>
      <c r="T315">
        <v>7.2215347401718019E-2</v>
      </c>
    </row>
    <row r="316" spans="8:20" x14ac:dyDescent="0.3">
      <c r="H316">
        <v>7.0427969363467999E-2</v>
      </c>
      <c r="T316">
        <v>7.2216833497491001E-2</v>
      </c>
    </row>
    <row r="317" spans="8:20" x14ac:dyDescent="0.3">
      <c r="H317">
        <v>7.0419042579441996E-2</v>
      </c>
      <c r="T317">
        <v>7.2218271654691024E-2</v>
      </c>
    </row>
    <row r="318" spans="8:20" x14ac:dyDescent="0.3">
      <c r="H318">
        <v>7.0410403756216003E-2</v>
      </c>
      <c r="T318">
        <v>7.2219757750466004E-2</v>
      </c>
    </row>
    <row r="319" spans="8:20" x14ac:dyDescent="0.3">
      <c r="H319">
        <v>7.0401476972242E-2</v>
      </c>
      <c r="T319">
        <v>7.2221243846240013E-2</v>
      </c>
    </row>
    <row r="320" spans="8:20" x14ac:dyDescent="0.3">
      <c r="H320">
        <v>7.0392838149066994E-2</v>
      </c>
      <c r="T320">
        <v>7.2222682003443006E-2</v>
      </c>
    </row>
    <row r="321" spans="8:20" x14ac:dyDescent="0.3">
      <c r="H321">
        <v>7.0383911365146004E-2</v>
      </c>
      <c r="T321">
        <v>7.2224168099219027E-2</v>
      </c>
    </row>
    <row r="322" spans="8:20" x14ac:dyDescent="0.3">
      <c r="H322">
        <v>7.0374984581249994E-2</v>
      </c>
      <c r="T322">
        <v>7.2225606256423019E-2</v>
      </c>
    </row>
    <row r="323" spans="8:20" x14ac:dyDescent="0.3">
      <c r="H323">
        <v>7.0366345758149998E-2</v>
      </c>
      <c r="T323">
        <v>7.2227092352201011E-2</v>
      </c>
    </row>
    <row r="324" spans="8:20" x14ac:dyDescent="0.3">
      <c r="H324">
        <v>7.0357418974306002E-2</v>
      </c>
      <c r="T324">
        <v>7.2228578447979988E-2</v>
      </c>
    </row>
    <row r="325" spans="8:20" x14ac:dyDescent="0.3">
      <c r="H325">
        <v>7.0348780151257007E-2</v>
      </c>
      <c r="T325">
        <v>7.2229920728038008E-2</v>
      </c>
    </row>
    <row r="326" spans="8:20" x14ac:dyDescent="0.3">
      <c r="H326">
        <v>7.0339853367464997E-2</v>
      </c>
      <c r="T326">
        <v>7.2231406823817998E-2</v>
      </c>
    </row>
    <row r="327" spans="8:20" x14ac:dyDescent="0.3">
      <c r="H327">
        <v>7.0330926583698994E-2</v>
      </c>
      <c r="T327">
        <v>7.2232844981026001E-2</v>
      </c>
    </row>
    <row r="328" spans="8:20" x14ac:dyDescent="0.3">
      <c r="H328">
        <v>7.0322863682256001E-2</v>
      </c>
      <c r="T328">
        <v>7.2234331076807004E-2</v>
      </c>
    </row>
    <row r="329" spans="8:20" x14ac:dyDescent="0.3">
      <c r="H329">
        <v>7.031393689854E-2</v>
      </c>
      <c r="T329">
        <v>7.223576923401602E-2</v>
      </c>
    </row>
    <row r="330" spans="8:20" x14ac:dyDescent="0.3">
      <c r="H330">
        <v>7.0305298075615003E-2</v>
      </c>
      <c r="T330">
        <v>7.2237255329798022E-2</v>
      </c>
    </row>
    <row r="331" spans="8:20" x14ac:dyDescent="0.3">
      <c r="H331">
        <v>7.0296371291952001E-2</v>
      </c>
      <c r="T331">
        <v>7.2238741425582009E-2</v>
      </c>
    </row>
    <row r="332" spans="8:20" x14ac:dyDescent="0.3">
      <c r="H332">
        <v>7.0287732469077005E-2</v>
      </c>
      <c r="T332">
        <v>7.224017958279301E-2</v>
      </c>
    </row>
    <row r="333" spans="8:20" x14ac:dyDescent="0.3">
      <c r="H333">
        <v>7.0278805685465004E-2</v>
      </c>
      <c r="T333">
        <v>7.224166567857801E-2</v>
      </c>
    </row>
    <row r="334" spans="8:20" x14ac:dyDescent="0.3">
      <c r="H334">
        <v>7.0269878901878996E-2</v>
      </c>
      <c r="T334">
        <v>7.2243103835790037E-2</v>
      </c>
    </row>
    <row r="335" spans="8:20" x14ac:dyDescent="0.3">
      <c r="H335">
        <v>7.0261240079079995E-2</v>
      </c>
      <c r="T335">
        <v>7.2244589931575995E-2</v>
      </c>
    </row>
    <row r="336" spans="8:20" x14ac:dyDescent="0.3">
      <c r="H336">
        <v>7.0252313295546001E-2</v>
      </c>
      <c r="T336">
        <v>7.2246076027364006E-2</v>
      </c>
    </row>
    <row r="337" spans="8:20" x14ac:dyDescent="0.3">
      <c r="H337">
        <v>7.0243674472797002E-2</v>
      </c>
      <c r="T337">
        <v>7.2247418307430006E-2</v>
      </c>
    </row>
    <row r="338" spans="8:20" x14ac:dyDescent="0.3">
      <c r="H338">
        <v>7.0234747689314994E-2</v>
      </c>
      <c r="T338">
        <v>7.2248904403219016E-2</v>
      </c>
    </row>
    <row r="339" spans="8:20" x14ac:dyDescent="0.3">
      <c r="H339">
        <v>7.0225820905860006E-2</v>
      </c>
      <c r="T339">
        <v>7.2250342560434999E-2</v>
      </c>
    </row>
    <row r="340" spans="8:20" x14ac:dyDescent="0.3">
      <c r="H340">
        <v>7.0217470043942007E-2</v>
      </c>
      <c r="T340">
        <v>7.225182865622401E-2</v>
      </c>
    </row>
    <row r="341" spans="8:20" x14ac:dyDescent="0.3">
      <c r="H341">
        <v>7.0208543260537007E-2</v>
      </c>
      <c r="T341">
        <v>7.2253266813441019E-2</v>
      </c>
    </row>
    <row r="342" spans="8:20" x14ac:dyDescent="0.3">
      <c r="H342">
        <v>7.0199904437913005E-2</v>
      </c>
      <c r="T342">
        <v>7.2254752909233014E-2</v>
      </c>
    </row>
    <row r="343" spans="8:20" x14ac:dyDescent="0.3">
      <c r="H343">
        <v>7.0190977654560005E-2</v>
      </c>
      <c r="T343">
        <v>7.2256239005024994E-2</v>
      </c>
    </row>
    <row r="344" spans="8:20" x14ac:dyDescent="0.3">
      <c r="H344">
        <v>7.0182338831986005E-2</v>
      </c>
      <c r="T344">
        <v>7.2257677162244016E-2</v>
      </c>
    </row>
    <row r="345" spans="8:20" x14ac:dyDescent="0.3">
      <c r="H345">
        <v>7.0173412048685005E-2</v>
      </c>
      <c r="T345">
        <v>7.2259163258037995E-2</v>
      </c>
    </row>
    <row r="346" spans="8:20" x14ac:dyDescent="0.3">
      <c r="H346">
        <v>7.0164485265410997E-2</v>
      </c>
      <c r="T346">
        <v>7.2260601415258016E-2</v>
      </c>
    </row>
    <row r="347" spans="8:20" x14ac:dyDescent="0.3">
      <c r="H347">
        <v>7.0155846442912007E-2</v>
      </c>
      <c r="T347">
        <v>7.2262087511052994E-2</v>
      </c>
    </row>
    <row r="348" spans="8:20" x14ac:dyDescent="0.3">
      <c r="H348">
        <v>7.0146919659689999E-2</v>
      </c>
      <c r="T348">
        <v>7.2263573606849013E-2</v>
      </c>
    </row>
    <row r="349" spans="8:20" x14ac:dyDescent="0.3">
      <c r="H349">
        <v>7.0138280837240996E-2</v>
      </c>
      <c r="T349">
        <v>7.2264963825498005E-2</v>
      </c>
    </row>
    <row r="350" spans="8:20" x14ac:dyDescent="0.3">
      <c r="H350">
        <v>7.0129354054071003E-2</v>
      </c>
      <c r="T350">
        <v>7.2266449921295009E-2</v>
      </c>
    </row>
    <row r="351" spans="8:20" x14ac:dyDescent="0.3">
      <c r="H351">
        <v>7.0120427270927002E-2</v>
      </c>
      <c r="T351">
        <v>7.2267888078518014E-2</v>
      </c>
    </row>
    <row r="352" spans="8:20" x14ac:dyDescent="0.3">
      <c r="H352">
        <v>7.0112364370045005E-2</v>
      </c>
      <c r="T352">
        <v>7.2269374174317003E-2</v>
      </c>
    </row>
    <row r="353" spans="8:20" x14ac:dyDescent="0.3">
      <c r="H353">
        <v>7.0103437586951006E-2</v>
      </c>
      <c r="T353">
        <v>7.2270812331543019E-2</v>
      </c>
    </row>
    <row r="354" spans="8:20" x14ac:dyDescent="0.3">
      <c r="H354">
        <v>7.0094798764627E-2</v>
      </c>
      <c r="T354">
        <v>7.2272298427343007E-2</v>
      </c>
    </row>
    <row r="355" spans="8:20" x14ac:dyDescent="0.3">
      <c r="H355">
        <v>7.0085871981584003E-2</v>
      </c>
      <c r="T355">
        <v>7.2273784523143023E-2</v>
      </c>
    </row>
    <row r="356" spans="8:20" x14ac:dyDescent="0.3">
      <c r="H356">
        <v>7.0077233159309998E-2</v>
      </c>
      <c r="T356">
        <v>7.227522268037101E-2</v>
      </c>
    </row>
    <row r="357" spans="8:20" x14ac:dyDescent="0.3">
      <c r="H357">
        <v>7.006830637632E-2</v>
      </c>
      <c r="T357">
        <v>7.227670877617301E-2</v>
      </c>
    </row>
    <row r="358" spans="8:20" x14ac:dyDescent="0.3">
      <c r="H358">
        <v>7.0059379593354995E-2</v>
      </c>
      <c r="T358">
        <v>7.2278146933402024E-2</v>
      </c>
    </row>
    <row r="359" spans="8:20" x14ac:dyDescent="0.3">
      <c r="H359">
        <v>7.0050740771157E-2</v>
      </c>
      <c r="T359">
        <v>7.2279633029205009E-2</v>
      </c>
    </row>
    <row r="360" spans="8:20" x14ac:dyDescent="0.3">
      <c r="H360">
        <v>7.0041813988244994E-2</v>
      </c>
      <c r="T360">
        <v>7.2281119125009993E-2</v>
      </c>
    </row>
    <row r="361" spans="8:20" x14ac:dyDescent="0.3">
      <c r="H361">
        <v>7.0033175166097E-2</v>
      </c>
      <c r="T361">
        <v>7.2282461405092022E-2</v>
      </c>
    </row>
    <row r="362" spans="8:20" x14ac:dyDescent="0.3">
      <c r="H362">
        <v>7.0024248383235996E-2</v>
      </c>
      <c r="T362">
        <v>7.2283947500897006E-2</v>
      </c>
    </row>
    <row r="363" spans="8:20" x14ac:dyDescent="0.3">
      <c r="H363">
        <v>7.0015321600401997E-2</v>
      </c>
      <c r="T363">
        <v>7.2285385658130016E-2</v>
      </c>
    </row>
    <row r="364" spans="8:20" x14ac:dyDescent="0.3">
      <c r="H364">
        <v>7.0007258699800998E-2</v>
      </c>
      <c r="T364">
        <v>7.2286871753936999E-2</v>
      </c>
    </row>
    <row r="365" spans="8:20" x14ac:dyDescent="0.3">
      <c r="H365">
        <v>6.9998331917017001E-2</v>
      </c>
      <c r="T365">
        <v>7.2288309911170009E-2</v>
      </c>
    </row>
    <row r="366" spans="8:20" x14ac:dyDescent="0.3">
      <c r="H366">
        <v>6.9989693095E-2</v>
      </c>
      <c r="T366">
        <v>7.2289796006979004E-2</v>
      </c>
    </row>
    <row r="367" spans="8:20" x14ac:dyDescent="0.3">
      <c r="H367">
        <v>6.9980766312259995E-2</v>
      </c>
      <c r="T367">
        <v>7.2291282102789026E-2</v>
      </c>
    </row>
    <row r="368" spans="8:20" x14ac:dyDescent="0.3">
      <c r="H368">
        <v>6.9972127490287001E-2</v>
      </c>
    </row>
    <row r="369" spans="8:8" x14ac:dyDescent="0.3">
      <c r="H369">
        <v>6.9963200707607004E-2</v>
      </c>
    </row>
    <row r="370" spans="8:8" x14ac:dyDescent="0.3">
      <c r="H370">
        <v>6.9954273924953E-2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266700</xdr:colOff>
                    <xdr:row>8</xdr:row>
                    <xdr:rowOff>167640</xdr:rowOff>
                  </from>
                  <to>
                    <xdr:col>2</xdr:col>
                    <xdr:colOff>510540</xdr:colOff>
                    <xdr:row>11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388620</xdr:colOff>
                    <xdr:row>11</xdr:row>
                    <xdr:rowOff>152400</xdr:rowOff>
                  </from>
                  <to>
                    <xdr:col>2</xdr:col>
                    <xdr:colOff>365760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388620</xdr:colOff>
                    <xdr:row>6</xdr:row>
                    <xdr:rowOff>38100</xdr:rowOff>
                  </from>
                  <to>
                    <xdr:col>2</xdr:col>
                    <xdr:colOff>365760</xdr:colOff>
                    <xdr:row>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7" name="Button 6">
              <controlPr defaultSize="0" print="0" autoFill="0" autoPict="0" macro="[0]!NewDay">
                <anchor moveWithCells="1" sizeWithCells="1">
                  <from>
                    <xdr:col>0</xdr:col>
                    <xdr:colOff>114300</xdr:colOff>
                    <xdr:row>0</xdr:row>
                    <xdr:rowOff>99060</xdr:rowOff>
                  </from>
                  <to>
                    <xdr:col>1</xdr:col>
                    <xdr:colOff>15240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P1902"/>
  <sheetViews>
    <sheetView workbookViewId="0">
      <selection activeCell="B7" sqref="B7"/>
    </sheetView>
  </sheetViews>
  <sheetFormatPr defaultColWidth="33.69921875" defaultRowHeight="13.8" x14ac:dyDescent="0.3"/>
  <cols>
    <col min="1" max="1" width="10.5" style="35" customWidth="1"/>
    <col min="2" max="2" width="10.5" style="36" customWidth="1"/>
    <col min="3" max="3" width="11.19921875" style="72" customWidth="1"/>
    <col min="4" max="4" width="11.69921875" style="54" customWidth="1"/>
    <col min="5" max="5" width="12.59765625" style="55" customWidth="1"/>
    <col min="6" max="6" width="8.19921875" style="48" customWidth="1"/>
    <col min="7" max="7" width="9.5" style="73" customWidth="1"/>
    <col min="8" max="8" width="6.69921875" style="48" customWidth="1"/>
    <col min="9" max="9" width="8.3984375" style="48" customWidth="1"/>
    <col min="10" max="10" width="8.19921875" style="48" customWidth="1"/>
    <col min="11" max="11" width="9.3984375" style="47" customWidth="1"/>
    <col min="12" max="16" width="11" style="48" customWidth="1"/>
    <col min="17" max="17" width="10.19921875" style="48" customWidth="1"/>
    <col min="18" max="16384" width="33.69921875" style="42"/>
  </cols>
  <sheetData>
    <row r="1" spans="1:68" ht="12.75" customHeight="1" thickBot="1" x14ac:dyDescent="0.35">
      <c r="C1" s="37" t="s">
        <v>29</v>
      </c>
      <c r="D1" s="38" t="s">
        <v>30</v>
      </c>
      <c r="E1" s="39" t="s">
        <v>28</v>
      </c>
      <c r="F1" s="33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41"/>
      <c r="S1" s="41" t="s">
        <v>31</v>
      </c>
      <c r="AN1" s="42" t="s">
        <v>32</v>
      </c>
    </row>
    <row r="2" spans="1:68" ht="12.75" customHeight="1" thickBot="1" x14ac:dyDescent="0.35">
      <c r="C2" s="43">
        <v>897310</v>
      </c>
      <c r="D2" s="44">
        <v>36770</v>
      </c>
      <c r="E2" s="45">
        <v>0</v>
      </c>
      <c r="F2" s="34"/>
      <c r="G2" s="34"/>
      <c r="H2" s="46"/>
      <c r="I2" s="34"/>
      <c r="J2" s="34"/>
      <c r="L2" s="34"/>
      <c r="M2" s="34"/>
      <c r="N2" s="34"/>
      <c r="O2" s="34"/>
      <c r="P2" s="34"/>
      <c r="Z2" s="49"/>
      <c r="BD2" s="50"/>
      <c r="BP2" s="50"/>
    </row>
    <row r="3" spans="1:68" ht="12.75" customHeight="1" thickTop="1" x14ac:dyDescent="0.25">
      <c r="A3" s="51" t="s">
        <v>33</v>
      </c>
      <c r="B3" s="52" t="s">
        <v>34</v>
      </c>
      <c r="C3" s="53">
        <v>897310</v>
      </c>
      <c r="D3" s="54">
        <v>36800</v>
      </c>
      <c r="E3" s="55">
        <v>-52.979883999999998</v>
      </c>
      <c r="F3" s="34"/>
      <c r="G3" s="34"/>
      <c r="H3" s="46"/>
      <c r="I3" s="34"/>
      <c r="J3" s="34"/>
      <c r="L3" s="34"/>
      <c r="M3" s="34"/>
      <c r="N3" s="34"/>
      <c r="O3" s="34"/>
      <c r="P3" s="34"/>
      <c r="Z3" s="49"/>
      <c r="BD3" s="50"/>
      <c r="BP3" s="50"/>
    </row>
    <row r="4" spans="1:68" ht="12.75" customHeight="1" x14ac:dyDescent="0.25">
      <c r="A4" s="56" t="s">
        <v>35</v>
      </c>
      <c r="B4" s="57" t="s">
        <v>34</v>
      </c>
      <c r="C4" s="53">
        <v>897310</v>
      </c>
      <c r="D4" s="54">
        <v>36831</v>
      </c>
      <c r="E4" s="55">
        <v>-74862.011882000006</v>
      </c>
      <c r="F4" s="34"/>
      <c r="G4" s="34"/>
      <c r="H4" s="46"/>
      <c r="I4" s="34"/>
      <c r="J4" s="34"/>
      <c r="L4" s="34"/>
      <c r="M4" s="34"/>
      <c r="N4" s="34"/>
      <c r="O4" s="34"/>
      <c r="P4" s="34"/>
    </row>
    <row r="5" spans="1:68" x14ac:dyDescent="0.3">
      <c r="A5" s="58" t="s">
        <v>36</v>
      </c>
      <c r="B5" s="59" t="s">
        <v>37</v>
      </c>
      <c r="C5" s="53">
        <v>897310</v>
      </c>
      <c r="D5" s="54">
        <v>36861</v>
      </c>
      <c r="E5" s="55">
        <v>374837.50835999998</v>
      </c>
      <c r="F5" s="34"/>
      <c r="G5" s="34"/>
      <c r="H5" s="46"/>
      <c r="I5" s="34"/>
      <c r="J5" s="34"/>
      <c r="L5" s="34"/>
      <c r="M5" s="34"/>
      <c r="N5" s="34"/>
      <c r="O5" s="34"/>
      <c r="P5" s="34"/>
    </row>
    <row r="6" spans="1:68" ht="12.75" customHeight="1" thickBot="1" x14ac:dyDescent="0.35">
      <c r="A6" s="60" t="s">
        <v>38</v>
      </c>
      <c r="B6" s="85">
        <v>897310</v>
      </c>
      <c r="C6" s="53">
        <v>897310</v>
      </c>
      <c r="D6" s="54">
        <v>36892</v>
      </c>
      <c r="E6" s="55">
        <v>764922.33122099994</v>
      </c>
      <c r="F6" s="34"/>
      <c r="G6" s="34"/>
      <c r="H6" s="46"/>
      <c r="I6" s="34"/>
      <c r="J6" s="34"/>
      <c r="L6" s="34"/>
      <c r="M6" s="34"/>
      <c r="N6" s="34"/>
      <c r="O6" s="34"/>
      <c r="P6" s="34"/>
    </row>
    <row r="7" spans="1:68" ht="12.75" customHeight="1" thickTop="1" x14ac:dyDescent="0.3">
      <c r="A7" s="61"/>
      <c r="B7" s="62"/>
      <c r="C7" s="53">
        <v>897310</v>
      </c>
      <c r="D7" s="54">
        <v>36923</v>
      </c>
      <c r="E7" s="55">
        <v>693.75304900000003</v>
      </c>
      <c r="F7" s="34"/>
      <c r="G7" s="34"/>
      <c r="H7" s="46"/>
      <c r="I7" s="34"/>
      <c r="J7" s="34"/>
      <c r="K7" s="63"/>
      <c r="L7" s="34"/>
      <c r="M7" s="34"/>
      <c r="N7" s="34"/>
      <c r="O7" s="34"/>
      <c r="P7" s="34"/>
      <c r="Q7" s="64"/>
    </row>
    <row r="8" spans="1:68" x14ac:dyDescent="0.3">
      <c r="A8" s="65"/>
      <c r="B8" s="66"/>
      <c r="C8" s="53">
        <v>897310</v>
      </c>
      <c r="D8" s="54">
        <v>36951</v>
      </c>
      <c r="E8" s="55">
        <v>236010.55660000001</v>
      </c>
      <c r="F8" s="34"/>
      <c r="G8" s="34"/>
      <c r="H8" s="46"/>
      <c r="I8" s="34"/>
      <c r="J8" s="34"/>
      <c r="K8" s="63"/>
      <c r="L8" s="34"/>
      <c r="M8" s="34"/>
      <c r="N8" s="34"/>
      <c r="O8" s="34"/>
      <c r="P8" s="34"/>
      <c r="Q8" s="64"/>
    </row>
    <row r="9" spans="1:68" x14ac:dyDescent="0.3">
      <c r="A9" s="67"/>
      <c r="B9" s="66"/>
      <c r="C9" s="53">
        <v>897310</v>
      </c>
      <c r="D9" s="54">
        <v>36982</v>
      </c>
      <c r="E9" s="55">
        <v>-227874.88742799999</v>
      </c>
      <c r="F9" s="34"/>
      <c r="G9" s="34"/>
      <c r="H9" s="46"/>
      <c r="I9" s="34"/>
      <c r="J9" s="34"/>
      <c r="K9" s="63"/>
      <c r="L9" s="34"/>
      <c r="M9" s="34"/>
      <c r="N9" s="34"/>
      <c r="O9" s="34"/>
      <c r="P9" s="34"/>
      <c r="Q9" s="64"/>
    </row>
    <row r="10" spans="1:68" x14ac:dyDescent="0.3">
      <c r="A10" s="67"/>
      <c r="B10" s="66"/>
      <c r="C10" s="53">
        <v>897310</v>
      </c>
      <c r="D10" s="68">
        <v>37012</v>
      </c>
      <c r="E10" s="69">
        <v>72059.995234000002</v>
      </c>
      <c r="F10" s="34"/>
      <c r="G10" s="34"/>
      <c r="H10" s="46"/>
      <c r="I10" s="34"/>
      <c r="J10" s="34"/>
      <c r="K10" s="63"/>
      <c r="L10" s="34"/>
      <c r="M10" s="34"/>
      <c r="N10" s="34"/>
      <c r="O10" s="34"/>
      <c r="P10" s="34"/>
      <c r="Q10" s="64"/>
    </row>
    <row r="11" spans="1:68" x14ac:dyDescent="0.3">
      <c r="A11" s="67"/>
      <c r="B11" s="66"/>
      <c r="C11" s="53">
        <v>897310</v>
      </c>
      <c r="D11" s="68">
        <v>37043</v>
      </c>
      <c r="E11" s="69">
        <v>-86050.203659999999</v>
      </c>
      <c r="F11" s="34"/>
      <c r="G11" s="34"/>
      <c r="H11" s="46"/>
      <c r="I11" s="34"/>
      <c r="J11" s="34"/>
      <c r="K11" s="63"/>
      <c r="L11" s="34"/>
      <c r="M11" s="34"/>
      <c r="N11" s="34"/>
      <c r="O11" s="34"/>
      <c r="P11" s="34"/>
      <c r="Q11" s="64"/>
    </row>
    <row r="12" spans="1:68" x14ac:dyDescent="0.3">
      <c r="A12" s="67"/>
      <c r="B12" s="66"/>
      <c r="C12" s="53">
        <v>897310</v>
      </c>
      <c r="D12" s="68">
        <v>37073</v>
      </c>
      <c r="E12" s="69">
        <v>-86009.231734000001</v>
      </c>
      <c r="F12" s="34"/>
      <c r="G12" s="34"/>
      <c r="H12" s="46"/>
      <c r="I12" s="34"/>
      <c r="J12" s="34"/>
      <c r="K12" s="63"/>
      <c r="L12" s="34"/>
      <c r="M12" s="34"/>
      <c r="N12" s="34"/>
      <c r="O12" s="34"/>
      <c r="P12" s="34"/>
      <c r="Q12" s="64"/>
    </row>
    <row r="13" spans="1:68" x14ac:dyDescent="0.3">
      <c r="A13" s="67"/>
      <c r="B13" s="66"/>
      <c r="C13" s="53">
        <v>897310</v>
      </c>
      <c r="D13" s="68">
        <v>37104</v>
      </c>
      <c r="E13" s="69">
        <v>24172.995301999999</v>
      </c>
      <c r="F13" s="34"/>
      <c r="G13" s="34"/>
      <c r="H13" s="46"/>
      <c r="I13" s="34"/>
      <c r="J13" s="34"/>
      <c r="K13" s="63"/>
      <c r="L13" s="34"/>
      <c r="M13" s="34"/>
      <c r="N13" s="34"/>
      <c r="O13" s="34"/>
      <c r="P13" s="34"/>
      <c r="Q13" s="64"/>
    </row>
    <row r="14" spans="1:68" x14ac:dyDescent="0.3">
      <c r="A14" s="67"/>
      <c r="B14" s="66"/>
      <c r="C14" s="53">
        <v>897310</v>
      </c>
      <c r="D14" s="68">
        <v>37135</v>
      </c>
      <c r="E14" s="69">
        <v>-231691.17471200001</v>
      </c>
      <c r="F14" s="34"/>
      <c r="G14" s="34"/>
      <c r="H14" s="46"/>
      <c r="I14" s="34"/>
      <c r="J14" s="34"/>
      <c r="K14" s="63"/>
      <c r="L14" s="34"/>
      <c r="M14" s="34"/>
      <c r="N14" s="34"/>
      <c r="O14" s="34"/>
      <c r="P14" s="34"/>
      <c r="Q14" s="64"/>
    </row>
    <row r="15" spans="1:68" x14ac:dyDescent="0.3">
      <c r="A15" s="67"/>
      <c r="B15" s="66"/>
      <c r="C15" s="53">
        <v>897310</v>
      </c>
      <c r="D15" s="68">
        <v>37165</v>
      </c>
      <c r="E15" s="69">
        <v>226172.83509000001</v>
      </c>
      <c r="F15" s="34"/>
      <c r="G15" s="34"/>
      <c r="H15" s="46"/>
      <c r="I15" s="34"/>
      <c r="J15" s="34"/>
      <c r="K15" s="63"/>
      <c r="L15" s="34"/>
      <c r="M15" s="34"/>
      <c r="N15" s="34"/>
      <c r="O15" s="34"/>
      <c r="P15" s="34"/>
      <c r="Q15" s="64"/>
    </row>
    <row r="16" spans="1:68" x14ac:dyDescent="0.3">
      <c r="A16" s="67"/>
      <c r="B16" s="66"/>
      <c r="C16" s="53">
        <v>897310</v>
      </c>
      <c r="D16" s="54">
        <v>37196</v>
      </c>
      <c r="E16" s="55">
        <v>221815.24371099999</v>
      </c>
      <c r="F16" s="34"/>
      <c r="G16" s="34"/>
      <c r="H16" s="46"/>
      <c r="I16" s="34"/>
      <c r="J16" s="34"/>
      <c r="L16" s="34"/>
      <c r="M16" s="34"/>
      <c r="N16" s="34"/>
      <c r="O16" s="34"/>
      <c r="P16" s="34"/>
    </row>
    <row r="17" spans="1:17" ht="12" customHeight="1" x14ac:dyDescent="0.3">
      <c r="A17" s="70"/>
      <c r="B17" s="66"/>
      <c r="C17" s="53">
        <v>897310</v>
      </c>
      <c r="D17" s="54">
        <v>37226</v>
      </c>
      <c r="E17" s="55">
        <v>-8019.1253040000001</v>
      </c>
      <c r="F17" s="34"/>
      <c r="G17" s="34"/>
      <c r="H17" s="46"/>
      <c r="I17" s="34"/>
      <c r="J17" s="34"/>
      <c r="K17" s="63"/>
      <c r="L17" s="34"/>
      <c r="M17" s="34"/>
      <c r="N17" s="34"/>
      <c r="O17" s="34"/>
      <c r="P17" s="34"/>
      <c r="Q17" s="64"/>
    </row>
    <row r="18" spans="1:17" ht="12.75" customHeight="1" x14ac:dyDescent="0.3">
      <c r="A18" s="67"/>
      <c r="B18" s="66"/>
      <c r="C18" s="53">
        <v>897310</v>
      </c>
      <c r="D18" s="54">
        <v>37257</v>
      </c>
      <c r="E18" s="55">
        <v>-189254.86369900001</v>
      </c>
      <c r="F18" s="34"/>
      <c r="G18" s="34"/>
      <c r="H18" s="46"/>
      <c r="I18" s="34"/>
      <c r="J18" s="34"/>
      <c r="K18" s="63"/>
      <c r="L18" s="34"/>
      <c r="M18" s="34"/>
      <c r="N18" s="34"/>
      <c r="O18" s="34"/>
      <c r="P18" s="34"/>
      <c r="Q18" s="64"/>
    </row>
    <row r="19" spans="1:17" ht="13.5" customHeight="1" x14ac:dyDescent="0.3">
      <c r="A19" s="67"/>
      <c r="B19" s="66"/>
      <c r="C19" s="53">
        <v>897310</v>
      </c>
      <c r="D19" s="54">
        <v>37288</v>
      </c>
      <c r="E19" s="55">
        <v>8222.0554919999995</v>
      </c>
      <c r="F19" s="34"/>
      <c r="G19" s="34"/>
      <c r="H19" s="46"/>
      <c r="I19" s="34"/>
      <c r="J19" s="34"/>
      <c r="K19" s="63"/>
      <c r="L19" s="34"/>
      <c r="M19" s="34"/>
      <c r="N19" s="34"/>
      <c r="O19" s="34"/>
      <c r="P19" s="34"/>
      <c r="Q19" s="64"/>
    </row>
    <row r="20" spans="1:17" ht="13.5" customHeight="1" x14ac:dyDescent="0.3">
      <c r="A20" s="67"/>
      <c r="B20" s="66"/>
      <c r="C20" s="53">
        <v>897310</v>
      </c>
      <c r="D20" s="54">
        <v>37316</v>
      </c>
      <c r="E20" s="55">
        <v>77858.645097000001</v>
      </c>
      <c r="F20" s="34"/>
      <c r="G20" s="34"/>
      <c r="H20" s="46"/>
      <c r="I20" s="34"/>
      <c r="J20" s="34"/>
      <c r="K20" s="63"/>
      <c r="L20" s="34"/>
      <c r="M20" s="34"/>
      <c r="N20" s="34"/>
      <c r="O20" s="34"/>
      <c r="P20" s="34"/>
      <c r="Q20" s="64"/>
    </row>
    <row r="21" spans="1:17" ht="11.25" customHeight="1" x14ac:dyDescent="0.3">
      <c r="A21" s="67"/>
      <c r="B21" s="66"/>
      <c r="C21" s="53">
        <v>897310</v>
      </c>
      <c r="D21" s="54">
        <v>37347</v>
      </c>
      <c r="E21" s="55">
        <v>-273591.69438100001</v>
      </c>
      <c r="F21" s="34"/>
      <c r="G21" s="34"/>
      <c r="H21" s="46"/>
      <c r="I21" s="34"/>
      <c r="J21" s="34"/>
      <c r="K21" s="63"/>
      <c r="L21" s="34"/>
      <c r="M21" s="34"/>
      <c r="N21" s="34"/>
      <c r="O21" s="34"/>
      <c r="P21" s="34"/>
      <c r="Q21" s="64"/>
    </row>
    <row r="22" spans="1:17" x14ac:dyDescent="0.3">
      <c r="A22" s="67"/>
      <c r="B22" s="66"/>
      <c r="C22" s="53">
        <v>897310</v>
      </c>
      <c r="D22" s="54">
        <v>37377</v>
      </c>
      <c r="E22" s="55">
        <v>-205244.479315</v>
      </c>
      <c r="F22" s="71"/>
      <c r="G22" s="34"/>
      <c r="H22" s="46"/>
      <c r="I22" s="34"/>
      <c r="J22" s="34"/>
      <c r="K22" s="63"/>
      <c r="L22" s="34"/>
      <c r="M22" s="34"/>
      <c r="N22" s="34"/>
      <c r="O22" s="34"/>
      <c r="P22" s="34"/>
      <c r="Q22" s="64"/>
    </row>
    <row r="23" spans="1:17" x14ac:dyDescent="0.3">
      <c r="A23" s="67"/>
      <c r="B23" s="66"/>
      <c r="C23" s="53">
        <v>897310</v>
      </c>
      <c r="D23" s="54">
        <v>37408</v>
      </c>
      <c r="E23" s="55">
        <v>-302283.10969900002</v>
      </c>
      <c r="F23" s="34"/>
      <c r="G23" s="34"/>
      <c r="H23" s="46"/>
      <c r="I23" s="34"/>
      <c r="J23" s="34"/>
      <c r="K23" s="63"/>
      <c r="L23" s="34"/>
      <c r="M23" s="34"/>
      <c r="N23" s="34"/>
      <c r="O23" s="34"/>
      <c r="P23" s="34"/>
      <c r="Q23" s="64"/>
    </row>
    <row r="24" spans="1:17" x14ac:dyDescent="0.3">
      <c r="A24" s="67"/>
      <c r="B24" s="66"/>
      <c r="C24" s="53">
        <v>897310</v>
      </c>
      <c r="D24" s="54">
        <v>37438</v>
      </c>
      <c r="E24" s="55">
        <v>-237349.15023699999</v>
      </c>
      <c r="F24" s="34"/>
      <c r="G24" s="34"/>
      <c r="H24" s="46"/>
      <c r="I24" s="34"/>
      <c r="J24" s="34"/>
      <c r="K24" s="63"/>
      <c r="L24" s="34"/>
      <c r="M24" s="34"/>
      <c r="N24" s="34"/>
      <c r="O24" s="34"/>
      <c r="P24" s="34"/>
      <c r="Q24" s="64"/>
    </row>
    <row r="25" spans="1:17" x14ac:dyDescent="0.3">
      <c r="A25" s="67"/>
      <c r="B25" s="66"/>
      <c r="C25" s="53">
        <v>897310</v>
      </c>
      <c r="D25" s="54">
        <v>37469</v>
      </c>
      <c r="E25" s="55">
        <v>-249592.98283600001</v>
      </c>
      <c r="F25" s="34"/>
      <c r="G25" s="34"/>
      <c r="H25" s="46"/>
      <c r="I25" s="34"/>
      <c r="J25" s="34"/>
      <c r="K25" s="63"/>
      <c r="L25" s="34"/>
      <c r="M25" s="34"/>
      <c r="N25" s="34"/>
      <c r="O25" s="34"/>
      <c r="P25" s="34"/>
      <c r="Q25" s="64"/>
    </row>
    <row r="26" spans="1:17" x14ac:dyDescent="0.3">
      <c r="A26" s="67"/>
      <c r="B26" s="66"/>
      <c r="C26" s="53">
        <v>897310</v>
      </c>
      <c r="D26" s="54">
        <v>37500</v>
      </c>
      <c r="E26" s="55">
        <v>-296462.31544099998</v>
      </c>
      <c r="F26" s="34"/>
      <c r="G26" s="34"/>
      <c r="H26" s="46"/>
      <c r="I26" s="34"/>
      <c r="J26" s="34"/>
      <c r="L26" s="34"/>
      <c r="M26" s="34"/>
      <c r="N26" s="34"/>
      <c r="O26" s="34"/>
      <c r="P26" s="34"/>
    </row>
    <row r="27" spans="1:17" x14ac:dyDescent="0.3">
      <c r="A27" s="67"/>
      <c r="B27" s="66"/>
      <c r="C27" s="53">
        <v>897310</v>
      </c>
      <c r="D27" s="54">
        <v>37530</v>
      </c>
      <c r="E27" s="55">
        <v>-239273.068467</v>
      </c>
      <c r="F27" s="34"/>
      <c r="G27" s="34"/>
      <c r="H27" s="46"/>
      <c r="I27" s="34"/>
      <c r="J27" s="34"/>
      <c r="L27" s="34"/>
      <c r="M27" s="34"/>
      <c r="N27" s="34"/>
      <c r="O27" s="34"/>
      <c r="P27" s="34"/>
    </row>
    <row r="28" spans="1:17" x14ac:dyDescent="0.3">
      <c r="A28" s="67"/>
      <c r="B28" s="66"/>
      <c r="C28" s="53">
        <v>897310</v>
      </c>
      <c r="D28" s="54">
        <v>37561</v>
      </c>
      <c r="E28" s="55">
        <v>-265534.35117699997</v>
      </c>
      <c r="F28" s="34"/>
      <c r="G28" s="34"/>
      <c r="H28" s="46"/>
      <c r="I28" s="34"/>
      <c r="J28" s="34"/>
      <c r="L28" s="34"/>
      <c r="M28" s="34"/>
      <c r="N28" s="34"/>
      <c r="O28" s="34"/>
      <c r="P28" s="34"/>
    </row>
    <row r="29" spans="1:17" x14ac:dyDescent="0.3">
      <c r="A29" s="67"/>
      <c r="B29" s="66"/>
      <c r="C29" s="53">
        <v>897310</v>
      </c>
      <c r="D29" s="54">
        <v>37591</v>
      </c>
      <c r="E29" s="55">
        <v>-335055.415721</v>
      </c>
      <c r="F29" s="34"/>
      <c r="G29" s="34"/>
      <c r="H29" s="46"/>
      <c r="I29" s="34"/>
      <c r="J29" s="34"/>
      <c r="L29" s="34"/>
      <c r="M29" s="34"/>
      <c r="N29" s="34"/>
      <c r="O29" s="34"/>
      <c r="P29" s="34"/>
    </row>
    <row r="30" spans="1:17" x14ac:dyDescent="0.3">
      <c r="A30" s="67"/>
      <c r="B30" s="66"/>
      <c r="C30" s="53">
        <v>897310</v>
      </c>
      <c r="D30" s="54">
        <v>37622</v>
      </c>
      <c r="E30" s="55">
        <v>-250823.08810399999</v>
      </c>
      <c r="F30" s="34"/>
      <c r="G30" s="34"/>
      <c r="H30" s="46"/>
      <c r="I30" s="34"/>
      <c r="J30" s="34"/>
      <c r="L30" s="34"/>
      <c r="M30" s="34"/>
      <c r="N30" s="34"/>
      <c r="O30" s="34"/>
      <c r="P30" s="34"/>
    </row>
    <row r="31" spans="1:17" x14ac:dyDescent="0.3">
      <c r="A31" s="67"/>
      <c r="B31" s="66"/>
      <c r="C31" s="53">
        <v>897310</v>
      </c>
      <c r="D31" s="54">
        <v>37653</v>
      </c>
      <c r="E31" s="55">
        <v>-123397.233632</v>
      </c>
      <c r="F31" s="34"/>
      <c r="G31" s="34"/>
      <c r="H31" s="46"/>
      <c r="I31" s="34"/>
      <c r="J31" s="34"/>
      <c r="L31" s="34"/>
      <c r="M31" s="34"/>
      <c r="N31" s="34"/>
      <c r="O31" s="34"/>
      <c r="P31" s="34"/>
    </row>
    <row r="32" spans="1:17" x14ac:dyDescent="0.3">
      <c r="A32" s="67"/>
      <c r="B32" s="66"/>
      <c r="C32" s="53">
        <v>897310</v>
      </c>
      <c r="D32" s="54">
        <v>37681</v>
      </c>
      <c r="E32" s="55">
        <v>-114247.838583</v>
      </c>
      <c r="F32" s="34"/>
      <c r="G32" s="34"/>
      <c r="H32" s="46"/>
      <c r="I32" s="34"/>
      <c r="J32" s="34"/>
      <c r="L32" s="34"/>
      <c r="M32" s="34"/>
      <c r="N32" s="34"/>
      <c r="O32" s="34"/>
      <c r="P32" s="34"/>
    </row>
    <row r="33" spans="1:16" x14ac:dyDescent="0.3">
      <c r="A33" s="67"/>
      <c r="B33" s="66"/>
      <c r="C33" s="53">
        <v>897310</v>
      </c>
      <c r="D33" s="54">
        <v>37712</v>
      </c>
      <c r="E33" s="55">
        <v>-52118.751820999998</v>
      </c>
      <c r="F33" s="34"/>
      <c r="G33" s="34"/>
      <c r="H33" s="46"/>
      <c r="I33" s="34"/>
      <c r="J33" s="34"/>
      <c r="L33" s="34"/>
      <c r="M33" s="34"/>
      <c r="N33" s="34"/>
      <c r="O33" s="34"/>
      <c r="P33" s="34"/>
    </row>
    <row r="34" spans="1:16" x14ac:dyDescent="0.3">
      <c r="A34" s="67"/>
      <c r="B34" s="66"/>
      <c r="C34" s="53">
        <v>897310</v>
      </c>
      <c r="D34" s="54">
        <v>37742</v>
      </c>
      <c r="E34" s="55">
        <v>-52402.970509999999</v>
      </c>
      <c r="F34" s="34"/>
      <c r="G34" s="34"/>
      <c r="H34" s="46"/>
      <c r="I34" s="34"/>
      <c r="J34" s="34"/>
      <c r="L34" s="34"/>
      <c r="M34" s="34"/>
      <c r="N34" s="34"/>
      <c r="O34" s="34"/>
      <c r="P34" s="34"/>
    </row>
    <row r="35" spans="1:16" x14ac:dyDescent="0.3">
      <c r="A35" s="67"/>
      <c r="B35" s="66"/>
      <c r="C35" s="53">
        <v>897310</v>
      </c>
      <c r="D35" s="54">
        <v>37773</v>
      </c>
      <c r="E35" s="55">
        <v>-53105.551729999999</v>
      </c>
      <c r="F35" s="34"/>
      <c r="G35" s="34"/>
      <c r="H35" s="46"/>
      <c r="I35" s="34"/>
      <c r="J35" s="34"/>
      <c r="L35" s="34"/>
      <c r="M35" s="34"/>
      <c r="N35" s="34"/>
      <c r="O35" s="34"/>
      <c r="P35" s="34"/>
    </row>
    <row r="36" spans="1:16" x14ac:dyDescent="0.3">
      <c r="A36" s="67"/>
      <c r="B36" s="66"/>
      <c r="C36" s="53">
        <v>897310</v>
      </c>
      <c r="D36" s="54">
        <v>37803</v>
      </c>
      <c r="E36" s="55">
        <v>-53103.339327000002</v>
      </c>
      <c r="F36" s="34"/>
      <c r="G36" s="34"/>
      <c r="H36" s="46"/>
      <c r="I36" s="34"/>
      <c r="J36" s="34"/>
      <c r="L36" s="34"/>
      <c r="M36" s="34"/>
      <c r="N36" s="34"/>
      <c r="O36" s="34"/>
      <c r="P36" s="34"/>
    </row>
    <row r="37" spans="1:16" x14ac:dyDescent="0.3">
      <c r="A37" s="67"/>
      <c r="B37" s="66"/>
      <c r="C37" s="53">
        <v>897310</v>
      </c>
      <c r="D37" s="54">
        <v>37834</v>
      </c>
      <c r="E37" s="55">
        <v>-53327.376835000003</v>
      </c>
      <c r="F37" s="34"/>
      <c r="G37" s="34"/>
      <c r="H37" s="46"/>
      <c r="I37" s="34"/>
      <c r="J37" s="34"/>
      <c r="L37" s="34"/>
      <c r="M37" s="34"/>
      <c r="N37" s="34"/>
      <c r="O37" s="34"/>
      <c r="P37" s="34"/>
    </row>
    <row r="38" spans="1:16" x14ac:dyDescent="0.3">
      <c r="A38" s="67"/>
      <c r="B38" s="66"/>
      <c r="C38" s="53">
        <v>897310</v>
      </c>
      <c r="D38" s="54">
        <v>37865</v>
      </c>
      <c r="E38" s="55">
        <v>-53735.428836999999</v>
      </c>
      <c r="F38" s="34"/>
      <c r="G38" s="34"/>
      <c r="H38" s="46"/>
      <c r="I38" s="34"/>
      <c r="J38" s="34"/>
      <c r="L38" s="34"/>
      <c r="M38" s="34"/>
      <c r="N38" s="34"/>
      <c r="O38" s="34"/>
      <c r="P38" s="34"/>
    </row>
    <row r="39" spans="1:16" x14ac:dyDescent="0.3">
      <c r="A39" s="67"/>
      <c r="B39" s="66"/>
      <c r="C39" s="53">
        <v>897310</v>
      </c>
      <c r="D39" s="54">
        <v>37895</v>
      </c>
      <c r="E39" s="55">
        <v>-64037.953785999998</v>
      </c>
      <c r="F39" s="34"/>
      <c r="G39" s="34"/>
      <c r="H39" s="46"/>
      <c r="I39" s="34"/>
      <c r="J39" s="34"/>
      <c r="L39" s="34"/>
      <c r="M39" s="34"/>
      <c r="N39" s="34"/>
      <c r="O39" s="34"/>
      <c r="P39" s="34"/>
    </row>
    <row r="40" spans="1:16" x14ac:dyDescent="0.3">
      <c r="A40" s="67"/>
      <c r="B40" s="66"/>
      <c r="C40" s="53">
        <v>897310</v>
      </c>
      <c r="D40" s="54">
        <v>37926</v>
      </c>
      <c r="E40" s="55">
        <v>-77096.554992999998</v>
      </c>
      <c r="F40" s="34"/>
      <c r="G40" s="34"/>
      <c r="H40" s="46"/>
      <c r="I40" s="34"/>
      <c r="J40" s="34"/>
      <c r="L40" s="34"/>
      <c r="M40" s="34"/>
      <c r="N40" s="34"/>
      <c r="O40" s="34"/>
      <c r="P40" s="34"/>
    </row>
    <row r="41" spans="1:16" x14ac:dyDescent="0.3">
      <c r="A41" s="67"/>
      <c r="B41" s="66"/>
      <c r="C41" s="53">
        <v>897310</v>
      </c>
      <c r="D41" s="54">
        <v>37956</v>
      </c>
      <c r="E41" s="55">
        <v>-77920.165901</v>
      </c>
      <c r="F41" s="34"/>
      <c r="G41" s="34"/>
      <c r="H41" s="34"/>
      <c r="I41" s="34"/>
      <c r="J41" s="34"/>
      <c r="L41" s="34"/>
      <c r="M41" s="34"/>
      <c r="N41" s="34"/>
      <c r="O41" s="34"/>
      <c r="P41" s="34"/>
    </row>
    <row r="42" spans="1:16" x14ac:dyDescent="0.3">
      <c r="A42" s="67"/>
      <c r="B42" s="66"/>
      <c r="C42" s="53">
        <v>897310</v>
      </c>
      <c r="D42" s="54">
        <v>37987</v>
      </c>
      <c r="E42" s="55">
        <v>35719.787597000002</v>
      </c>
      <c r="F42" s="34"/>
      <c r="G42" s="34"/>
      <c r="H42" s="34"/>
      <c r="I42" s="34"/>
      <c r="J42" s="34"/>
      <c r="L42" s="34"/>
      <c r="M42" s="34"/>
      <c r="N42" s="34"/>
      <c r="O42" s="34"/>
      <c r="P42" s="34"/>
    </row>
    <row r="43" spans="1:16" x14ac:dyDescent="0.3">
      <c r="C43" s="53">
        <v>897310</v>
      </c>
      <c r="D43" s="54">
        <v>38018</v>
      </c>
      <c r="E43" s="55">
        <v>35564.268204</v>
      </c>
      <c r="F43" s="34"/>
      <c r="G43" s="34"/>
      <c r="H43" s="34"/>
      <c r="I43" s="34"/>
      <c r="J43" s="34"/>
      <c r="L43" s="34"/>
      <c r="M43" s="34"/>
      <c r="N43" s="34"/>
      <c r="O43" s="34"/>
      <c r="P43" s="34"/>
    </row>
    <row r="44" spans="1:16" x14ac:dyDescent="0.3">
      <c r="C44" s="53">
        <v>897310</v>
      </c>
      <c r="D44" s="54">
        <v>38047</v>
      </c>
      <c r="E44" s="55">
        <v>39415.916335000002</v>
      </c>
      <c r="F44" s="34"/>
      <c r="G44" s="34"/>
      <c r="H44" s="34"/>
      <c r="I44" s="34"/>
      <c r="J44" s="34"/>
      <c r="L44" s="34"/>
      <c r="M44" s="34"/>
      <c r="N44" s="34"/>
      <c r="O44" s="34"/>
      <c r="P44" s="34"/>
    </row>
    <row r="45" spans="1:16" x14ac:dyDescent="0.3">
      <c r="C45" s="53">
        <v>897310</v>
      </c>
      <c r="D45" s="54">
        <v>38078</v>
      </c>
      <c r="E45" s="55">
        <v>39547.647190999996</v>
      </c>
      <c r="F45" s="34"/>
      <c r="G45" s="34"/>
      <c r="H45" s="34"/>
      <c r="I45" s="34"/>
      <c r="J45" s="34"/>
      <c r="L45" s="34"/>
      <c r="M45" s="34"/>
      <c r="N45" s="34"/>
      <c r="O45" s="34"/>
      <c r="P45" s="34"/>
    </row>
    <row r="46" spans="1:16" x14ac:dyDescent="0.3">
      <c r="C46" s="53">
        <v>897310</v>
      </c>
      <c r="D46" s="54">
        <v>38108</v>
      </c>
      <c r="E46" s="55">
        <v>41367.289360000002</v>
      </c>
      <c r="F46" s="34"/>
      <c r="G46" s="34"/>
      <c r="H46" s="34"/>
      <c r="I46" s="34"/>
      <c r="J46" s="34"/>
      <c r="L46" s="34"/>
      <c r="M46" s="34"/>
      <c r="N46" s="34"/>
      <c r="O46" s="34"/>
      <c r="P46" s="34"/>
    </row>
    <row r="47" spans="1:16" x14ac:dyDescent="0.3">
      <c r="C47" s="53">
        <v>897310</v>
      </c>
      <c r="D47" s="54">
        <v>38139</v>
      </c>
      <c r="E47" s="55">
        <v>39036.563156999997</v>
      </c>
      <c r="F47" s="34"/>
      <c r="G47" s="34"/>
      <c r="H47" s="34"/>
      <c r="I47" s="34"/>
      <c r="J47" s="34"/>
      <c r="L47" s="34"/>
      <c r="M47" s="34"/>
      <c r="N47" s="34"/>
      <c r="O47" s="34"/>
      <c r="P47" s="34"/>
    </row>
    <row r="48" spans="1:16" x14ac:dyDescent="0.3">
      <c r="C48" s="53">
        <v>897310</v>
      </c>
      <c r="D48" s="54">
        <v>38169</v>
      </c>
      <c r="E48" s="55">
        <v>40045.994229000004</v>
      </c>
      <c r="F48" s="34"/>
      <c r="G48" s="34"/>
      <c r="H48" s="34"/>
      <c r="I48" s="34"/>
      <c r="J48" s="34"/>
      <c r="L48" s="34"/>
      <c r="M48" s="34"/>
      <c r="N48" s="34"/>
      <c r="O48" s="34"/>
      <c r="P48" s="34"/>
    </row>
    <row r="49" spans="3:16" x14ac:dyDescent="0.3">
      <c r="C49" s="53">
        <v>897310</v>
      </c>
      <c r="D49" s="54">
        <v>38200</v>
      </c>
      <c r="E49" s="55">
        <v>40426.591928000002</v>
      </c>
      <c r="F49" s="34"/>
      <c r="G49" s="34"/>
      <c r="H49" s="34"/>
      <c r="I49" s="34"/>
      <c r="J49" s="34"/>
      <c r="L49" s="34"/>
      <c r="M49" s="34"/>
      <c r="N49" s="34"/>
      <c r="O49" s="34"/>
      <c r="P49" s="34"/>
    </row>
    <row r="50" spans="3:16" x14ac:dyDescent="0.3">
      <c r="C50" s="53">
        <v>897310</v>
      </c>
      <c r="D50" s="54">
        <v>38231</v>
      </c>
      <c r="E50" s="55">
        <v>40120.917958999999</v>
      </c>
      <c r="F50" s="34"/>
      <c r="G50" s="34"/>
      <c r="H50" s="34"/>
      <c r="I50" s="34"/>
      <c r="J50" s="34"/>
      <c r="L50" s="34"/>
      <c r="M50" s="34"/>
      <c r="N50" s="34"/>
      <c r="O50" s="34"/>
      <c r="P50" s="34"/>
    </row>
    <row r="51" spans="3:16" x14ac:dyDescent="0.3">
      <c r="C51" s="53">
        <v>897310</v>
      </c>
      <c r="D51" s="54">
        <v>38261</v>
      </c>
      <c r="E51" s="55">
        <v>43415.142857999999</v>
      </c>
      <c r="F51" s="34"/>
      <c r="G51" s="34"/>
      <c r="H51" s="34"/>
      <c r="I51" s="34"/>
      <c r="J51" s="34"/>
      <c r="L51" s="34"/>
      <c r="M51" s="34"/>
      <c r="N51" s="34"/>
      <c r="O51" s="34"/>
      <c r="P51" s="34"/>
    </row>
    <row r="52" spans="3:16" x14ac:dyDescent="0.3">
      <c r="C52" s="53">
        <v>897310</v>
      </c>
      <c r="D52" s="54">
        <v>38292</v>
      </c>
      <c r="E52" s="55">
        <v>42279.390592999996</v>
      </c>
      <c r="F52" s="71"/>
      <c r="G52" s="34"/>
      <c r="H52" s="34"/>
      <c r="I52" s="34"/>
      <c r="J52" s="34"/>
      <c r="L52" s="34"/>
      <c r="M52" s="34"/>
      <c r="N52" s="34"/>
      <c r="O52" s="34"/>
      <c r="P52" s="34"/>
    </row>
    <row r="53" spans="3:16" x14ac:dyDescent="0.3">
      <c r="C53" s="53">
        <v>897310</v>
      </c>
      <c r="D53" s="54">
        <v>38322</v>
      </c>
      <c r="E53" s="55">
        <v>42907.187420000002</v>
      </c>
      <c r="F53" s="34"/>
      <c r="G53" s="34"/>
      <c r="H53" s="34"/>
      <c r="I53" s="34"/>
      <c r="J53" s="34"/>
      <c r="L53" s="34"/>
      <c r="M53" s="34"/>
      <c r="N53" s="34"/>
      <c r="O53" s="34"/>
      <c r="P53" s="34"/>
    </row>
    <row r="54" spans="3:16" x14ac:dyDescent="0.3">
      <c r="C54" s="53">
        <v>897310</v>
      </c>
      <c r="D54" s="54">
        <v>38353</v>
      </c>
      <c r="E54" s="55">
        <v>-9827.7801550000004</v>
      </c>
      <c r="F54" s="34"/>
      <c r="G54" s="34"/>
      <c r="H54" s="34"/>
      <c r="I54" s="34"/>
      <c r="J54" s="34"/>
      <c r="L54" s="34"/>
      <c r="M54" s="34"/>
      <c r="N54" s="34"/>
      <c r="O54" s="34"/>
      <c r="P54" s="34"/>
    </row>
    <row r="55" spans="3:16" x14ac:dyDescent="0.3">
      <c r="C55" s="53">
        <v>897310</v>
      </c>
      <c r="D55" s="54">
        <v>38384</v>
      </c>
      <c r="E55" s="55">
        <v>-11942.830254</v>
      </c>
      <c r="F55" s="34"/>
      <c r="G55" s="34"/>
      <c r="H55" s="34"/>
      <c r="I55" s="34"/>
      <c r="J55" s="34"/>
      <c r="L55" s="34"/>
      <c r="M55" s="34"/>
      <c r="N55" s="34"/>
      <c r="O55" s="34"/>
      <c r="P55" s="34"/>
    </row>
    <row r="56" spans="3:16" x14ac:dyDescent="0.3">
      <c r="C56" s="53">
        <v>897310</v>
      </c>
      <c r="D56" s="54">
        <v>38412</v>
      </c>
      <c r="E56" s="55">
        <v>-8455.7283000000007</v>
      </c>
      <c r="F56" s="34"/>
      <c r="G56" s="34"/>
      <c r="H56" s="34"/>
      <c r="I56" s="34"/>
      <c r="J56" s="34"/>
      <c r="L56" s="34"/>
      <c r="M56" s="34"/>
      <c r="N56" s="34"/>
      <c r="O56" s="34"/>
      <c r="P56" s="34"/>
    </row>
    <row r="57" spans="3:16" x14ac:dyDescent="0.3">
      <c r="C57" s="53">
        <v>897310</v>
      </c>
      <c r="D57" s="54">
        <v>38443</v>
      </c>
      <c r="E57" s="55">
        <v>-8429.7668599999997</v>
      </c>
      <c r="F57" s="34"/>
      <c r="G57" s="34"/>
      <c r="H57" s="34"/>
      <c r="I57" s="34"/>
      <c r="J57" s="34"/>
      <c r="L57" s="34"/>
      <c r="M57" s="34"/>
      <c r="N57" s="34"/>
      <c r="O57" s="34"/>
      <c r="P57" s="34"/>
    </row>
    <row r="58" spans="3:16" x14ac:dyDescent="0.3">
      <c r="C58" s="53">
        <v>897310</v>
      </c>
      <c r="D58" s="54">
        <v>38473</v>
      </c>
      <c r="E58" s="55">
        <v>-6890.3714360000004</v>
      </c>
      <c r="F58" s="34"/>
      <c r="G58" s="34"/>
      <c r="H58" s="34"/>
      <c r="I58" s="34"/>
      <c r="J58" s="34"/>
      <c r="L58" s="34"/>
      <c r="M58" s="34"/>
      <c r="N58" s="34"/>
      <c r="O58" s="34"/>
      <c r="P58" s="34"/>
    </row>
    <row r="59" spans="3:16" x14ac:dyDescent="0.3">
      <c r="C59" s="53">
        <v>897310</v>
      </c>
      <c r="D59" s="54">
        <v>38504</v>
      </c>
      <c r="E59" s="55">
        <v>-7906.8462740000004</v>
      </c>
      <c r="F59" s="34"/>
      <c r="G59" s="34"/>
      <c r="H59" s="34"/>
      <c r="I59" s="34"/>
      <c r="J59" s="34"/>
      <c r="L59" s="34"/>
      <c r="M59" s="34"/>
      <c r="N59" s="34"/>
      <c r="O59" s="34"/>
      <c r="P59" s="34"/>
    </row>
    <row r="60" spans="3:16" x14ac:dyDescent="0.3">
      <c r="C60" s="53">
        <v>897310</v>
      </c>
      <c r="D60" s="54">
        <v>38534</v>
      </c>
      <c r="E60" s="55">
        <v>-6956.8775660000001</v>
      </c>
      <c r="F60" s="34"/>
      <c r="G60" s="34"/>
      <c r="H60" s="34"/>
      <c r="I60" s="34"/>
      <c r="J60" s="34"/>
      <c r="L60" s="34"/>
      <c r="M60" s="34"/>
      <c r="N60" s="34"/>
      <c r="O60" s="34"/>
      <c r="P60" s="34"/>
    </row>
    <row r="61" spans="3:16" x14ac:dyDescent="0.3">
      <c r="C61" s="53">
        <v>897310</v>
      </c>
      <c r="D61" s="54">
        <v>38565</v>
      </c>
      <c r="E61" s="55">
        <v>-6880.5216049999999</v>
      </c>
      <c r="F61" s="34"/>
      <c r="G61" s="34"/>
      <c r="H61" s="34"/>
      <c r="I61" s="34"/>
      <c r="J61" s="34"/>
      <c r="L61" s="34"/>
      <c r="M61" s="34"/>
      <c r="N61" s="34"/>
      <c r="O61" s="34"/>
      <c r="P61" s="34"/>
    </row>
    <row r="62" spans="3:16" x14ac:dyDescent="0.3">
      <c r="C62" s="53">
        <v>897310</v>
      </c>
      <c r="D62" s="54">
        <v>38596</v>
      </c>
      <c r="E62" s="55">
        <v>-35135.160449000003</v>
      </c>
      <c r="F62" s="34"/>
      <c r="G62" s="34"/>
      <c r="H62" s="34"/>
      <c r="I62" s="34"/>
      <c r="J62" s="34"/>
      <c r="L62" s="34"/>
      <c r="M62" s="34"/>
      <c r="N62" s="34"/>
      <c r="O62" s="34"/>
      <c r="P62" s="34"/>
    </row>
    <row r="63" spans="3:16" x14ac:dyDescent="0.3">
      <c r="C63" s="53">
        <v>897310</v>
      </c>
      <c r="D63" s="54">
        <v>38626</v>
      </c>
      <c r="E63" s="55">
        <v>-35212.168207000002</v>
      </c>
      <c r="F63" s="34"/>
      <c r="G63" s="34"/>
      <c r="H63" s="34"/>
      <c r="I63" s="34"/>
      <c r="J63" s="34"/>
      <c r="L63" s="34"/>
      <c r="M63" s="34"/>
      <c r="N63" s="34"/>
      <c r="O63" s="34"/>
      <c r="P63" s="34"/>
    </row>
    <row r="64" spans="3:16" x14ac:dyDescent="0.3">
      <c r="C64" s="53">
        <v>897310</v>
      </c>
      <c r="D64" s="54">
        <v>38657</v>
      </c>
      <c r="E64" s="55">
        <v>-35380.964846000003</v>
      </c>
      <c r="F64" s="34"/>
      <c r="G64" s="34"/>
      <c r="H64" s="34"/>
      <c r="I64" s="34"/>
      <c r="J64" s="34"/>
      <c r="L64" s="34"/>
      <c r="M64" s="34"/>
      <c r="N64" s="34"/>
      <c r="O64" s="34"/>
      <c r="P64" s="34"/>
    </row>
    <row r="65" spans="3:16" x14ac:dyDescent="0.3">
      <c r="C65" s="53">
        <v>897310</v>
      </c>
      <c r="D65" s="54">
        <v>38687</v>
      </c>
      <c r="E65" s="55">
        <v>-35499.594781</v>
      </c>
      <c r="F65" s="34"/>
      <c r="G65" s="34"/>
      <c r="H65" s="34"/>
      <c r="I65" s="34"/>
      <c r="J65" s="34"/>
      <c r="L65" s="34"/>
      <c r="M65" s="34"/>
      <c r="N65" s="34"/>
      <c r="O65" s="34"/>
      <c r="P65" s="34"/>
    </row>
    <row r="66" spans="3:16" x14ac:dyDescent="0.3">
      <c r="C66" s="53">
        <v>897310</v>
      </c>
      <c r="D66" s="54">
        <v>38718</v>
      </c>
      <c r="E66" s="55">
        <v>0</v>
      </c>
      <c r="F66" s="34"/>
      <c r="G66" s="34"/>
      <c r="H66" s="34"/>
      <c r="I66" s="34"/>
      <c r="J66" s="34"/>
      <c r="L66" s="34"/>
      <c r="M66" s="34"/>
      <c r="N66" s="34"/>
      <c r="O66" s="34"/>
      <c r="P66" s="34"/>
    </row>
    <row r="67" spans="3:16" x14ac:dyDescent="0.3">
      <c r="C67" s="53">
        <v>897310</v>
      </c>
      <c r="D67" s="54">
        <v>38749</v>
      </c>
      <c r="E67" s="55">
        <v>0</v>
      </c>
      <c r="F67" s="34"/>
      <c r="G67" s="34"/>
      <c r="H67" s="34"/>
      <c r="I67" s="34"/>
      <c r="J67" s="34"/>
      <c r="L67" s="34"/>
      <c r="M67" s="34"/>
      <c r="N67" s="34"/>
      <c r="O67" s="34"/>
      <c r="P67" s="34"/>
    </row>
    <row r="68" spans="3:16" x14ac:dyDescent="0.3">
      <c r="C68" s="53">
        <v>897310</v>
      </c>
      <c r="D68" s="54">
        <v>38777</v>
      </c>
      <c r="E68" s="55">
        <v>0</v>
      </c>
      <c r="F68" s="34"/>
      <c r="G68" s="34"/>
      <c r="H68" s="34"/>
      <c r="I68" s="34"/>
      <c r="J68" s="34"/>
      <c r="L68" s="34"/>
      <c r="M68" s="34"/>
      <c r="N68" s="34"/>
      <c r="O68" s="34"/>
      <c r="P68" s="34"/>
    </row>
    <row r="69" spans="3:16" x14ac:dyDescent="0.3">
      <c r="C69" s="53">
        <v>897310</v>
      </c>
      <c r="D69" s="54">
        <v>38808</v>
      </c>
      <c r="E69" s="55">
        <v>0</v>
      </c>
      <c r="F69" s="34"/>
      <c r="G69" s="34"/>
      <c r="H69" s="34"/>
      <c r="I69" s="34"/>
      <c r="J69" s="34"/>
      <c r="L69" s="34"/>
      <c r="M69" s="34"/>
      <c r="N69" s="34"/>
      <c r="O69" s="34"/>
      <c r="P69" s="34"/>
    </row>
    <row r="70" spans="3:16" x14ac:dyDescent="0.3">
      <c r="C70" s="53">
        <v>897310</v>
      </c>
      <c r="D70" s="54">
        <v>38838</v>
      </c>
      <c r="E70" s="55">
        <v>0</v>
      </c>
      <c r="F70" s="34"/>
      <c r="G70" s="34"/>
      <c r="H70" s="34"/>
      <c r="I70" s="34"/>
      <c r="J70" s="34"/>
      <c r="L70" s="34"/>
      <c r="M70" s="34"/>
      <c r="N70" s="34"/>
      <c r="O70" s="34"/>
      <c r="P70" s="34"/>
    </row>
    <row r="71" spans="3:16" x14ac:dyDescent="0.3">
      <c r="C71" s="53">
        <v>897310</v>
      </c>
      <c r="D71" s="54">
        <v>38869</v>
      </c>
      <c r="E71" s="55">
        <v>0</v>
      </c>
      <c r="F71" s="34"/>
      <c r="G71" s="34"/>
      <c r="H71" s="34"/>
      <c r="I71" s="34"/>
      <c r="J71" s="34"/>
      <c r="L71" s="34"/>
      <c r="M71" s="34"/>
      <c r="N71" s="34"/>
      <c r="O71" s="34"/>
      <c r="P71" s="34"/>
    </row>
    <row r="72" spans="3:16" x14ac:dyDescent="0.3">
      <c r="C72" s="53">
        <v>897310</v>
      </c>
      <c r="D72" s="54">
        <v>38899</v>
      </c>
      <c r="E72" s="55">
        <v>0</v>
      </c>
      <c r="F72" s="34"/>
      <c r="G72" s="34"/>
      <c r="H72" s="34"/>
      <c r="I72" s="34"/>
      <c r="J72" s="34"/>
      <c r="L72" s="34"/>
      <c r="M72" s="34"/>
      <c r="N72" s="34"/>
      <c r="O72" s="34"/>
      <c r="P72" s="34"/>
    </row>
    <row r="73" spans="3:16" x14ac:dyDescent="0.3">
      <c r="C73" s="53">
        <v>897310</v>
      </c>
      <c r="D73" s="54">
        <v>38930</v>
      </c>
      <c r="E73" s="55">
        <v>0</v>
      </c>
      <c r="F73" s="34"/>
      <c r="G73" s="34"/>
      <c r="H73" s="34"/>
      <c r="I73" s="34"/>
      <c r="J73" s="34"/>
      <c r="L73" s="34"/>
      <c r="M73" s="34"/>
      <c r="N73" s="34"/>
      <c r="O73" s="34"/>
      <c r="P73" s="34"/>
    </row>
    <row r="74" spans="3:16" x14ac:dyDescent="0.3">
      <c r="C74" s="53">
        <v>897310</v>
      </c>
      <c r="D74" s="54">
        <v>38961</v>
      </c>
      <c r="E74" s="55">
        <v>0</v>
      </c>
      <c r="F74" s="34"/>
      <c r="G74" s="34"/>
      <c r="H74" s="34"/>
      <c r="I74" s="34"/>
      <c r="J74" s="34"/>
      <c r="L74" s="34"/>
      <c r="M74" s="34"/>
      <c r="N74" s="34"/>
      <c r="O74" s="34"/>
      <c r="P74" s="34"/>
    </row>
    <row r="75" spans="3:16" x14ac:dyDescent="0.3">
      <c r="C75" s="53">
        <v>897310</v>
      </c>
      <c r="D75" s="54">
        <v>38991</v>
      </c>
      <c r="E75" s="55">
        <v>0</v>
      </c>
      <c r="F75" s="34"/>
      <c r="G75" s="34"/>
      <c r="H75" s="34"/>
      <c r="I75" s="34"/>
      <c r="J75" s="34"/>
      <c r="L75" s="34"/>
      <c r="M75" s="34"/>
      <c r="N75" s="34"/>
      <c r="O75" s="34"/>
      <c r="P75" s="34"/>
    </row>
    <row r="76" spans="3:16" x14ac:dyDescent="0.3">
      <c r="C76" s="53">
        <v>897310</v>
      </c>
      <c r="D76" s="54">
        <v>39022</v>
      </c>
      <c r="E76" s="55">
        <v>0</v>
      </c>
      <c r="F76" s="34"/>
      <c r="G76" s="34"/>
      <c r="H76" s="34"/>
      <c r="I76" s="34"/>
      <c r="J76" s="34"/>
      <c r="L76" s="34"/>
      <c r="M76" s="34"/>
      <c r="N76" s="34"/>
      <c r="O76" s="34"/>
      <c r="P76" s="34"/>
    </row>
    <row r="77" spans="3:16" x14ac:dyDescent="0.3">
      <c r="C77" s="53">
        <v>897310</v>
      </c>
      <c r="D77" s="54">
        <v>39052</v>
      </c>
      <c r="E77" s="55">
        <v>0</v>
      </c>
      <c r="F77" s="34"/>
      <c r="G77" s="34"/>
      <c r="H77" s="34"/>
      <c r="I77" s="34"/>
      <c r="J77" s="34"/>
      <c r="L77" s="34"/>
      <c r="M77" s="34"/>
      <c r="N77" s="34"/>
      <c r="O77" s="34"/>
      <c r="P77" s="34"/>
    </row>
    <row r="78" spans="3:16" x14ac:dyDescent="0.3">
      <c r="C78" s="53">
        <v>897310</v>
      </c>
      <c r="D78" s="54">
        <v>39083</v>
      </c>
      <c r="E78" s="55">
        <v>0</v>
      </c>
      <c r="F78" s="34"/>
      <c r="G78" s="34"/>
      <c r="H78" s="34"/>
      <c r="I78" s="34"/>
      <c r="J78" s="34"/>
      <c r="L78" s="34"/>
      <c r="M78" s="34"/>
      <c r="N78" s="34"/>
      <c r="O78" s="34"/>
      <c r="P78" s="34"/>
    </row>
    <row r="79" spans="3:16" x14ac:dyDescent="0.3">
      <c r="C79" s="53">
        <v>897310</v>
      </c>
      <c r="D79" s="54">
        <v>39114</v>
      </c>
      <c r="E79" s="55">
        <v>0</v>
      </c>
      <c r="F79" s="34"/>
      <c r="G79" s="34"/>
      <c r="H79" s="34"/>
      <c r="I79" s="34"/>
      <c r="J79" s="34"/>
      <c r="L79" s="34"/>
      <c r="M79" s="34"/>
      <c r="N79" s="34"/>
      <c r="O79" s="34"/>
      <c r="P79" s="34"/>
    </row>
    <row r="80" spans="3:16" x14ac:dyDescent="0.3">
      <c r="C80" s="53">
        <v>897310</v>
      </c>
      <c r="D80" s="54">
        <v>39142</v>
      </c>
      <c r="E80" s="55">
        <v>0</v>
      </c>
      <c r="F80" s="34"/>
      <c r="G80" s="34"/>
      <c r="H80" s="34"/>
      <c r="I80" s="34"/>
      <c r="J80" s="34"/>
      <c r="L80" s="34"/>
      <c r="M80" s="34"/>
      <c r="N80" s="34"/>
      <c r="O80" s="34"/>
      <c r="P80" s="34"/>
    </row>
    <row r="81" spans="3:16" x14ac:dyDescent="0.3">
      <c r="C81" s="53">
        <v>897310</v>
      </c>
      <c r="D81" s="54">
        <v>39173</v>
      </c>
      <c r="E81" s="55">
        <v>0</v>
      </c>
      <c r="F81" s="34"/>
      <c r="G81" s="34"/>
      <c r="H81" s="34"/>
      <c r="I81" s="34"/>
      <c r="J81" s="34"/>
      <c r="L81" s="34"/>
      <c r="M81" s="34"/>
      <c r="N81" s="34"/>
      <c r="O81" s="34"/>
      <c r="P81" s="34"/>
    </row>
    <row r="82" spans="3:16" x14ac:dyDescent="0.3">
      <c r="C82" s="53">
        <v>897310</v>
      </c>
      <c r="D82" s="54">
        <v>39203</v>
      </c>
      <c r="E82" s="55">
        <v>0</v>
      </c>
      <c r="F82" s="34"/>
      <c r="G82" s="34"/>
      <c r="H82" s="34"/>
      <c r="I82" s="34"/>
      <c r="J82" s="34"/>
      <c r="L82" s="34"/>
      <c r="M82" s="34"/>
      <c r="N82" s="34"/>
      <c r="O82" s="34"/>
      <c r="P82" s="34"/>
    </row>
    <row r="83" spans="3:16" x14ac:dyDescent="0.3">
      <c r="C83" s="53">
        <v>897310</v>
      </c>
      <c r="D83" s="54">
        <v>39234</v>
      </c>
      <c r="E83" s="55">
        <v>0</v>
      </c>
      <c r="F83" s="34"/>
      <c r="G83" s="34"/>
      <c r="H83" s="34"/>
      <c r="I83" s="34"/>
      <c r="J83" s="34"/>
      <c r="L83" s="34"/>
      <c r="M83" s="34"/>
      <c r="N83" s="34"/>
      <c r="O83" s="34"/>
      <c r="P83" s="34"/>
    </row>
    <row r="84" spans="3:16" x14ac:dyDescent="0.3">
      <c r="C84" s="53">
        <v>897310</v>
      </c>
      <c r="D84" s="54">
        <v>39264</v>
      </c>
      <c r="E84" s="55">
        <v>0</v>
      </c>
      <c r="F84" s="34"/>
      <c r="G84" s="34"/>
      <c r="H84" s="34"/>
      <c r="I84" s="34"/>
      <c r="J84" s="34"/>
      <c r="L84" s="34"/>
      <c r="M84" s="34"/>
      <c r="N84" s="34"/>
      <c r="O84" s="34"/>
      <c r="P84" s="34"/>
    </row>
    <row r="85" spans="3:16" x14ac:dyDescent="0.3">
      <c r="C85" s="53">
        <v>897310</v>
      </c>
      <c r="D85" s="54">
        <v>39295</v>
      </c>
      <c r="E85" s="55">
        <v>0</v>
      </c>
      <c r="F85" s="34"/>
      <c r="G85" s="34"/>
      <c r="H85" s="34"/>
      <c r="I85" s="34"/>
      <c r="J85" s="34"/>
      <c r="L85" s="34"/>
      <c r="M85" s="34"/>
      <c r="N85" s="34"/>
      <c r="O85" s="34"/>
      <c r="P85" s="34"/>
    </row>
    <row r="86" spans="3:16" x14ac:dyDescent="0.3">
      <c r="C86" s="53">
        <v>897310</v>
      </c>
      <c r="D86" s="54">
        <v>39326</v>
      </c>
      <c r="E86" s="55">
        <v>0</v>
      </c>
      <c r="F86" s="34"/>
      <c r="G86" s="34"/>
      <c r="H86" s="34"/>
      <c r="I86" s="34"/>
      <c r="J86" s="34"/>
      <c r="L86" s="34"/>
      <c r="M86" s="34"/>
      <c r="N86" s="34"/>
      <c r="O86" s="34"/>
      <c r="P86" s="34"/>
    </row>
    <row r="87" spans="3:16" x14ac:dyDescent="0.3">
      <c r="C87" s="53">
        <v>897310</v>
      </c>
      <c r="D87" s="54">
        <v>39356</v>
      </c>
      <c r="E87" s="55">
        <v>0</v>
      </c>
      <c r="F87" s="34"/>
      <c r="G87" s="34"/>
      <c r="H87" s="34"/>
      <c r="I87" s="34"/>
      <c r="J87" s="34"/>
      <c r="L87" s="34"/>
      <c r="M87" s="34"/>
      <c r="N87" s="34"/>
      <c r="O87" s="34"/>
      <c r="P87" s="34"/>
    </row>
    <row r="88" spans="3:16" x14ac:dyDescent="0.3">
      <c r="C88" s="53">
        <v>897310</v>
      </c>
      <c r="D88" s="54">
        <v>39387</v>
      </c>
      <c r="E88" s="55">
        <v>0</v>
      </c>
      <c r="F88" s="34"/>
      <c r="G88" s="34"/>
      <c r="H88" s="34"/>
      <c r="I88" s="34"/>
      <c r="J88" s="34"/>
      <c r="L88" s="34"/>
      <c r="M88" s="34"/>
      <c r="N88" s="34"/>
      <c r="O88" s="34"/>
      <c r="P88" s="34"/>
    </row>
    <row r="89" spans="3:16" x14ac:dyDescent="0.3">
      <c r="C89" s="53">
        <v>897310</v>
      </c>
      <c r="D89" s="54">
        <v>39417</v>
      </c>
      <c r="E89" s="55">
        <v>0</v>
      </c>
      <c r="F89" s="34"/>
      <c r="G89" s="34"/>
      <c r="H89" s="34"/>
      <c r="I89" s="34"/>
      <c r="J89" s="34"/>
      <c r="L89" s="34"/>
      <c r="M89" s="34"/>
      <c r="N89" s="34"/>
      <c r="O89" s="34"/>
      <c r="P89" s="34"/>
    </row>
    <row r="90" spans="3:16" x14ac:dyDescent="0.3">
      <c r="C90" s="53">
        <v>897310</v>
      </c>
      <c r="D90" s="54">
        <v>39448</v>
      </c>
      <c r="E90" s="55">
        <v>0</v>
      </c>
      <c r="F90" s="34"/>
      <c r="G90" s="34"/>
      <c r="H90" s="34"/>
      <c r="I90" s="34"/>
      <c r="J90" s="34"/>
      <c r="L90" s="34"/>
      <c r="M90" s="34"/>
      <c r="N90" s="34"/>
      <c r="O90" s="34"/>
      <c r="P90" s="34"/>
    </row>
    <row r="91" spans="3:16" x14ac:dyDescent="0.3">
      <c r="C91" s="53">
        <v>897310</v>
      </c>
      <c r="D91" s="54">
        <v>39479</v>
      </c>
      <c r="E91" s="55">
        <v>0</v>
      </c>
      <c r="F91" s="34"/>
      <c r="G91" s="34"/>
      <c r="H91" s="34"/>
      <c r="I91" s="34"/>
      <c r="J91" s="34"/>
      <c r="L91" s="34"/>
      <c r="M91" s="34"/>
      <c r="N91" s="34"/>
      <c r="O91" s="34"/>
      <c r="P91" s="34"/>
    </row>
    <row r="92" spans="3:16" x14ac:dyDescent="0.3">
      <c r="C92" s="53">
        <v>897310</v>
      </c>
      <c r="D92" s="54">
        <v>39508</v>
      </c>
      <c r="E92" s="55">
        <v>0</v>
      </c>
      <c r="F92" s="34"/>
      <c r="G92" s="34"/>
      <c r="H92" s="34"/>
      <c r="I92" s="34"/>
      <c r="J92" s="34"/>
      <c r="L92" s="34"/>
      <c r="M92" s="34"/>
      <c r="N92" s="34"/>
      <c r="O92" s="34"/>
      <c r="P92" s="34"/>
    </row>
    <row r="93" spans="3:16" x14ac:dyDescent="0.3">
      <c r="C93" s="53">
        <v>897310</v>
      </c>
      <c r="D93" s="54">
        <v>39539</v>
      </c>
      <c r="E93" s="55">
        <v>0</v>
      </c>
      <c r="F93" s="34"/>
      <c r="G93" s="34"/>
      <c r="H93" s="34"/>
      <c r="I93" s="34"/>
      <c r="J93" s="34"/>
      <c r="L93" s="34"/>
      <c r="M93" s="34"/>
      <c r="N93" s="34"/>
      <c r="O93" s="34"/>
      <c r="P93" s="34"/>
    </row>
    <row r="94" spans="3:16" x14ac:dyDescent="0.3">
      <c r="C94" s="53">
        <v>897310</v>
      </c>
      <c r="D94" s="54">
        <v>39569</v>
      </c>
      <c r="E94" s="55">
        <v>0</v>
      </c>
      <c r="F94" s="34"/>
      <c r="G94" s="34"/>
      <c r="H94" s="34"/>
      <c r="I94" s="34"/>
      <c r="J94" s="34"/>
      <c r="L94" s="34"/>
      <c r="M94" s="34"/>
      <c r="N94" s="34"/>
      <c r="O94" s="34"/>
      <c r="P94" s="34"/>
    </row>
    <row r="95" spans="3:16" x14ac:dyDescent="0.3">
      <c r="C95" s="53">
        <v>897310</v>
      </c>
      <c r="D95" s="54">
        <v>39600</v>
      </c>
      <c r="E95" s="55">
        <v>0</v>
      </c>
      <c r="F95" s="34"/>
      <c r="G95" s="34"/>
      <c r="H95" s="34"/>
      <c r="I95" s="34"/>
      <c r="J95" s="34"/>
      <c r="L95" s="34"/>
      <c r="M95" s="34"/>
      <c r="N95" s="34"/>
      <c r="O95" s="34"/>
      <c r="P95" s="34"/>
    </row>
    <row r="96" spans="3:16" x14ac:dyDescent="0.3">
      <c r="C96" s="53">
        <v>897310</v>
      </c>
      <c r="D96" s="54">
        <v>39630</v>
      </c>
      <c r="E96" s="55">
        <v>0</v>
      </c>
      <c r="F96" s="34"/>
      <c r="G96" s="34"/>
      <c r="H96" s="34"/>
      <c r="I96" s="34"/>
      <c r="J96" s="34"/>
      <c r="L96" s="34"/>
      <c r="M96" s="34"/>
      <c r="N96" s="34"/>
      <c r="O96" s="34"/>
      <c r="P96" s="34"/>
    </row>
    <row r="97" spans="3:16" x14ac:dyDescent="0.3">
      <c r="C97" s="53">
        <v>897310</v>
      </c>
      <c r="D97" s="54">
        <v>39661</v>
      </c>
      <c r="E97" s="55">
        <v>0</v>
      </c>
      <c r="F97" s="34"/>
      <c r="G97" s="34"/>
      <c r="H97" s="34"/>
      <c r="I97" s="34"/>
      <c r="J97" s="34"/>
      <c r="L97" s="34"/>
      <c r="M97" s="34"/>
      <c r="N97" s="34"/>
      <c r="O97" s="34"/>
      <c r="P97" s="34"/>
    </row>
    <row r="98" spans="3:16" x14ac:dyDescent="0.3">
      <c r="C98" s="53">
        <v>897310</v>
      </c>
      <c r="D98" s="54">
        <v>39692</v>
      </c>
      <c r="E98" s="55">
        <v>0</v>
      </c>
      <c r="F98" s="34"/>
      <c r="G98" s="34"/>
      <c r="H98" s="34"/>
      <c r="I98" s="34"/>
      <c r="J98" s="34"/>
      <c r="L98" s="34"/>
      <c r="M98" s="34"/>
      <c r="N98" s="34"/>
      <c r="O98" s="34"/>
      <c r="P98" s="34"/>
    </row>
    <row r="99" spans="3:16" x14ac:dyDescent="0.3">
      <c r="C99" s="53">
        <v>897310</v>
      </c>
      <c r="D99" s="54">
        <v>39722</v>
      </c>
      <c r="E99" s="55">
        <v>0</v>
      </c>
      <c r="F99" s="34"/>
      <c r="G99" s="34"/>
      <c r="H99" s="34"/>
      <c r="I99" s="34"/>
      <c r="J99" s="34"/>
      <c r="L99" s="34"/>
      <c r="M99" s="34"/>
      <c r="N99" s="34"/>
      <c r="O99" s="34"/>
      <c r="P99" s="34"/>
    </row>
    <row r="100" spans="3:16" x14ac:dyDescent="0.3">
      <c r="C100" s="53">
        <v>897310</v>
      </c>
      <c r="D100" s="54">
        <v>39753</v>
      </c>
      <c r="E100" s="55">
        <v>0</v>
      </c>
      <c r="F100" s="34"/>
      <c r="G100" s="34"/>
      <c r="H100" s="34"/>
      <c r="I100" s="34"/>
      <c r="J100" s="34"/>
      <c r="L100" s="34"/>
      <c r="M100" s="34"/>
      <c r="N100" s="34"/>
      <c r="O100" s="34"/>
      <c r="P100" s="34"/>
    </row>
    <row r="101" spans="3:16" x14ac:dyDescent="0.3">
      <c r="C101" s="53">
        <v>897310</v>
      </c>
      <c r="D101" s="54">
        <v>39783</v>
      </c>
      <c r="E101" s="55">
        <v>0</v>
      </c>
      <c r="F101" s="34"/>
      <c r="G101" s="34"/>
      <c r="H101" s="34"/>
      <c r="I101" s="34"/>
      <c r="J101" s="34"/>
      <c r="L101" s="34"/>
      <c r="M101" s="34"/>
      <c r="N101" s="34"/>
      <c r="O101" s="34"/>
      <c r="P101" s="34"/>
    </row>
    <row r="102" spans="3:16" x14ac:dyDescent="0.3">
      <c r="C102" s="53">
        <v>897310</v>
      </c>
      <c r="D102" s="54">
        <v>39814</v>
      </c>
      <c r="E102" s="55">
        <v>0</v>
      </c>
      <c r="F102" s="34"/>
      <c r="G102" s="34"/>
      <c r="H102" s="34"/>
      <c r="I102" s="34"/>
      <c r="J102" s="34"/>
      <c r="L102" s="34"/>
      <c r="M102" s="34"/>
      <c r="N102" s="34"/>
      <c r="O102" s="34"/>
      <c r="P102" s="34"/>
    </row>
    <row r="103" spans="3:16" x14ac:dyDescent="0.3">
      <c r="C103" s="53">
        <v>897310</v>
      </c>
      <c r="D103" s="54">
        <v>39845</v>
      </c>
      <c r="E103" s="55">
        <v>0</v>
      </c>
      <c r="F103" s="34"/>
      <c r="G103" s="34"/>
      <c r="H103" s="34"/>
      <c r="I103" s="34"/>
      <c r="J103" s="34"/>
      <c r="L103" s="34"/>
      <c r="M103" s="34"/>
      <c r="N103" s="34"/>
      <c r="O103" s="34"/>
      <c r="P103" s="34"/>
    </row>
    <row r="104" spans="3:16" x14ac:dyDescent="0.3">
      <c r="C104" s="53">
        <v>897310</v>
      </c>
      <c r="D104" s="54">
        <v>39873</v>
      </c>
      <c r="E104" s="55">
        <v>0</v>
      </c>
      <c r="F104" s="34"/>
      <c r="G104" s="34"/>
      <c r="H104" s="34"/>
      <c r="I104" s="34"/>
      <c r="J104" s="34"/>
      <c r="L104" s="34"/>
      <c r="M104" s="34"/>
      <c r="N104" s="34"/>
      <c r="O104" s="34"/>
      <c r="P104" s="34"/>
    </row>
    <row r="105" spans="3:16" x14ac:dyDescent="0.3">
      <c r="C105" s="53">
        <v>897310</v>
      </c>
      <c r="D105" s="54">
        <v>39904</v>
      </c>
      <c r="E105" s="55">
        <v>0</v>
      </c>
      <c r="F105" s="34"/>
      <c r="G105" s="34"/>
      <c r="H105" s="34"/>
      <c r="I105" s="34"/>
      <c r="J105" s="34"/>
      <c r="L105" s="34"/>
      <c r="M105" s="34"/>
      <c r="N105" s="34"/>
      <c r="O105" s="34"/>
      <c r="P105" s="34"/>
    </row>
    <row r="106" spans="3:16" x14ac:dyDescent="0.3">
      <c r="C106" s="53">
        <v>897310</v>
      </c>
      <c r="D106" s="54">
        <v>39934</v>
      </c>
      <c r="E106" s="55">
        <v>0</v>
      </c>
      <c r="F106" s="34"/>
      <c r="G106" s="34"/>
      <c r="H106" s="34"/>
      <c r="I106" s="34"/>
      <c r="J106" s="34"/>
      <c r="L106" s="34"/>
      <c r="M106" s="34"/>
      <c r="N106" s="34"/>
      <c r="O106" s="34"/>
      <c r="P106" s="34"/>
    </row>
    <row r="107" spans="3:16" x14ac:dyDescent="0.3">
      <c r="C107" s="53">
        <v>897310</v>
      </c>
      <c r="D107" s="54">
        <v>39965</v>
      </c>
      <c r="E107" s="55">
        <v>0</v>
      </c>
      <c r="F107" s="34"/>
      <c r="G107" s="34"/>
      <c r="H107" s="34"/>
      <c r="I107" s="34"/>
      <c r="J107" s="34"/>
      <c r="L107" s="34"/>
      <c r="M107" s="34"/>
      <c r="N107" s="34"/>
      <c r="O107" s="34"/>
      <c r="P107" s="34"/>
    </row>
    <row r="108" spans="3:16" x14ac:dyDescent="0.3">
      <c r="C108" s="53">
        <v>897310</v>
      </c>
      <c r="D108" s="54">
        <v>39995</v>
      </c>
      <c r="E108" s="55">
        <v>0</v>
      </c>
      <c r="F108" s="34"/>
      <c r="G108" s="34"/>
      <c r="H108" s="34"/>
      <c r="I108" s="34"/>
      <c r="J108" s="34"/>
      <c r="L108" s="34"/>
      <c r="M108" s="34"/>
      <c r="N108" s="34"/>
      <c r="O108" s="34"/>
      <c r="P108" s="34"/>
    </row>
    <row r="109" spans="3:16" x14ac:dyDescent="0.3">
      <c r="C109" s="53">
        <v>897310</v>
      </c>
      <c r="D109" s="54">
        <v>40026</v>
      </c>
      <c r="E109" s="55">
        <v>0</v>
      </c>
      <c r="F109" s="34"/>
      <c r="G109" s="34"/>
      <c r="H109" s="34"/>
      <c r="I109" s="34"/>
      <c r="J109" s="34"/>
      <c r="L109" s="34"/>
      <c r="M109" s="34"/>
      <c r="N109" s="34"/>
      <c r="O109" s="34"/>
      <c r="P109" s="34"/>
    </row>
    <row r="110" spans="3:16" x14ac:dyDescent="0.3">
      <c r="C110" s="53">
        <v>897310</v>
      </c>
      <c r="D110" s="54">
        <v>40057</v>
      </c>
      <c r="E110" s="55">
        <v>0</v>
      </c>
      <c r="F110" s="34"/>
      <c r="G110" s="34"/>
      <c r="H110" s="34"/>
      <c r="I110" s="34"/>
      <c r="J110" s="34"/>
      <c r="L110" s="34"/>
      <c r="M110" s="34"/>
      <c r="N110" s="34"/>
      <c r="O110" s="34"/>
      <c r="P110" s="34"/>
    </row>
    <row r="111" spans="3:16" x14ac:dyDescent="0.3">
      <c r="C111" s="53">
        <v>897310</v>
      </c>
      <c r="D111" s="54">
        <v>40087</v>
      </c>
      <c r="E111" s="55">
        <v>0</v>
      </c>
      <c r="F111" s="34"/>
      <c r="G111" s="34"/>
      <c r="H111" s="34"/>
      <c r="I111" s="34"/>
      <c r="J111" s="34"/>
      <c r="L111" s="34"/>
      <c r="M111" s="34"/>
      <c r="N111" s="34"/>
      <c r="O111" s="34"/>
      <c r="P111" s="34"/>
    </row>
    <row r="112" spans="3:16" x14ac:dyDescent="0.3">
      <c r="C112" s="53">
        <v>897310</v>
      </c>
      <c r="D112" s="54">
        <v>40118</v>
      </c>
      <c r="E112" s="55">
        <v>0</v>
      </c>
      <c r="F112" s="34"/>
      <c r="G112" s="34"/>
      <c r="H112" s="34"/>
      <c r="I112" s="34"/>
      <c r="J112" s="34"/>
      <c r="L112" s="34"/>
      <c r="M112" s="34"/>
      <c r="N112" s="34"/>
      <c r="O112" s="34"/>
      <c r="P112" s="34"/>
    </row>
    <row r="113" spans="3:16" x14ac:dyDescent="0.3">
      <c r="C113" s="53">
        <v>897310</v>
      </c>
      <c r="D113" s="54">
        <v>40148</v>
      </c>
      <c r="E113" s="55">
        <v>0</v>
      </c>
      <c r="F113" s="34"/>
      <c r="G113" s="34"/>
      <c r="H113" s="34"/>
      <c r="I113" s="34"/>
      <c r="J113" s="34"/>
      <c r="L113" s="34"/>
      <c r="M113" s="34"/>
      <c r="N113" s="34"/>
      <c r="O113" s="34"/>
      <c r="P113" s="34"/>
    </row>
    <row r="114" spans="3:16" x14ac:dyDescent="0.3">
      <c r="C114" s="53">
        <v>897310</v>
      </c>
      <c r="D114" s="54">
        <v>40179</v>
      </c>
      <c r="E114" s="55">
        <v>0</v>
      </c>
      <c r="F114" s="34"/>
      <c r="G114" s="34"/>
      <c r="H114" s="34"/>
      <c r="I114" s="34"/>
      <c r="J114" s="34"/>
      <c r="L114" s="34"/>
      <c r="M114" s="34"/>
      <c r="N114" s="34"/>
      <c r="O114" s="34"/>
      <c r="P114" s="34"/>
    </row>
    <row r="115" spans="3:16" x14ac:dyDescent="0.3">
      <c r="C115" s="53">
        <v>897310</v>
      </c>
      <c r="D115" s="54">
        <v>40210</v>
      </c>
      <c r="E115" s="55">
        <v>0</v>
      </c>
      <c r="F115" s="34"/>
      <c r="G115" s="34"/>
      <c r="H115" s="34"/>
      <c r="I115" s="34"/>
      <c r="J115" s="34"/>
      <c r="L115" s="34"/>
      <c r="M115" s="34"/>
      <c r="N115" s="34"/>
      <c r="O115" s="34"/>
      <c r="P115" s="34"/>
    </row>
    <row r="116" spans="3:16" x14ac:dyDescent="0.3">
      <c r="C116" s="53">
        <v>897310</v>
      </c>
      <c r="D116" s="54">
        <v>40238</v>
      </c>
      <c r="E116" s="55">
        <v>0</v>
      </c>
      <c r="F116" s="34"/>
      <c r="G116" s="34"/>
      <c r="H116" s="34"/>
      <c r="I116" s="34"/>
      <c r="J116" s="34"/>
      <c r="L116" s="34"/>
      <c r="M116" s="34"/>
      <c r="N116" s="34"/>
      <c r="O116" s="34"/>
      <c r="P116" s="34"/>
    </row>
    <row r="117" spans="3:16" x14ac:dyDescent="0.3">
      <c r="C117" s="53">
        <v>897310</v>
      </c>
      <c r="D117" s="54">
        <v>40269</v>
      </c>
      <c r="E117" s="55">
        <v>0</v>
      </c>
      <c r="F117" s="34"/>
      <c r="G117" s="34"/>
      <c r="H117" s="34"/>
      <c r="I117" s="34"/>
      <c r="J117" s="34"/>
      <c r="L117" s="34"/>
      <c r="M117" s="34"/>
      <c r="N117" s="34"/>
      <c r="O117" s="34"/>
      <c r="P117" s="34"/>
    </row>
    <row r="118" spans="3:16" x14ac:dyDescent="0.3">
      <c r="C118" s="53">
        <v>897310</v>
      </c>
      <c r="D118" s="54">
        <v>40299</v>
      </c>
      <c r="E118" s="55">
        <v>0</v>
      </c>
      <c r="F118" s="34"/>
      <c r="G118" s="34"/>
      <c r="H118" s="34"/>
      <c r="I118" s="34"/>
      <c r="J118" s="34"/>
      <c r="L118" s="34"/>
      <c r="M118" s="34"/>
      <c r="N118" s="34"/>
      <c r="O118" s="34"/>
      <c r="P118" s="34"/>
    </row>
    <row r="119" spans="3:16" x14ac:dyDescent="0.3">
      <c r="C119" s="53">
        <v>897310</v>
      </c>
      <c r="D119" s="54">
        <v>40330</v>
      </c>
      <c r="E119" s="55">
        <v>0</v>
      </c>
      <c r="F119" s="34"/>
      <c r="G119" s="34"/>
      <c r="H119" s="34"/>
      <c r="I119" s="34"/>
      <c r="J119" s="34"/>
      <c r="L119" s="34"/>
      <c r="M119" s="34"/>
      <c r="N119" s="34"/>
      <c r="O119" s="34"/>
      <c r="P119" s="34"/>
    </row>
    <row r="120" spans="3:16" x14ac:dyDescent="0.3">
      <c r="C120" s="53">
        <v>897310</v>
      </c>
      <c r="D120" s="54">
        <v>40360</v>
      </c>
      <c r="E120" s="55">
        <v>0</v>
      </c>
      <c r="F120" s="34"/>
      <c r="G120" s="34"/>
      <c r="H120" s="34"/>
      <c r="I120" s="34"/>
      <c r="J120" s="34"/>
      <c r="L120" s="34"/>
      <c r="M120" s="34"/>
      <c r="N120" s="34"/>
      <c r="O120" s="34"/>
      <c r="P120" s="34"/>
    </row>
    <row r="121" spans="3:16" x14ac:dyDescent="0.3">
      <c r="C121" s="53">
        <v>897310</v>
      </c>
      <c r="D121" s="54">
        <v>40391</v>
      </c>
      <c r="E121" s="55">
        <v>0</v>
      </c>
      <c r="F121" s="34"/>
      <c r="G121" s="34"/>
      <c r="H121" s="34"/>
      <c r="I121" s="34"/>
      <c r="J121" s="34"/>
      <c r="L121" s="34"/>
      <c r="M121" s="34"/>
      <c r="N121" s="34"/>
      <c r="O121" s="34"/>
      <c r="P121" s="34"/>
    </row>
    <row r="122" spans="3:16" x14ac:dyDescent="0.3">
      <c r="C122" s="53">
        <v>897310</v>
      </c>
      <c r="D122" s="54">
        <v>40422</v>
      </c>
      <c r="E122" s="55">
        <v>0</v>
      </c>
      <c r="F122" s="34"/>
      <c r="G122" s="34"/>
      <c r="H122" s="34"/>
      <c r="I122" s="34"/>
      <c r="J122" s="34"/>
      <c r="L122" s="34"/>
      <c r="M122" s="34"/>
      <c r="N122" s="34"/>
      <c r="O122" s="34"/>
      <c r="P122" s="34"/>
    </row>
    <row r="123" spans="3:16" x14ac:dyDescent="0.3">
      <c r="C123" s="53">
        <v>897310</v>
      </c>
      <c r="D123" s="54">
        <v>40452</v>
      </c>
      <c r="E123" s="55">
        <v>0</v>
      </c>
      <c r="F123" s="34"/>
      <c r="G123" s="34"/>
      <c r="H123" s="34"/>
      <c r="I123" s="34"/>
      <c r="J123" s="34"/>
      <c r="L123" s="34"/>
      <c r="M123" s="34"/>
      <c r="N123" s="34"/>
      <c r="O123" s="34"/>
      <c r="P123" s="34"/>
    </row>
    <row r="124" spans="3:16" x14ac:dyDescent="0.3">
      <c r="C124" s="53">
        <v>897310</v>
      </c>
      <c r="D124" s="54">
        <v>40483</v>
      </c>
      <c r="E124" s="55">
        <v>0</v>
      </c>
      <c r="F124" s="34"/>
      <c r="G124" s="34"/>
      <c r="H124" s="34"/>
      <c r="I124" s="34"/>
      <c r="J124" s="34"/>
      <c r="L124" s="34"/>
      <c r="M124" s="34"/>
      <c r="N124" s="34"/>
      <c r="O124" s="34"/>
      <c r="P124" s="34"/>
    </row>
    <row r="125" spans="3:16" x14ac:dyDescent="0.3">
      <c r="C125" s="53">
        <v>897310</v>
      </c>
      <c r="D125" s="54">
        <v>40513</v>
      </c>
      <c r="E125" s="55">
        <v>0</v>
      </c>
      <c r="F125" s="34"/>
      <c r="G125" s="34"/>
      <c r="H125" s="34"/>
      <c r="I125" s="34"/>
      <c r="J125" s="34"/>
      <c r="L125" s="34"/>
      <c r="M125" s="34"/>
      <c r="N125" s="34"/>
      <c r="O125" s="34"/>
      <c r="P125" s="34"/>
    </row>
    <row r="126" spans="3:16" x14ac:dyDescent="0.3">
      <c r="C126" s="53">
        <v>897310</v>
      </c>
      <c r="D126" s="54">
        <v>40544</v>
      </c>
      <c r="E126" s="55">
        <v>0</v>
      </c>
      <c r="F126" s="34"/>
      <c r="G126" s="34"/>
      <c r="H126" s="34"/>
      <c r="I126" s="34"/>
      <c r="J126" s="34"/>
      <c r="L126" s="34"/>
      <c r="M126" s="34"/>
      <c r="N126" s="34"/>
      <c r="O126" s="34"/>
      <c r="P126" s="34"/>
    </row>
    <row r="127" spans="3:16" x14ac:dyDescent="0.3">
      <c r="C127" s="53">
        <v>897310</v>
      </c>
      <c r="D127" s="54">
        <v>40575</v>
      </c>
      <c r="E127" s="55">
        <v>0</v>
      </c>
      <c r="F127" s="34"/>
      <c r="G127" s="34"/>
      <c r="H127" s="34"/>
      <c r="I127" s="34"/>
      <c r="J127" s="34"/>
      <c r="L127" s="34"/>
      <c r="M127" s="34"/>
      <c r="N127" s="34"/>
      <c r="O127" s="34"/>
      <c r="P127" s="34"/>
    </row>
    <row r="128" spans="3:16" x14ac:dyDescent="0.3">
      <c r="C128" s="53">
        <v>897310</v>
      </c>
      <c r="D128" s="54">
        <v>40603</v>
      </c>
      <c r="E128" s="55">
        <v>0</v>
      </c>
      <c r="F128" s="34"/>
      <c r="G128" s="34"/>
      <c r="H128" s="34"/>
      <c r="I128" s="34"/>
      <c r="J128" s="34"/>
      <c r="L128" s="34"/>
      <c r="M128" s="34"/>
      <c r="N128" s="34"/>
      <c r="O128" s="34"/>
      <c r="P128" s="34"/>
    </row>
    <row r="129" spans="3:16" x14ac:dyDescent="0.3">
      <c r="C129" s="53">
        <v>897310</v>
      </c>
      <c r="D129" s="54">
        <v>40634</v>
      </c>
      <c r="E129" s="55">
        <v>0</v>
      </c>
      <c r="F129" s="34"/>
      <c r="G129" s="34"/>
      <c r="H129" s="34"/>
      <c r="I129" s="34"/>
      <c r="J129" s="34"/>
      <c r="L129" s="34"/>
      <c r="M129" s="34"/>
      <c r="N129" s="34"/>
      <c r="O129" s="34"/>
      <c r="P129" s="34"/>
    </row>
    <row r="130" spans="3:16" x14ac:dyDescent="0.3">
      <c r="C130" s="53">
        <v>897310</v>
      </c>
      <c r="D130" s="54">
        <v>40664</v>
      </c>
      <c r="E130" s="55">
        <v>0</v>
      </c>
      <c r="F130" s="34"/>
      <c r="G130" s="34"/>
      <c r="H130" s="34"/>
      <c r="I130" s="34"/>
      <c r="J130" s="34"/>
      <c r="L130" s="34"/>
      <c r="M130" s="34"/>
      <c r="N130" s="34"/>
      <c r="O130" s="34"/>
      <c r="P130" s="34"/>
    </row>
    <row r="131" spans="3:16" x14ac:dyDescent="0.3">
      <c r="C131" s="53">
        <v>897310</v>
      </c>
      <c r="D131" s="54">
        <v>40695</v>
      </c>
      <c r="E131" s="55">
        <v>0</v>
      </c>
      <c r="F131" s="34"/>
      <c r="G131" s="34"/>
      <c r="H131" s="34"/>
      <c r="I131" s="34"/>
      <c r="J131" s="34"/>
      <c r="L131" s="34"/>
      <c r="M131" s="34"/>
      <c r="N131" s="34"/>
      <c r="O131" s="34"/>
      <c r="P131" s="34"/>
    </row>
    <row r="132" spans="3:16" x14ac:dyDescent="0.3">
      <c r="C132" s="53">
        <v>897310</v>
      </c>
      <c r="D132" s="54">
        <v>40725</v>
      </c>
      <c r="E132" s="55">
        <v>0</v>
      </c>
      <c r="F132" s="34"/>
      <c r="G132" s="34"/>
      <c r="H132" s="34"/>
      <c r="I132" s="34"/>
      <c r="J132" s="34"/>
      <c r="L132" s="34"/>
      <c r="M132" s="34"/>
      <c r="N132" s="34"/>
      <c r="O132" s="34"/>
      <c r="P132" s="34"/>
    </row>
    <row r="133" spans="3:16" x14ac:dyDescent="0.3">
      <c r="C133" s="53">
        <v>897310</v>
      </c>
      <c r="D133" s="54">
        <v>40756</v>
      </c>
      <c r="E133" s="55">
        <v>0</v>
      </c>
      <c r="F133" s="34"/>
      <c r="G133" s="34"/>
      <c r="H133" s="34"/>
      <c r="I133" s="34"/>
      <c r="J133" s="34"/>
      <c r="L133" s="34"/>
      <c r="M133" s="34"/>
      <c r="N133" s="34"/>
      <c r="O133" s="34"/>
      <c r="P133" s="34"/>
    </row>
    <row r="134" spans="3:16" x14ac:dyDescent="0.3">
      <c r="C134" s="53">
        <v>897310</v>
      </c>
      <c r="D134" s="54">
        <v>40787</v>
      </c>
      <c r="E134" s="55">
        <v>0</v>
      </c>
      <c r="F134" s="34"/>
      <c r="G134" s="34"/>
      <c r="H134" s="34"/>
      <c r="I134" s="34"/>
      <c r="J134" s="34"/>
      <c r="L134" s="34"/>
      <c r="M134" s="34"/>
      <c r="N134" s="34"/>
      <c r="O134" s="34"/>
      <c r="P134" s="34"/>
    </row>
    <row r="135" spans="3:16" x14ac:dyDescent="0.3">
      <c r="C135" s="53">
        <v>897310</v>
      </c>
      <c r="D135" s="54">
        <v>40817</v>
      </c>
      <c r="E135" s="55">
        <v>0</v>
      </c>
      <c r="F135" s="34"/>
      <c r="G135" s="34"/>
      <c r="H135" s="34"/>
      <c r="I135" s="34"/>
      <c r="J135" s="34"/>
      <c r="L135" s="34"/>
      <c r="M135" s="34"/>
      <c r="N135" s="34"/>
      <c r="O135" s="34"/>
      <c r="P135" s="34"/>
    </row>
    <row r="136" spans="3:16" x14ac:dyDescent="0.3">
      <c r="C136" s="53">
        <v>897310</v>
      </c>
      <c r="D136" s="54">
        <v>40848</v>
      </c>
      <c r="E136" s="55">
        <v>0</v>
      </c>
      <c r="F136" s="34"/>
      <c r="G136" s="34"/>
      <c r="H136" s="34"/>
      <c r="I136" s="34"/>
      <c r="J136" s="34"/>
      <c r="L136" s="34"/>
      <c r="M136" s="34"/>
      <c r="N136" s="34"/>
      <c r="O136" s="34"/>
      <c r="P136" s="34"/>
    </row>
    <row r="137" spans="3:16" x14ac:dyDescent="0.3">
      <c r="C137" s="53">
        <v>897310</v>
      </c>
      <c r="D137" s="54">
        <v>40878</v>
      </c>
      <c r="E137" s="55">
        <v>0</v>
      </c>
      <c r="F137" s="34"/>
      <c r="G137" s="34"/>
      <c r="H137" s="34"/>
      <c r="I137" s="34"/>
      <c r="J137" s="34"/>
      <c r="L137" s="34"/>
      <c r="M137" s="34"/>
      <c r="N137" s="34"/>
      <c r="O137" s="34"/>
      <c r="P137" s="34"/>
    </row>
    <row r="138" spans="3:16" x14ac:dyDescent="0.3">
      <c r="C138" s="53">
        <v>897310</v>
      </c>
      <c r="D138" s="54">
        <v>40909</v>
      </c>
      <c r="E138" s="55">
        <v>0</v>
      </c>
      <c r="F138" s="34"/>
      <c r="G138" s="34"/>
      <c r="H138" s="34"/>
      <c r="I138" s="34"/>
      <c r="J138" s="34"/>
      <c r="L138" s="34"/>
      <c r="M138" s="34"/>
      <c r="N138" s="34"/>
      <c r="O138" s="34"/>
      <c r="P138" s="34"/>
    </row>
    <row r="139" spans="3:16" x14ac:dyDescent="0.3">
      <c r="C139" s="53">
        <v>897310</v>
      </c>
      <c r="D139" s="54">
        <v>40940</v>
      </c>
      <c r="E139" s="55">
        <v>0</v>
      </c>
      <c r="F139" s="34"/>
      <c r="G139" s="34"/>
      <c r="H139" s="34"/>
      <c r="I139" s="34"/>
      <c r="J139" s="34"/>
      <c r="L139" s="34"/>
      <c r="M139" s="34"/>
      <c r="N139" s="34"/>
      <c r="O139" s="34"/>
      <c r="P139" s="34"/>
    </row>
    <row r="140" spans="3:16" x14ac:dyDescent="0.3">
      <c r="C140" s="53">
        <v>897310</v>
      </c>
      <c r="D140" s="54">
        <v>40969</v>
      </c>
      <c r="E140" s="55">
        <v>0</v>
      </c>
      <c r="F140" s="34"/>
      <c r="G140" s="34"/>
      <c r="H140" s="34"/>
      <c r="I140" s="34"/>
      <c r="J140" s="34"/>
      <c r="L140" s="34"/>
      <c r="M140" s="34"/>
      <c r="N140" s="34"/>
      <c r="O140" s="34"/>
      <c r="P140" s="34"/>
    </row>
    <row r="141" spans="3:16" x14ac:dyDescent="0.3">
      <c r="C141" s="53">
        <v>897310</v>
      </c>
      <c r="D141" s="54">
        <v>41000</v>
      </c>
      <c r="E141" s="55">
        <v>0</v>
      </c>
      <c r="F141" s="34"/>
      <c r="G141" s="34"/>
      <c r="H141" s="34"/>
      <c r="I141" s="34"/>
      <c r="J141" s="34"/>
      <c r="L141" s="34"/>
      <c r="M141" s="34"/>
      <c r="N141" s="34"/>
      <c r="O141" s="34"/>
      <c r="P141" s="34"/>
    </row>
    <row r="142" spans="3:16" x14ac:dyDescent="0.3">
      <c r="C142" s="53">
        <v>897310</v>
      </c>
      <c r="D142" s="54">
        <v>41030</v>
      </c>
      <c r="E142" s="55">
        <v>0</v>
      </c>
      <c r="F142" s="34"/>
      <c r="G142" s="34"/>
      <c r="H142" s="34"/>
      <c r="I142" s="34"/>
      <c r="J142" s="34"/>
      <c r="L142" s="34"/>
      <c r="M142" s="34"/>
      <c r="N142" s="34"/>
      <c r="O142" s="34"/>
      <c r="P142" s="34"/>
    </row>
    <row r="143" spans="3:16" x14ac:dyDescent="0.3">
      <c r="C143" s="53">
        <v>897310</v>
      </c>
      <c r="D143" s="54">
        <v>41061</v>
      </c>
      <c r="E143" s="55">
        <v>0</v>
      </c>
      <c r="F143" s="34"/>
      <c r="G143" s="34"/>
      <c r="H143" s="34"/>
      <c r="I143" s="34"/>
      <c r="J143" s="34"/>
      <c r="L143" s="34"/>
      <c r="M143" s="34"/>
      <c r="N143" s="34"/>
      <c r="O143" s="34"/>
      <c r="P143" s="34"/>
    </row>
    <row r="144" spans="3:16" x14ac:dyDescent="0.3">
      <c r="C144" s="53">
        <v>897310</v>
      </c>
      <c r="D144" s="54">
        <v>41091</v>
      </c>
      <c r="E144" s="55">
        <v>0</v>
      </c>
      <c r="F144" s="34"/>
      <c r="G144" s="34"/>
      <c r="H144" s="34"/>
      <c r="I144" s="34"/>
      <c r="J144" s="34"/>
      <c r="L144" s="34"/>
      <c r="M144" s="34"/>
      <c r="N144" s="34"/>
      <c r="O144" s="34"/>
      <c r="P144" s="34"/>
    </row>
    <row r="145" spans="3:16" x14ac:dyDescent="0.3">
      <c r="C145" s="53">
        <v>897310</v>
      </c>
      <c r="D145" s="54">
        <v>41122</v>
      </c>
      <c r="E145" s="55">
        <v>0</v>
      </c>
      <c r="F145" s="34"/>
      <c r="G145" s="34"/>
      <c r="H145" s="34"/>
      <c r="I145" s="34"/>
      <c r="J145" s="34"/>
      <c r="L145" s="34"/>
      <c r="M145" s="34"/>
      <c r="N145" s="34"/>
      <c r="O145" s="34"/>
      <c r="P145" s="34"/>
    </row>
    <row r="146" spans="3:16" x14ac:dyDescent="0.3">
      <c r="C146" s="53">
        <v>897310</v>
      </c>
      <c r="D146" s="54">
        <v>41153</v>
      </c>
      <c r="E146" s="55">
        <v>0</v>
      </c>
      <c r="F146" s="34"/>
      <c r="G146" s="34"/>
      <c r="H146" s="34"/>
      <c r="I146" s="34"/>
      <c r="J146" s="34"/>
      <c r="L146" s="34"/>
      <c r="M146" s="34"/>
      <c r="N146" s="34"/>
      <c r="O146" s="34"/>
      <c r="P146" s="34"/>
    </row>
    <row r="147" spans="3:16" x14ac:dyDescent="0.3">
      <c r="C147" s="53">
        <v>897310</v>
      </c>
      <c r="D147" s="54">
        <v>41183</v>
      </c>
      <c r="E147" s="55">
        <v>0</v>
      </c>
      <c r="F147" s="34"/>
      <c r="G147" s="34"/>
      <c r="H147" s="34"/>
      <c r="I147" s="34"/>
      <c r="J147" s="34"/>
      <c r="L147" s="34"/>
      <c r="M147" s="34"/>
      <c r="N147" s="34"/>
      <c r="O147" s="34"/>
      <c r="P147" s="34"/>
    </row>
    <row r="148" spans="3:16" x14ac:dyDescent="0.3">
      <c r="C148" s="53">
        <v>897310</v>
      </c>
      <c r="D148" s="54">
        <v>41214</v>
      </c>
      <c r="E148" s="55">
        <v>0</v>
      </c>
      <c r="F148" s="34"/>
      <c r="G148" s="34"/>
      <c r="H148" s="34"/>
      <c r="I148" s="34"/>
      <c r="J148" s="34"/>
      <c r="L148" s="34"/>
      <c r="M148" s="34"/>
      <c r="N148" s="34"/>
      <c r="O148" s="34"/>
      <c r="P148" s="34"/>
    </row>
    <row r="149" spans="3:16" x14ac:dyDescent="0.3">
      <c r="C149" s="53">
        <v>897310</v>
      </c>
      <c r="D149" s="54">
        <v>41244</v>
      </c>
      <c r="E149" s="55">
        <v>0</v>
      </c>
      <c r="F149" s="34"/>
      <c r="G149" s="34"/>
      <c r="H149" s="34"/>
      <c r="I149" s="34"/>
      <c r="J149" s="34"/>
      <c r="L149" s="34"/>
      <c r="M149" s="34"/>
      <c r="N149" s="34"/>
      <c r="O149" s="34"/>
      <c r="P149" s="34"/>
    </row>
    <row r="150" spans="3:16" x14ac:dyDescent="0.3">
      <c r="C150" s="53">
        <v>897310</v>
      </c>
      <c r="D150" s="54">
        <v>41275</v>
      </c>
      <c r="E150" s="55">
        <v>0</v>
      </c>
      <c r="F150" s="34"/>
      <c r="G150" s="34"/>
      <c r="H150" s="34"/>
      <c r="I150" s="34"/>
      <c r="J150" s="34"/>
      <c r="L150" s="34"/>
      <c r="M150" s="34"/>
      <c r="N150" s="34"/>
      <c r="O150" s="34"/>
      <c r="P150" s="34"/>
    </row>
    <row r="151" spans="3:16" x14ac:dyDescent="0.3">
      <c r="C151" s="53">
        <v>897310</v>
      </c>
      <c r="D151" s="54">
        <v>41306</v>
      </c>
      <c r="E151" s="55">
        <v>0</v>
      </c>
      <c r="F151" s="34"/>
      <c r="G151" s="34"/>
      <c r="H151" s="34"/>
      <c r="I151" s="34"/>
      <c r="J151" s="34"/>
      <c r="L151" s="34"/>
      <c r="M151" s="34"/>
      <c r="N151" s="34"/>
      <c r="O151" s="34"/>
      <c r="P151" s="34"/>
    </row>
    <row r="152" spans="3:16" x14ac:dyDescent="0.3">
      <c r="C152" s="53">
        <v>897310</v>
      </c>
      <c r="D152" s="54">
        <v>41334</v>
      </c>
      <c r="E152" s="55">
        <v>0</v>
      </c>
      <c r="F152" s="34"/>
      <c r="G152" s="34"/>
      <c r="H152" s="34"/>
      <c r="I152" s="34"/>
      <c r="J152" s="34"/>
      <c r="L152" s="34"/>
      <c r="M152" s="34"/>
      <c r="N152" s="34"/>
      <c r="O152" s="34"/>
      <c r="P152" s="34"/>
    </row>
    <row r="153" spans="3:16" x14ac:dyDescent="0.3">
      <c r="C153" s="53">
        <v>897310</v>
      </c>
      <c r="D153" s="54">
        <v>41365</v>
      </c>
      <c r="E153" s="55">
        <v>0</v>
      </c>
      <c r="F153" s="34"/>
      <c r="G153" s="34"/>
      <c r="H153" s="34"/>
      <c r="I153" s="34"/>
      <c r="J153" s="34"/>
      <c r="L153" s="34"/>
      <c r="M153" s="34"/>
      <c r="N153" s="34"/>
      <c r="O153" s="34"/>
      <c r="P153" s="34"/>
    </row>
    <row r="154" spans="3:16" x14ac:dyDescent="0.3">
      <c r="C154" s="53">
        <v>897310</v>
      </c>
      <c r="D154" s="54">
        <v>41395</v>
      </c>
      <c r="E154" s="55">
        <v>0</v>
      </c>
      <c r="F154" s="34"/>
      <c r="G154" s="34"/>
      <c r="H154" s="34"/>
      <c r="I154" s="34"/>
      <c r="J154" s="34"/>
      <c r="L154" s="34"/>
      <c r="M154" s="34"/>
      <c r="N154" s="34"/>
      <c r="O154" s="34"/>
      <c r="P154" s="34"/>
    </row>
    <row r="155" spans="3:16" x14ac:dyDescent="0.3">
      <c r="C155" s="53">
        <v>897310</v>
      </c>
      <c r="D155" s="54">
        <v>41426</v>
      </c>
      <c r="E155" s="55">
        <v>0</v>
      </c>
      <c r="F155" s="34"/>
      <c r="G155" s="34"/>
      <c r="H155" s="34"/>
      <c r="I155" s="34"/>
      <c r="J155" s="34"/>
      <c r="L155" s="34"/>
      <c r="M155" s="34"/>
      <c r="N155" s="34"/>
      <c r="O155" s="34"/>
      <c r="P155" s="34"/>
    </row>
    <row r="156" spans="3:16" x14ac:dyDescent="0.3">
      <c r="C156" s="53">
        <v>897310</v>
      </c>
      <c r="D156" s="54">
        <v>41456</v>
      </c>
      <c r="E156" s="55">
        <v>0</v>
      </c>
      <c r="F156" s="34"/>
      <c r="G156" s="34"/>
      <c r="H156" s="34"/>
      <c r="I156" s="34"/>
      <c r="J156" s="34"/>
      <c r="L156" s="34"/>
      <c r="M156" s="34"/>
      <c r="N156" s="34"/>
      <c r="O156" s="34"/>
      <c r="P156" s="34"/>
    </row>
    <row r="157" spans="3:16" x14ac:dyDescent="0.3">
      <c r="C157" s="53">
        <v>897310</v>
      </c>
      <c r="D157" s="54">
        <v>41487</v>
      </c>
      <c r="E157" s="55">
        <v>0</v>
      </c>
      <c r="F157" s="34"/>
      <c r="G157" s="34"/>
      <c r="H157" s="34"/>
      <c r="I157" s="34"/>
      <c r="J157" s="34"/>
      <c r="L157" s="34"/>
      <c r="M157" s="34"/>
      <c r="N157" s="34"/>
      <c r="O157" s="34"/>
      <c r="P157" s="34"/>
    </row>
    <row r="158" spans="3:16" x14ac:dyDescent="0.3">
      <c r="C158" s="53">
        <v>897310</v>
      </c>
      <c r="D158" s="54">
        <v>41518</v>
      </c>
      <c r="E158" s="55">
        <v>0</v>
      </c>
      <c r="F158" s="34"/>
      <c r="G158" s="34"/>
      <c r="H158" s="34"/>
      <c r="I158" s="34"/>
      <c r="J158" s="34"/>
      <c r="L158" s="34"/>
      <c r="M158" s="34"/>
      <c r="N158" s="34"/>
      <c r="O158" s="34"/>
      <c r="P158" s="34"/>
    </row>
    <row r="159" spans="3:16" x14ac:dyDescent="0.3">
      <c r="C159" s="53">
        <v>897310</v>
      </c>
      <c r="D159" s="54">
        <v>41548</v>
      </c>
      <c r="E159" s="55">
        <v>0</v>
      </c>
      <c r="F159" s="34"/>
      <c r="G159" s="34"/>
      <c r="H159" s="34"/>
      <c r="I159" s="34"/>
      <c r="J159" s="34"/>
      <c r="L159" s="34"/>
      <c r="M159" s="34"/>
      <c r="N159" s="34"/>
      <c r="O159" s="34"/>
      <c r="P159" s="34"/>
    </row>
    <row r="160" spans="3:16" x14ac:dyDescent="0.3">
      <c r="C160" s="53">
        <v>897310</v>
      </c>
      <c r="D160" s="54">
        <v>41579</v>
      </c>
      <c r="E160" s="55">
        <v>0</v>
      </c>
      <c r="F160" s="34"/>
      <c r="G160" s="34"/>
      <c r="H160" s="34"/>
      <c r="I160" s="34"/>
      <c r="J160" s="34"/>
      <c r="L160" s="34"/>
      <c r="M160" s="34"/>
      <c r="N160" s="34"/>
      <c r="O160" s="34"/>
      <c r="P160" s="34"/>
    </row>
    <row r="161" spans="3:16" x14ac:dyDescent="0.3">
      <c r="C161" s="53">
        <v>897310</v>
      </c>
      <c r="D161" s="54">
        <v>41609</v>
      </c>
      <c r="E161" s="55">
        <v>0</v>
      </c>
      <c r="F161" s="34"/>
      <c r="G161" s="34"/>
      <c r="H161" s="34"/>
      <c r="I161" s="34"/>
      <c r="J161" s="34"/>
      <c r="L161" s="34"/>
      <c r="M161" s="34"/>
      <c r="N161" s="34"/>
      <c r="O161" s="34"/>
      <c r="P161" s="34"/>
    </row>
    <row r="162" spans="3:16" x14ac:dyDescent="0.3">
      <c r="C162" s="53">
        <v>897310</v>
      </c>
      <c r="D162" s="54">
        <v>41640</v>
      </c>
      <c r="E162" s="55">
        <v>0</v>
      </c>
      <c r="F162" s="34"/>
      <c r="G162" s="34"/>
      <c r="H162" s="34"/>
      <c r="I162" s="34"/>
      <c r="J162" s="34"/>
      <c r="L162" s="34"/>
      <c r="M162" s="34"/>
      <c r="N162" s="34"/>
      <c r="O162" s="34"/>
      <c r="P162" s="34"/>
    </row>
    <row r="163" spans="3:16" x14ac:dyDescent="0.3">
      <c r="C163" s="53">
        <v>897310</v>
      </c>
      <c r="D163" s="54">
        <v>41671</v>
      </c>
      <c r="E163" s="55">
        <v>0</v>
      </c>
      <c r="F163" s="34"/>
      <c r="G163" s="34"/>
      <c r="H163" s="34"/>
      <c r="I163" s="34"/>
      <c r="J163" s="34"/>
      <c r="L163" s="34"/>
      <c r="M163" s="34"/>
      <c r="N163" s="34"/>
      <c r="O163" s="34"/>
      <c r="P163" s="34"/>
    </row>
    <row r="164" spans="3:16" x14ac:dyDescent="0.3">
      <c r="C164" s="53">
        <v>897310</v>
      </c>
      <c r="D164" s="54">
        <v>41699</v>
      </c>
      <c r="E164" s="55">
        <v>0</v>
      </c>
      <c r="F164" s="34"/>
      <c r="G164" s="34"/>
      <c r="H164" s="34"/>
      <c r="I164" s="34"/>
      <c r="J164" s="34"/>
      <c r="L164" s="34"/>
      <c r="M164" s="34"/>
      <c r="N164" s="34"/>
      <c r="O164" s="34"/>
      <c r="P164" s="34"/>
    </row>
    <row r="165" spans="3:16" x14ac:dyDescent="0.3">
      <c r="C165" s="53">
        <v>897310</v>
      </c>
      <c r="D165" s="54">
        <v>41730</v>
      </c>
      <c r="E165" s="55">
        <v>0</v>
      </c>
      <c r="F165" s="34"/>
      <c r="G165" s="34"/>
      <c r="H165" s="34"/>
      <c r="I165" s="34"/>
      <c r="J165" s="34"/>
      <c r="L165" s="34"/>
      <c r="M165" s="34"/>
      <c r="N165" s="34"/>
      <c r="O165" s="34"/>
      <c r="P165" s="34"/>
    </row>
    <row r="166" spans="3:16" x14ac:dyDescent="0.3">
      <c r="C166" s="53">
        <v>897310</v>
      </c>
      <c r="D166" s="54">
        <v>41760</v>
      </c>
      <c r="E166" s="55">
        <v>0</v>
      </c>
      <c r="F166" s="34"/>
      <c r="G166" s="34"/>
      <c r="H166" s="34"/>
      <c r="I166" s="34"/>
      <c r="J166" s="34"/>
      <c r="L166" s="34"/>
      <c r="M166" s="34"/>
      <c r="N166" s="34"/>
      <c r="O166" s="34"/>
      <c r="P166" s="34"/>
    </row>
    <row r="167" spans="3:16" x14ac:dyDescent="0.3">
      <c r="C167" s="53">
        <v>897310</v>
      </c>
      <c r="D167" s="54">
        <v>41791</v>
      </c>
      <c r="E167" s="55">
        <v>0</v>
      </c>
      <c r="F167" s="34"/>
      <c r="G167" s="34"/>
      <c r="H167" s="34"/>
      <c r="I167" s="34"/>
      <c r="J167" s="34"/>
      <c r="L167" s="34"/>
      <c r="M167" s="34"/>
      <c r="N167" s="34"/>
      <c r="O167" s="34"/>
      <c r="P167" s="34"/>
    </row>
    <row r="168" spans="3:16" x14ac:dyDescent="0.3">
      <c r="C168" s="53">
        <v>897310</v>
      </c>
      <c r="D168" s="54">
        <v>41821</v>
      </c>
      <c r="E168" s="55">
        <v>0</v>
      </c>
      <c r="F168" s="34"/>
      <c r="G168" s="34"/>
      <c r="H168" s="34"/>
      <c r="I168" s="34"/>
      <c r="J168" s="34"/>
      <c r="L168" s="34"/>
      <c r="M168" s="34"/>
      <c r="N168" s="34"/>
      <c r="O168" s="34"/>
      <c r="P168" s="34"/>
    </row>
    <row r="169" spans="3:16" x14ac:dyDescent="0.3">
      <c r="C169" s="53">
        <v>897310</v>
      </c>
      <c r="D169" s="54">
        <v>41852</v>
      </c>
      <c r="E169" s="55">
        <v>0</v>
      </c>
      <c r="F169" s="34"/>
      <c r="G169" s="34"/>
      <c r="H169" s="34"/>
      <c r="I169" s="34"/>
      <c r="J169" s="34"/>
      <c r="L169" s="34"/>
      <c r="M169" s="34"/>
      <c r="N169" s="34"/>
      <c r="O169" s="34"/>
      <c r="P169" s="34"/>
    </row>
    <row r="170" spans="3:16" x14ac:dyDescent="0.3">
      <c r="C170" s="53">
        <v>897310</v>
      </c>
      <c r="D170" s="54">
        <v>41883</v>
      </c>
      <c r="E170" s="55">
        <v>0</v>
      </c>
      <c r="F170" s="34"/>
      <c r="G170" s="34"/>
      <c r="H170" s="34"/>
      <c r="I170" s="34"/>
      <c r="J170" s="34"/>
      <c r="L170" s="34"/>
      <c r="M170" s="34"/>
      <c r="N170" s="34"/>
      <c r="O170" s="34"/>
      <c r="P170" s="34"/>
    </row>
    <row r="171" spans="3:16" x14ac:dyDescent="0.3">
      <c r="C171" s="53">
        <v>897310</v>
      </c>
      <c r="D171" s="54">
        <v>41913</v>
      </c>
      <c r="E171" s="55">
        <v>0</v>
      </c>
      <c r="F171" s="34"/>
      <c r="G171" s="34"/>
      <c r="H171" s="34"/>
      <c r="I171" s="34"/>
      <c r="J171" s="34"/>
      <c r="L171" s="34"/>
      <c r="M171" s="34"/>
      <c r="N171" s="34"/>
      <c r="O171" s="34"/>
      <c r="P171" s="34"/>
    </row>
    <row r="172" spans="3:16" x14ac:dyDescent="0.3">
      <c r="C172" s="53">
        <v>897310</v>
      </c>
      <c r="D172" s="54">
        <v>41944</v>
      </c>
      <c r="E172" s="55">
        <v>0</v>
      </c>
      <c r="F172" s="34"/>
      <c r="G172" s="34"/>
      <c r="H172" s="34"/>
      <c r="I172" s="34"/>
      <c r="J172" s="34"/>
      <c r="L172" s="34"/>
      <c r="M172" s="34"/>
      <c r="N172" s="34"/>
      <c r="O172" s="34"/>
      <c r="P172" s="34"/>
    </row>
    <row r="173" spans="3:16" x14ac:dyDescent="0.3">
      <c r="C173" s="53">
        <v>897310</v>
      </c>
      <c r="D173" s="54">
        <v>41974</v>
      </c>
      <c r="E173" s="55">
        <v>0</v>
      </c>
      <c r="F173" s="34"/>
      <c r="G173" s="34"/>
      <c r="H173" s="34"/>
      <c r="I173" s="34"/>
      <c r="J173" s="34"/>
      <c r="L173" s="34"/>
      <c r="M173" s="34"/>
      <c r="N173" s="34"/>
      <c r="O173" s="34"/>
      <c r="P173" s="34"/>
    </row>
    <row r="174" spans="3:16" x14ac:dyDescent="0.3">
      <c r="C174" s="53">
        <v>897310</v>
      </c>
      <c r="D174" s="54">
        <v>42005</v>
      </c>
      <c r="E174" s="55">
        <v>0</v>
      </c>
      <c r="F174" s="34"/>
      <c r="G174" s="34"/>
      <c r="H174" s="34"/>
      <c r="I174" s="34"/>
      <c r="J174" s="34"/>
      <c r="L174" s="34"/>
      <c r="M174" s="34"/>
      <c r="N174" s="34"/>
      <c r="O174" s="34"/>
      <c r="P174" s="34"/>
    </row>
    <row r="175" spans="3:16" x14ac:dyDescent="0.3">
      <c r="C175" s="53">
        <v>897310</v>
      </c>
      <c r="D175" s="54">
        <v>42036</v>
      </c>
      <c r="E175" s="55">
        <v>0</v>
      </c>
      <c r="F175" s="34"/>
      <c r="G175" s="34"/>
      <c r="H175" s="34"/>
      <c r="I175" s="34"/>
      <c r="J175" s="34"/>
      <c r="L175" s="34"/>
      <c r="M175" s="34"/>
      <c r="N175" s="34"/>
      <c r="O175" s="34"/>
      <c r="P175" s="34"/>
    </row>
    <row r="176" spans="3:16" x14ac:dyDescent="0.3">
      <c r="C176" s="53">
        <v>897310</v>
      </c>
      <c r="D176" s="54">
        <v>42064</v>
      </c>
      <c r="E176" s="55">
        <v>0</v>
      </c>
      <c r="F176" s="34"/>
      <c r="G176" s="34"/>
      <c r="H176" s="34"/>
      <c r="I176" s="34"/>
      <c r="J176" s="34"/>
      <c r="L176" s="34"/>
      <c r="M176" s="34"/>
      <c r="N176" s="34"/>
      <c r="O176" s="34"/>
      <c r="P176" s="34"/>
    </row>
    <row r="177" spans="3:16" x14ac:dyDescent="0.3">
      <c r="C177" s="53">
        <v>897310</v>
      </c>
      <c r="D177" s="54">
        <v>42095</v>
      </c>
      <c r="E177" s="55">
        <v>0</v>
      </c>
      <c r="F177" s="34"/>
      <c r="G177" s="34"/>
      <c r="H177" s="34"/>
      <c r="I177" s="34"/>
      <c r="J177" s="34"/>
      <c r="L177" s="34"/>
      <c r="M177" s="34"/>
      <c r="N177" s="34"/>
      <c r="O177" s="34"/>
      <c r="P177" s="34"/>
    </row>
    <row r="178" spans="3:16" x14ac:dyDescent="0.3">
      <c r="C178" s="53">
        <v>897310</v>
      </c>
      <c r="D178" s="54">
        <v>42125</v>
      </c>
      <c r="E178" s="55">
        <v>0</v>
      </c>
      <c r="F178" s="34"/>
      <c r="G178" s="34"/>
      <c r="H178" s="34"/>
      <c r="I178" s="34"/>
      <c r="J178" s="34"/>
      <c r="L178" s="34"/>
      <c r="M178" s="34"/>
      <c r="N178" s="34"/>
      <c r="O178" s="34"/>
      <c r="P178" s="34"/>
    </row>
    <row r="179" spans="3:16" x14ac:dyDescent="0.3">
      <c r="C179" s="53">
        <v>897310</v>
      </c>
      <c r="D179" s="54">
        <v>42156</v>
      </c>
      <c r="E179" s="55">
        <v>0</v>
      </c>
      <c r="F179" s="34"/>
      <c r="G179" s="34"/>
      <c r="H179" s="34"/>
      <c r="I179" s="34"/>
      <c r="J179" s="34"/>
      <c r="L179" s="34"/>
      <c r="M179" s="34"/>
      <c r="N179" s="34"/>
      <c r="O179" s="34"/>
      <c r="P179" s="34"/>
    </row>
    <row r="180" spans="3:16" x14ac:dyDescent="0.3">
      <c r="C180" s="53">
        <v>897310</v>
      </c>
      <c r="D180" s="54">
        <v>42186</v>
      </c>
      <c r="E180" s="55">
        <v>0</v>
      </c>
      <c r="F180" s="34"/>
      <c r="G180" s="34"/>
      <c r="H180" s="34"/>
      <c r="I180" s="34"/>
      <c r="J180" s="34"/>
      <c r="L180" s="34"/>
      <c r="M180" s="34"/>
      <c r="N180" s="34"/>
      <c r="O180" s="34"/>
      <c r="P180" s="34"/>
    </row>
    <row r="181" spans="3:16" x14ac:dyDescent="0.3">
      <c r="C181" s="53">
        <v>897310</v>
      </c>
      <c r="D181" s="54">
        <v>42217</v>
      </c>
      <c r="E181" s="55">
        <v>0</v>
      </c>
      <c r="F181" s="34"/>
      <c r="G181" s="34"/>
      <c r="H181" s="34"/>
      <c r="I181" s="34"/>
      <c r="J181" s="34"/>
      <c r="L181" s="34"/>
      <c r="M181" s="34"/>
      <c r="N181" s="34"/>
      <c r="O181" s="34"/>
      <c r="P181" s="34"/>
    </row>
    <row r="182" spans="3:16" x14ac:dyDescent="0.3">
      <c r="C182" s="53">
        <v>897310</v>
      </c>
      <c r="D182" s="54">
        <v>42248</v>
      </c>
      <c r="E182" s="55">
        <v>0</v>
      </c>
      <c r="F182" s="34"/>
      <c r="G182" s="34"/>
      <c r="H182" s="34"/>
      <c r="I182" s="34"/>
      <c r="J182" s="34"/>
      <c r="L182" s="34"/>
      <c r="M182" s="34"/>
      <c r="N182" s="34"/>
      <c r="O182" s="34"/>
      <c r="P182" s="34"/>
    </row>
    <row r="183" spans="3:16" x14ac:dyDescent="0.3">
      <c r="C183" s="53">
        <v>897310</v>
      </c>
      <c r="D183" s="54">
        <v>42278</v>
      </c>
      <c r="E183" s="55">
        <v>0</v>
      </c>
      <c r="F183" s="34"/>
      <c r="G183" s="34"/>
      <c r="H183" s="34"/>
      <c r="I183" s="34"/>
      <c r="J183" s="34"/>
      <c r="L183" s="34"/>
      <c r="M183" s="34"/>
      <c r="N183" s="34"/>
      <c r="O183" s="34"/>
      <c r="P183" s="34"/>
    </row>
    <row r="184" spans="3:16" x14ac:dyDescent="0.3">
      <c r="C184" s="53">
        <v>897310</v>
      </c>
      <c r="D184" s="54">
        <v>42309</v>
      </c>
      <c r="E184" s="55">
        <v>0</v>
      </c>
      <c r="F184" s="34"/>
      <c r="G184" s="34"/>
      <c r="H184" s="34"/>
      <c r="I184" s="34"/>
      <c r="J184" s="34"/>
      <c r="L184" s="34"/>
      <c r="M184" s="34"/>
      <c r="N184" s="34"/>
      <c r="O184" s="34"/>
      <c r="P184" s="34"/>
    </row>
    <row r="185" spans="3:16" x14ac:dyDescent="0.3">
      <c r="C185" s="53">
        <v>897310</v>
      </c>
      <c r="D185" s="54">
        <v>42339</v>
      </c>
      <c r="E185" s="55">
        <v>0</v>
      </c>
      <c r="F185" s="34"/>
      <c r="G185" s="34"/>
      <c r="H185" s="34"/>
      <c r="I185" s="34"/>
      <c r="J185" s="34"/>
      <c r="L185" s="34"/>
      <c r="M185" s="34"/>
      <c r="N185" s="34"/>
      <c r="O185" s="34"/>
      <c r="P185" s="34"/>
    </row>
    <row r="186" spans="3:16" x14ac:dyDescent="0.3">
      <c r="C186" s="53">
        <v>897310</v>
      </c>
      <c r="D186" s="54">
        <v>42370</v>
      </c>
      <c r="E186" s="55">
        <v>0</v>
      </c>
      <c r="F186" s="34"/>
      <c r="G186" s="34"/>
      <c r="H186" s="34"/>
      <c r="I186" s="34"/>
      <c r="J186" s="34"/>
      <c r="L186" s="34"/>
      <c r="M186" s="34"/>
      <c r="N186" s="34"/>
      <c r="O186" s="34"/>
      <c r="P186" s="34"/>
    </row>
    <row r="187" spans="3:16" x14ac:dyDescent="0.3">
      <c r="C187" s="53">
        <v>897310</v>
      </c>
      <c r="D187" s="54">
        <v>42401</v>
      </c>
      <c r="E187" s="55">
        <v>0</v>
      </c>
      <c r="F187" s="34"/>
      <c r="G187" s="34"/>
      <c r="H187" s="34"/>
      <c r="I187" s="34"/>
      <c r="J187" s="34"/>
      <c r="L187" s="34"/>
      <c r="M187" s="34"/>
      <c r="N187" s="34"/>
      <c r="O187" s="34"/>
      <c r="P187" s="34"/>
    </row>
    <row r="188" spans="3:16" x14ac:dyDescent="0.3">
      <c r="C188" s="53">
        <v>897310</v>
      </c>
      <c r="D188" s="54">
        <v>42430</v>
      </c>
      <c r="E188" s="55">
        <v>0</v>
      </c>
      <c r="F188" s="34"/>
      <c r="G188" s="34"/>
      <c r="H188" s="34"/>
      <c r="I188" s="34"/>
      <c r="J188" s="34"/>
      <c r="L188" s="34"/>
      <c r="M188" s="34"/>
      <c r="N188" s="34"/>
      <c r="O188" s="34"/>
      <c r="P188" s="34"/>
    </row>
    <row r="189" spans="3:16" x14ac:dyDescent="0.3">
      <c r="C189" s="53">
        <v>897310</v>
      </c>
      <c r="D189" s="54">
        <v>42461</v>
      </c>
      <c r="E189" s="55">
        <v>0</v>
      </c>
      <c r="F189" s="34"/>
      <c r="G189" s="34"/>
      <c r="H189" s="34"/>
      <c r="I189" s="34"/>
      <c r="J189" s="34"/>
      <c r="L189" s="34"/>
      <c r="M189" s="34"/>
      <c r="N189" s="34"/>
      <c r="O189" s="34"/>
      <c r="P189" s="34"/>
    </row>
    <row r="190" spans="3:16" x14ac:dyDescent="0.3">
      <c r="C190" s="53">
        <v>897310</v>
      </c>
      <c r="D190" s="54">
        <v>42491</v>
      </c>
      <c r="E190" s="55">
        <v>0</v>
      </c>
      <c r="F190" s="34"/>
      <c r="G190" s="34"/>
      <c r="H190" s="34"/>
      <c r="I190" s="34"/>
      <c r="J190" s="34"/>
      <c r="L190" s="34"/>
      <c r="M190" s="34"/>
      <c r="N190" s="34"/>
      <c r="O190" s="34"/>
      <c r="P190" s="34"/>
    </row>
    <row r="191" spans="3:16" x14ac:dyDescent="0.3">
      <c r="C191" s="53">
        <v>897310</v>
      </c>
      <c r="D191" s="54">
        <v>42522</v>
      </c>
      <c r="E191" s="55">
        <v>0</v>
      </c>
      <c r="F191" s="34"/>
      <c r="G191" s="34"/>
      <c r="H191" s="34"/>
      <c r="I191" s="34"/>
      <c r="J191" s="34"/>
      <c r="L191" s="34"/>
      <c r="M191" s="34"/>
      <c r="N191" s="34"/>
      <c r="O191" s="34"/>
      <c r="P191" s="34"/>
    </row>
    <row r="192" spans="3:16" x14ac:dyDescent="0.3">
      <c r="C192" s="53">
        <v>897310</v>
      </c>
      <c r="D192" s="54">
        <v>42552</v>
      </c>
      <c r="E192" s="55">
        <v>0</v>
      </c>
      <c r="F192" s="34"/>
      <c r="G192" s="34"/>
      <c r="H192" s="34"/>
      <c r="I192" s="34"/>
      <c r="J192" s="34"/>
      <c r="L192" s="34"/>
      <c r="M192" s="34"/>
      <c r="N192" s="34"/>
      <c r="O192" s="34"/>
      <c r="P192" s="34"/>
    </row>
    <row r="193" spans="3:16" x14ac:dyDescent="0.3">
      <c r="C193" s="53">
        <v>897310</v>
      </c>
      <c r="D193" s="54">
        <v>42583</v>
      </c>
      <c r="E193" s="55">
        <v>0</v>
      </c>
      <c r="F193" s="34"/>
      <c r="G193" s="34"/>
      <c r="H193" s="34"/>
      <c r="I193" s="34"/>
      <c r="J193" s="34"/>
      <c r="L193" s="34"/>
      <c r="M193" s="34"/>
      <c r="N193" s="34"/>
      <c r="O193" s="34"/>
      <c r="P193" s="34"/>
    </row>
    <row r="194" spans="3:16" x14ac:dyDescent="0.3">
      <c r="C194" s="53">
        <v>897310</v>
      </c>
      <c r="D194" s="54">
        <v>42614</v>
      </c>
      <c r="E194" s="55">
        <v>0</v>
      </c>
      <c r="F194" s="34"/>
      <c r="G194" s="34"/>
      <c r="H194" s="34"/>
      <c r="I194" s="34"/>
      <c r="J194" s="34"/>
      <c r="L194" s="34"/>
      <c r="M194" s="34"/>
      <c r="N194" s="34"/>
      <c r="O194" s="34"/>
      <c r="P194" s="34"/>
    </row>
    <row r="195" spans="3:16" x14ac:dyDescent="0.3">
      <c r="C195" s="53">
        <v>897310</v>
      </c>
      <c r="D195" s="54">
        <v>42644</v>
      </c>
      <c r="E195" s="55">
        <v>0</v>
      </c>
      <c r="F195" s="34"/>
      <c r="G195" s="34"/>
      <c r="H195" s="34"/>
      <c r="I195" s="34"/>
      <c r="J195" s="34"/>
      <c r="L195" s="34"/>
      <c r="M195" s="34"/>
      <c r="N195" s="34"/>
      <c r="O195" s="34"/>
      <c r="P195" s="34"/>
    </row>
    <row r="196" spans="3:16" x14ac:dyDescent="0.3">
      <c r="C196" s="53">
        <v>897310</v>
      </c>
      <c r="D196" s="54">
        <v>42675</v>
      </c>
      <c r="E196" s="55">
        <v>0</v>
      </c>
      <c r="F196" s="34"/>
      <c r="G196" s="34"/>
      <c r="H196" s="34"/>
      <c r="I196" s="34"/>
      <c r="J196" s="34"/>
      <c r="L196" s="34"/>
      <c r="M196" s="34"/>
      <c r="N196" s="34"/>
      <c r="O196" s="34"/>
      <c r="P196" s="34"/>
    </row>
    <row r="197" spans="3:16" x14ac:dyDescent="0.3">
      <c r="C197" s="53">
        <v>897310</v>
      </c>
      <c r="D197" s="54">
        <v>42705</v>
      </c>
      <c r="E197" s="55">
        <v>0</v>
      </c>
      <c r="F197" s="34"/>
      <c r="G197" s="34"/>
      <c r="H197" s="34"/>
      <c r="I197" s="34"/>
      <c r="J197" s="34"/>
      <c r="L197" s="34"/>
      <c r="M197" s="34"/>
      <c r="N197" s="34"/>
      <c r="O197" s="34"/>
      <c r="P197" s="34"/>
    </row>
    <row r="198" spans="3:16" x14ac:dyDescent="0.3">
      <c r="C198" s="53">
        <v>897310</v>
      </c>
      <c r="D198" s="54">
        <v>42736</v>
      </c>
      <c r="E198" s="55">
        <v>0</v>
      </c>
      <c r="F198" s="34"/>
      <c r="G198" s="34"/>
      <c r="H198" s="34"/>
      <c r="I198" s="34"/>
      <c r="J198" s="34"/>
      <c r="L198" s="34"/>
      <c r="M198" s="34"/>
      <c r="N198" s="34"/>
      <c r="O198" s="34"/>
      <c r="P198" s="34"/>
    </row>
    <row r="199" spans="3:16" x14ac:dyDescent="0.3">
      <c r="C199" s="53">
        <v>897310</v>
      </c>
      <c r="D199" s="54">
        <v>42767</v>
      </c>
      <c r="E199" s="55">
        <v>0</v>
      </c>
      <c r="F199" s="34"/>
      <c r="G199" s="34"/>
      <c r="H199" s="34"/>
      <c r="I199" s="34"/>
      <c r="J199" s="34"/>
      <c r="L199" s="34"/>
      <c r="M199" s="34"/>
      <c r="N199" s="34"/>
      <c r="O199" s="34"/>
      <c r="P199" s="34"/>
    </row>
    <row r="200" spans="3:16" x14ac:dyDescent="0.3">
      <c r="C200" s="53">
        <v>897310</v>
      </c>
      <c r="D200" s="54">
        <v>42795</v>
      </c>
      <c r="E200" s="55">
        <v>0</v>
      </c>
      <c r="F200" s="34"/>
      <c r="G200" s="34"/>
      <c r="H200" s="34"/>
      <c r="I200" s="34"/>
      <c r="J200" s="34"/>
      <c r="L200" s="34"/>
      <c r="M200" s="34"/>
      <c r="N200" s="34"/>
      <c r="O200" s="34"/>
      <c r="P200" s="34"/>
    </row>
    <row r="201" spans="3:16" x14ac:dyDescent="0.3">
      <c r="C201" s="53">
        <v>897310</v>
      </c>
      <c r="D201" s="54">
        <v>42826</v>
      </c>
      <c r="E201" s="55">
        <v>0</v>
      </c>
      <c r="F201" s="34"/>
      <c r="G201" s="34"/>
      <c r="H201" s="34"/>
      <c r="I201" s="34"/>
      <c r="J201" s="34"/>
      <c r="L201" s="34"/>
      <c r="M201" s="34"/>
      <c r="N201" s="34"/>
      <c r="O201" s="34"/>
      <c r="P201" s="34"/>
    </row>
    <row r="202" spans="3:16" x14ac:dyDescent="0.3">
      <c r="C202" s="53">
        <v>897310</v>
      </c>
      <c r="D202" s="54">
        <v>42856</v>
      </c>
      <c r="E202" s="55">
        <v>0</v>
      </c>
      <c r="F202" s="34"/>
      <c r="G202" s="34"/>
      <c r="H202" s="34"/>
      <c r="I202" s="34"/>
      <c r="J202" s="34"/>
      <c r="L202" s="34"/>
      <c r="M202" s="34"/>
      <c r="N202" s="34"/>
      <c r="O202" s="34"/>
      <c r="P202" s="34"/>
    </row>
    <row r="203" spans="3:16" x14ac:dyDescent="0.3">
      <c r="C203" s="53">
        <v>897310</v>
      </c>
      <c r="D203" s="54">
        <v>42887</v>
      </c>
      <c r="E203" s="55">
        <v>0</v>
      </c>
      <c r="F203" s="34"/>
      <c r="G203" s="34"/>
      <c r="H203" s="34"/>
      <c r="I203" s="34"/>
      <c r="J203" s="34"/>
      <c r="L203" s="34"/>
      <c r="M203" s="34"/>
      <c r="N203" s="34"/>
      <c r="O203" s="34"/>
      <c r="P203" s="34"/>
    </row>
    <row r="204" spans="3:16" x14ac:dyDescent="0.3">
      <c r="C204" s="53">
        <v>897310</v>
      </c>
      <c r="D204" s="54">
        <v>42917</v>
      </c>
      <c r="E204" s="55">
        <v>0</v>
      </c>
      <c r="F204" s="34"/>
      <c r="G204" s="34"/>
      <c r="H204" s="34"/>
      <c r="I204" s="34"/>
      <c r="J204" s="34"/>
      <c r="L204" s="34"/>
      <c r="M204" s="34"/>
      <c r="N204" s="34"/>
      <c r="O204" s="34"/>
      <c r="P204" s="34"/>
    </row>
    <row r="205" spans="3:16" x14ac:dyDescent="0.3">
      <c r="C205" s="53">
        <v>897310</v>
      </c>
      <c r="D205" s="54">
        <v>42948</v>
      </c>
      <c r="E205" s="55">
        <v>0</v>
      </c>
      <c r="F205" s="34"/>
      <c r="G205" s="34"/>
      <c r="H205" s="34"/>
      <c r="I205" s="34"/>
      <c r="J205" s="34"/>
      <c r="L205" s="34"/>
      <c r="M205" s="34"/>
      <c r="N205" s="34"/>
      <c r="O205" s="34"/>
      <c r="P205" s="34"/>
    </row>
    <row r="206" spans="3:16" x14ac:dyDescent="0.3">
      <c r="C206" s="53">
        <v>897310</v>
      </c>
      <c r="D206" s="54">
        <v>42979</v>
      </c>
      <c r="E206" s="55">
        <v>0</v>
      </c>
      <c r="F206" s="34"/>
      <c r="G206" s="34"/>
      <c r="H206" s="34"/>
      <c r="I206" s="34"/>
      <c r="J206" s="34"/>
      <c r="L206" s="34"/>
      <c r="M206" s="34"/>
      <c r="N206" s="34"/>
      <c r="O206" s="34"/>
      <c r="P206" s="34"/>
    </row>
    <row r="207" spans="3:16" x14ac:dyDescent="0.3">
      <c r="C207" s="53">
        <v>897310</v>
      </c>
      <c r="D207" s="54">
        <v>43009</v>
      </c>
      <c r="E207" s="55">
        <v>0</v>
      </c>
      <c r="F207" s="34"/>
      <c r="G207" s="34"/>
      <c r="H207" s="34"/>
      <c r="I207" s="34"/>
      <c r="J207" s="34"/>
      <c r="L207" s="34"/>
      <c r="M207" s="34"/>
      <c r="N207" s="34"/>
      <c r="O207" s="34"/>
      <c r="P207" s="34"/>
    </row>
    <row r="208" spans="3:16" x14ac:dyDescent="0.3">
      <c r="C208" s="53"/>
      <c r="F208" s="34"/>
      <c r="G208" s="34"/>
      <c r="H208" s="34"/>
      <c r="I208" s="34"/>
      <c r="J208" s="34"/>
      <c r="L208" s="34"/>
      <c r="M208" s="34"/>
      <c r="N208" s="34"/>
      <c r="O208" s="34"/>
      <c r="P208" s="34"/>
    </row>
    <row r="209" spans="3:16" x14ac:dyDescent="0.3">
      <c r="C209" s="53"/>
      <c r="F209" s="34"/>
      <c r="G209" s="34"/>
      <c r="H209" s="34"/>
      <c r="I209" s="34"/>
      <c r="J209" s="34"/>
      <c r="L209" s="34"/>
      <c r="M209" s="34"/>
      <c r="N209" s="34"/>
      <c r="O209" s="34"/>
      <c r="P209" s="34"/>
    </row>
    <row r="210" spans="3:16" x14ac:dyDescent="0.3">
      <c r="C210" s="53"/>
      <c r="F210" s="34"/>
      <c r="G210" s="34"/>
      <c r="H210" s="34"/>
      <c r="I210" s="34"/>
      <c r="J210" s="34"/>
      <c r="L210" s="34"/>
      <c r="M210" s="34"/>
      <c r="N210" s="34"/>
      <c r="O210" s="34"/>
      <c r="P210" s="34"/>
    </row>
    <row r="211" spans="3:16" x14ac:dyDescent="0.3">
      <c r="C211" s="53"/>
      <c r="F211" s="34"/>
      <c r="G211" s="34"/>
      <c r="H211" s="34"/>
      <c r="I211" s="34"/>
      <c r="J211" s="34"/>
      <c r="L211" s="34"/>
      <c r="M211" s="34"/>
      <c r="N211" s="34"/>
      <c r="O211" s="34"/>
      <c r="P211" s="34"/>
    </row>
    <row r="212" spans="3:16" x14ac:dyDescent="0.3">
      <c r="C212" s="53"/>
      <c r="F212" s="34"/>
      <c r="G212" s="34"/>
      <c r="H212" s="34"/>
      <c r="I212" s="34"/>
      <c r="J212" s="34"/>
      <c r="L212" s="34"/>
      <c r="M212" s="34"/>
      <c r="N212" s="34"/>
      <c r="O212" s="34"/>
      <c r="P212" s="34"/>
    </row>
    <row r="213" spans="3:16" x14ac:dyDescent="0.3">
      <c r="C213" s="53"/>
      <c r="F213" s="34"/>
      <c r="G213" s="34"/>
      <c r="H213" s="34"/>
      <c r="I213" s="34"/>
      <c r="J213" s="34"/>
      <c r="L213" s="34"/>
      <c r="M213" s="34"/>
      <c r="N213" s="34"/>
      <c r="O213" s="34"/>
      <c r="P213" s="34"/>
    </row>
    <row r="214" spans="3:16" x14ac:dyDescent="0.3">
      <c r="C214" s="53"/>
      <c r="F214" s="34"/>
      <c r="G214" s="34"/>
      <c r="H214" s="34"/>
      <c r="I214" s="34"/>
      <c r="J214" s="34"/>
      <c r="L214" s="34"/>
      <c r="M214" s="34"/>
      <c r="N214" s="34"/>
      <c r="O214" s="34"/>
      <c r="P214" s="34"/>
    </row>
    <row r="215" spans="3:16" x14ac:dyDescent="0.3">
      <c r="C215" s="53"/>
      <c r="F215" s="34"/>
      <c r="G215" s="34"/>
      <c r="H215" s="34"/>
      <c r="I215" s="34"/>
      <c r="J215" s="34"/>
      <c r="L215" s="34"/>
      <c r="M215" s="34"/>
      <c r="N215" s="34"/>
      <c r="O215" s="34"/>
      <c r="P215" s="34"/>
    </row>
    <row r="216" spans="3:16" x14ac:dyDescent="0.3">
      <c r="C216" s="53"/>
      <c r="F216" s="34"/>
      <c r="G216" s="34"/>
      <c r="H216" s="34"/>
      <c r="I216" s="34"/>
      <c r="J216" s="34"/>
      <c r="L216" s="34"/>
      <c r="M216" s="34"/>
      <c r="N216" s="34"/>
      <c r="O216" s="34"/>
      <c r="P216" s="34"/>
    </row>
    <row r="217" spans="3:16" x14ac:dyDescent="0.3">
      <c r="C217" s="53"/>
      <c r="F217" s="34"/>
      <c r="G217" s="34"/>
      <c r="H217" s="34"/>
      <c r="I217" s="34"/>
      <c r="J217" s="34"/>
      <c r="L217" s="34"/>
      <c r="M217" s="34"/>
      <c r="N217" s="34"/>
      <c r="O217" s="34"/>
      <c r="P217" s="34"/>
    </row>
    <row r="218" spans="3:16" x14ac:dyDescent="0.3">
      <c r="C218" s="53"/>
      <c r="F218" s="34"/>
      <c r="G218" s="34"/>
      <c r="H218" s="34"/>
      <c r="I218" s="34"/>
      <c r="J218" s="34"/>
      <c r="L218" s="34"/>
      <c r="M218" s="34"/>
      <c r="N218" s="34"/>
      <c r="O218" s="34"/>
      <c r="P218" s="34"/>
    </row>
    <row r="219" spans="3:16" x14ac:dyDescent="0.3">
      <c r="C219" s="53"/>
      <c r="F219" s="34"/>
      <c r="G219" s="34"/>
      <c r="H219" s="34"/>
      <c r="I219" s="34"/>
      <c r="J219" s="34"/>
      <c r="L219" s="34"/>
      <c r="M219" s="34"/>
      <c r="N219" s="34"/>
      <c r="O219" s="34"/>
      <c r="P219" s="34"/>
    </row>
    <row r="220" spans="3:16" x14ac:dyDescent="0.3">
      <c r="C220" s="53"/>
      <c r="F220" s="34"/>
      <c r="G220" s="34"/>
      <c r="H220" s="34"/>
      <c r="I220" s="34"/>
      <c r="J220" s="34"/>
      <c r="L220" s="34"/>
      <c r="M220" s="34"/>
      <c r="N220" s="34"/>
      <c r="O220" s="34"/>
      <c r="P220" s="34"/>
    </row>
    <row r="221" spans="3:16" x14ac:dyDescent="0.3">
      <c r="C221" s="53"/>
      <c r="F221" s="34"/>
      <c r="G221" s="34"/>
      <c r="H221" s="34"/>
      <c r="I221" s="34"/>
      <c r="J221" s="34"/>
      <c r="L221" s="34"/>
      <c r="M221" s="34"/>
      <c r="N221" s="34"/>
      <c r="O221" s="34"/>
      <c r="P221" s="34"/>
    </row>
    <row r="222" spans="3:16" x14ac:dyDescent="0.3">
      <c r="C222" s="53"/>
      <c r="F222" s="34"/>
      <c r="G222" s="34"/>
      <c r="H222" s="34"/>
      <c r="I222" s="34"/>
      <c r="J222" s="34"/>
      <c r="L222" s="34"/>
      <c r="M222" s="34"/>
      <c r="N222" s="34"/>
      <c r="O222" s="34"/>
      <c r="P222" s="34"/>
    </row>
    <row r="223" spans="3:16" x14ac:dyDescent="0.3">
      <c r="C223" s="53"/>
      <c r="F223" s="34"/>
      <c r="G223" s="34"/>
      <c r="H223" s="34"/>
      <c r="I223" s="34"/>
      <c r="J223" s="34"/>
      <c r="L223" s="34"/>
      <c r="M223" s="34"/>
      <c r="N223" s="34"/>
      <c r="O223" s="34"/>
      <c r="P223" s="34"/>
    </row>
    <row r="224" spans="3:16" x14ac:dyDescent="0.3">
      <c r="C224" s="53"/>
      <c r="F224" s="34"/>
      <c r="G224" s="34"/>
      <c r="H224" s="34"/>
      <c r="I224" s="34"/>
      <c r="J224" s="34"/>
      <c r="L224" s="34"/>
      <c r="M224" s="34"/>
      <c r="N224" s="34"/>
      <c r="O224" s="34"/>
      <c r="P224" s="34"/>
    </row>
    <row r="225" spans="3:16" x14ac:dyDescent="0.3">
      <c r="C225" s="53"/>
      <c r="F225" s="34"/>
      <c r="G225" s="34"/>
      <c r="H225" s="34"/>
      <c r="I225" s="34"/>
      <c r="J225" s="34"/>
      <c r="L225" s="34"/>
      <c r="M225" s="34"/>
      <c r="N225" s="34"/>
      <c r="O225" s="34"/>
      <c r="P225" s="34"/>
    </row>
    <row r="226" spans="3:16" x14ac:dyDescent="0.3">
      <c r="C226" s="53"/>
      <c r="F226" s="34"/>
      <c r="G226" s="34"/>
      <c r="H226" s="34"/>
      <c r="I226" s="34"/>
      <c r="J226" s="34"/>
      <c r="L226" s="34"/>
      <c r="M226" s="34"/>
      <c r="N226" s="34"/>
      <c r="O226" s="34"/>
      <c r="P226" s="34"/>
    </row>
    <row r="227" spans="3:16" x14ac:dyDescent="0.3">
      <c r="C227" s="53"/>
      <c r="F227" s="34"/>
      <c r="G227" s="34"/>
      <c r="H227" s="34"/>
      <c r="I227" s="34"/>
      <c r="J227" s="34"/>
      <c r="L227" s="34"/>
      <c r="M227" s="34"/>
      <c r="N227" s="34"/>
      <c r="O227" s="34"/>
      <c r="P227" s="34"/>
    </row>
    <row r="228" spans="3:16" x14ac:dyDescent="0.3">
      <c r="C228" s="53"/>
      <c r="F228" s="34"/>
      <c r="G228" s="34"/>
      <c r="H228" s="34"/>
      <c r="I228" s="34"/>
      <c r="J228" s="34"/>
      <c r="L228" s="34"/>
      <c r="M228" s="34"/>
      <c r="N228" s="34"/>
      <c r="O228" s="34"/>
      <c r="P228" s="34"/>
    </row>
    <row r="229" spans="3:16" x14ac:dyDescent="0.3">
      <c r="C229" s="53"/>
      <c r="F229" s="34"/>
      <c r="G229" s="34"/>
      <c r="H229" s="34"/>
      <c r="I229" s="34"/>
      <c r="J229" s="34"/>
      <c r="L229" s="34"/>
      <c r="M229" s="34"/>
      <c r="N229" s="34"/>
      <c r="O229" s="34"/>
      <c r="P229" s="34"/>
    </row>
    <row r="230" spans="3:16" x14ac:dyDescent="0.3">
      <c r="C230" s="53"/>
      <c r="F230" s="34"/>
      <c r="G230" s="34"/>
      <c r="H230" s="34"/>
      <c r="I230" s="34"/>
      <c r="J230" s="34"/>
      <c r="L230" s="34"/>
      <c r="M230" s="34"/>
      <c r="N230" s="34"/>
      <c r="O230" s="34"/>
      <c r="P230" s="34"/>
    </row>
    <row r="231" spans="3:16" x14ac:dyDescent="0.3">
      <c r="C231" s="53"/>
      <c r="F231" s="34"/>
      <c r="G231" s="34"/>
      <c r="H231" s="34"/>
      <c r="I231" s="34"/>
      <c r="J231" s="34"/>
      <c r="L231" s="34"/>
      <c r="M231" s="34"/>
      <c r="N231" s="34"/>
      <c r="O231" s="34"/>
      <c r="P231" s="34"/>
    </row>
    <row r="232" spans="3:16" x14ac:dyDescent="0.3">
      <c r="C232" s="53"/>
      <c r="F232" s="34"/>
      <c r="G232" s="34"/>
      <c r="H232" s="34"/>
      <c r="I232" s="34"/>
      <c r="J232" s="34"/>
      <c r="L232" s="34"/>
      <c r="M232" s="34"/>
      <c r="N232" s="34"/>
      <c r="O232" s="34"/>
      <c r="P232" s="34"/>
    </row>
    <row r="233" spans="3:16" x14ac:dyDescent="0.3">
      <c r="C233" s="53"/>
      <c r="F233" s="34"/>
      <c r="G233" s="34"/>
      <c r="H233" s="34"/>
      <c r="I233" s="34"/>
      <c r="J233" s="34"/>
      <c r="L233" s="34"/>
      <c r="M233" s="34"/>
      <c r="N233" s="34"/>
      <c r="O233" s="34"/>
      <c r="P233" s="34"/>
    </row>
    <row r="320" spans="1:1" x14ac:dyDescent="0.3">
      <c r="A320" s="74"/>
    </row>
    <row r="323" spans="1:17" customFormat="1" x14ac:dyDescent="0.3">
      <c r="A323" s="35"/>
      <c r="B323" s="36"/>
      <c r="C323" s="75"/>
      <c r="D323" s="76"/>
      <c r="E323" s="77"/>
      <c r="F323" s="78"/>
      <c r="G323" s="79"/>
      <c r="H323" s="78"/>
      <c r="I323" s="78"/>
      <c r="J323" s="78"/>
      <c r="K323" s="80"/>
      <c r="L323" s="78"/>
      <c r="M323" s="78"/>
      <c r="N323" s="78"/>
      <c r="O323" s="78"/>
      <c r="P323" s="78"/>
      <c r="Q323" s="78"/>
    </row>
    <row r="324" spans="1:17" x14ac:dyDescent="0.3">
      <c r="B324" s="81"/>
    </row>
    <row r="1897" spans="6:17" x14ac:dyDescent="0.3">
      <c r="F1897" s="82"/>
      <c r="G1897" s="83"/>
      <c r="H1897" s="82"/>
      <c r="I1897" s="82"/>
      <c r="J1897" s="82"/>
      <c r="K1897" s="84"/>
      <c r="L1897" s="82"/>
      <c r="M1897" s="82"/>
      <c r="N1897" s="82"/>
      <c r="O1897" s="82"/>
      <c r="P1897" s="82"/>
      <c r="Q1897" s="82"/>
    </row>
    <row r="1902" spans="6:17" x14ac:dyDescent="0.3">
      <c r="F1902" s="82"/>
      <c r="G1902" s="83"/>
      <c r="H1902" s="82"/>
      <c r="I1902" s="82"/>
      <c r="J1902" s="82"/>
      <c r="K1902" s="84"/>
      <c r="L1902" s="82"/>
      <c r="M1902" s="82"/>
      <c r="N1902" s="82"/>
      <c r="O1902" s="82"/>
      <c r="P1902" s="82"/>
      <c r="Q1902" s="8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DoSensReport">
                <anchor moveWithCells="1" sizeWithCells="1">
                  <from>
                    <xdr:col>0</xdr:col>
                    <xdr:colOff>403860</xdr:colOff>
                    <xdr:row>9</xdr:row>
                    <xdr:rowOff>60960</xdr:rowOff>
                  </from>
                  <to>
                    <xdr:col>1</xdr:col>
                    <xdr:colOff>480060</xdr:colOff>
                    <xdr:row>11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Impact</vt:lpstr>
      <vt:lpstr>Prior Day</vt:lpstr>
      <vt:lpstr>Curve</vt:lpstr>
      <vt:lpstr>Vega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Delta</vt:lpstr>
      <vt:lpstr>Month</vt:lpstr>
      <vt:lpstr>Password</vt:lpstr>
      <vt:lpstr>post_id</vt:lpstr>
      <vt:lpstr>Impact!Print_Area</vt:lpstr>
      <vt:lpstr>PW</vt:lpstr>
      <vt:lpstr>Table</vt:lpstr>
      <vt:lpstr>TradeDate</vt:lpstr>
      <vt:lpstr>UID</vt:lpstr>
      <vt:lpstr>UserName</vt:lpstr>
      <vt:lpstr>VegaMonth</vt:lpstr>
      <vt:lpstr>VegaTable</vt:lpstr>
      <vt:lpstr>VolTable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2000-02-28T16:22:19Z</cp:lastPrinted>
  <dcterms:created xsi:type="dcterms:W3CDTF">1999-09-16T16:23:47Z</dcterms:created>
  <dcterms:modified xsi:type="dcterms:W3CDTF">2023-09-10T11:16:11Z</dcterms:modified>
</cp:coreProperties>
</file>