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48" yWindow="-12" windowWidth="15132" windowHeight="8820" activeTab="2"/>
  </bookViews>
  <sheets>
    <sheet name="PEAK + OFF PEAK" sheetId="6" r:id="rId1"/>
    <sheet name="PEAK" sheetId="5" r:id="rId2"/>
    <sheet name="OFF-PEAK" sheetId="4" r:id="rId3"/>
  </sheets>
  <definedNames>
    <definedName name="_xlnm.Print_Area" localSheetId="2">'OFF-PEAK'!$A$1:$K$87</definedName>
    <definedName name="_xlnm.Print_Area" localSheetId="1">PEAK!$A$1:$K$239</definedName>
    <definedName name="_xlnm.Print_Area" localSheetId="0">'PEAK + OFF PEAK'!$A$1:$K$239</definedName>
  </definedNames>
  <calcPr calcId="92512"/>
</workbook>
</file>

<file path=xl/calcChain.xml><?xml version="1.0" encoding="utf-8"?>
<calcChain xmlns="http://schemas.openxmlformats.org/spreadsheetml/2006/main">
  <c r="C9" i="4" l="1"/>
  <c r="D9" i="4"/>
  <c r="E9" i="4"/>
  <c r="F9" i="4"/>
  <c r="G9" i="4"/>
  <c r="H9" i="4"/>
  <c r="I9" i="4"/>
  <c r="J9" i="4"/>
  <c r="C12" i="4"/>
  <c r="D12" i="4"/>
  <c r="E12" i="4"/>
  <c r="F12" i="4"/>
  <c r="G12" i="4"/>
  <c r="H12" i="4"/>
  <c r="I12" i="4"/>
  <c r="J12" i="4"/>
  <c r="C13" i="4"/>
  <c r="D13" i="4"/>
  <c r="E13" i="4"/>
  <c r="F13" i="4"/>
  <c r="G13" i="4"/>
  <c r="H13" i="4"/>
  <c r="I13" i="4"/>
  <c r="J13" i="4"/>
  <c r="C14" i="4"/>
  <c r="D14" i="4"/>
  <c r="E14" i="4"/>
  <c r="F14" i="4"/>
  <c r="G14" i="4"/>
  <c r="H14" i="4"/>
  <c r="I14" i="4"/>
  <c r="J14" i="4"/>
  <c r="C15" i="4"/>
  <c r="D15" i="4"/>
  <c r="E15" i="4"/>
  <c r="F15" i="4"/>
  <c r="G15" i="4"/>
  <c r="H15" i="4"/>
  <c r="I15" i="4"/>
  <c r="J15" i="4"/>
  <c r="C17" i="4"/>
  <c r="D17" i="4"/>
  <c r="E17" i="4"/>
  <c r="F17" i="4"/>
  <c r="G17" i="4"/>
  <c r="H17" i="4"/>
  <c r="I17" i="4"/>
  <c r="J17" i="4"/>
  <c r="C18" i="4"/>
  <c r="D18" i="4"/>
  <c r="E18" i="4"/>
  <c r="F18" i="4"/>
  <c r="G18" i="4"/>
  <c r="H18" i="4"/>
  <c r="I18" i="4"/>
  <c r="J18" i="4"/>
  <c r="K18" i="4"/>
  <c r="C26" i="4"/>
  <c r="D26" i="4"/>
  <c r="E26" i="4"/>
  <c r="F26" i="4"/>
  <c r="G26" i="4"/>
  <c r="H26" i="4"/>
  <c r="I26" i="4"/>
  <c r="J26" i="4"/>
  <c r="C29" i="4"/>
  <c r="D29" i="4"/>
  <c r="E29" i="4"/>
  <c r="F29" i="4"/>
  <c r="G29" i="4"/>
  <c r="H29" i="4"/>
  <c r="I29" i="4"/>
  <c r="J29" i="4"/>
  <c r="C30" i="4"/>
  <c r="D30" i="4"/>
  <c r="E30" i="4"/>
  <c r="F30" i="4"/>
  <c r="G30" i="4"/>
  <c r="H30" i="4"/>
  <c r="I30" i="4"/>
  <c r="J30" i="4"/>
  <c r="C31" i="4"/>
  <c r="D31" i="4"/>
  <c r="E31" i="4"/>
  <c r="F31" i="4"/>
  <c r="G31" i="4"/>
  <c r="H31" i="4"/>
  <c r="I31" i="4"/>
  <c r="J31" i="4"/>
  <c r="C32" i="4"/>
  <c r="D32" i="4"/>
  <c r="E32" i="4"/>
  <c r="F32" i="4"/>
  <c r="G32" i="4"/>
  <c r="H32" i="4"/>
  <c r="I32" i="4"/>
  <c r="J32" i="4"/>
  <c r="C34" i="4"/>
  <c r="D34" i="4"/>
  <c r="E34" i="4"/>
  <c r="F34" i="4"/>
  <c r="G34" i="4"/>
  <c r="H34" i="4"/>
  <c r="I34" i="4"/>
  <c r="J34" i="4"/>
  <c r="C35" i="4"/>
  <c r="D35" i="4"/>
  <c r="E35" i="4"/>
  <c r="F35" i="4"/>
  <c r="G35" i="4"/>
  <c r="H35" i="4"/>
  <c r="I35" i="4"/>
  <c r="J35" i="4"/>
  <c r="K35" i="4"/>
  <c r="C43" i="4"/>
  <c r="D43" i="4"/>
  <c r="E43" i="4"/>
  <c r="F43" i="4"/>
  <c r="G43" i="4"/>
  <c r="H43" i="4"/>
  <c r="I43" i="4"/>
  <c r="J43" i="4"/>
  <c r="C46" i="4"/>
  <c r="D46" i="4"/>
  <c r="E46" i="4"/>
  <c r="F46" i="4"/>
  <c r="G46" i="4"/>
  <c r="H46" i="4"/>
  <c r="I46" i="4"/>
  <c r="J46" i="4"/>
  <c r="C47" i="4"/>
  <c r="D47" i="4"/>
  <c r="E47" i="4"/>
  <c r="F47" i="4"/>
  <c r="G47" i="4"/>
  <c r="H47" i="4"/>
  <c r="I47" i="4"/>
  <c r="J47" i="4"/>
  <c r="C48" i="4"/>
  <c r="D48" i="4"/>
  <c r="E48" i="4"/>
  <c r="F48" i="4"/>
  <c r="G48" i="4"/>
  <c r="H48" i="4"/>
  <c r="I48" i="4"/>
  <c r="J48" i="4"/>
  <c r="C49" i="4"/>
  <c r="D49" i="4"/>
  <c r="E49" i="4"/>
  <c r="F49" i="4"/>
  <c r="G49" i="4"/>
  <c r="H49" i="4"/>
  <c r="I49" i="4"/>
  <c r="J49" i="4"/>
  <c r="C51" i="4"/>
  <c r="D51" i="4"/>
  <c r="E51" i="4"/>
  <c r="F51" i="4"/>
  <c r="G51" i="4"/>
  <c r="H51" i="4"/>
  <c r="I51" i="4"/>
  <c r="J51" i="4"/>
  <c r="C52" i="4"/>
  <c r="D52" i="4"/>
  <c r="E52" i="4"/>
  <c r="F52" i="4"/>
  <c r="G52" i="4"/>
  <c r="H52" i="4"/>
  <c r="I52" i="4"/>
  <c r="J52" i="4"/>
  <c r="K52" i="4"/>
  <c r="C60" i="4"/>
  <c r="D60" i="4"/>
  <c r="E60" i="4"/>
  <c r="F60" i="4"/>
  <c r="G60" i="4"/>
  <c r="H60" i="4"/>
  <c r="I60" i="4"/>
  <c r="J60" i="4"/>
  <c r="C63" i="4"/>
  <c r="D63" i="4"/>
  <c r="E63" i="4"/>
  <c r="F63" i="4"/>
  <c r="G63" i="4"/>
  <c r="H63" i="4"/>
  <c r="I63" i="4"/>
  <c r="J63" i="4"/>
  <c r="C64" i="4"/>
  <c r="D64" i="4"/>
  <c r="E64" i="4"/>
  <c r="F64" i="4"/>
  <c r="G64" i="4"/>
  <c r="H64" i="4"/>
  <c r="I64" i="4"/>
  <c r="J64" i="4"/>
  <c r="C65" i="4"/>
  <c r="D65" i="4"/>
  <c r="E65" i="4"/>
  <c r="F65" i="4"/>
  <c r="G65" i="4"/>
  <c r="H65" i="4"/>
  <c r="I65" i="4"/>
  <c r="J65" i="4"/>
  <c r="C66" i="4"/>
  <c r="D66" i="4"/>
  <c r="E66" i="4"/>
  <c r="F66" i="4"/>
  <c r="G66" i="4"/>
  <c r="H66" i="4"/>
  <c r="I66" i="4"/>
  <c r="J66" i="4"/>
  <c r="C68" i="4"/>
  <c r="D68" i="4"/>
  <c r="E68" i="4"/>
  <c r="F68" i="4"/>
  <c r="G68" i="4"/>
  <c r="H68" i="4"/>
  <c r="I68" i="4"/>
  <c r="J68" i="4"/>
  <c r="C69" i="4"/>
  <c r="D69" i="4"/>
  <c r="E69" i="4"/>
  <c r="F69" i="4"/>
  <c r="G69" i="4"/>
  <c r="H69" i="4"/>
  <c r="I69" i="4"/>
  <c r="J69" i="4"/>
  <c r="K69" i="4"/>
  <c r="C77" i="4"/>
  <c r="D77" i="4"/>
  <c r="E77" i="4"/>
  <c r="F77" i="4"/>
  <c r="G77" i="4"/>
  <c r="H77" i="4"/>
  <c r="I77" i="4"/>
  <c r="J77" i="4"/>
  <c r="C80" i="4"/>
  <c r="D80" i="4"/>
  <c r="E80" i="4"/>
  <c r="F80" i="4"/>
  <c r="G80" i="4"/>
  <c r="H80" i="4"/>
  <c r="I80" i="4"/>
  <c r="J80" i="4"/>
  <c r="C81" i="4"/>
  <c r="D81" i="4"/>
  <c r="E81" i="4"/>
  <c r="F81" i="4"/>
  <c r="G81" i="4"/>
  <c r="H81" i="4"/>
  <c r="I81" i="4"/>
  <c r="J81" i="4"/>
  <c r="C82" i="4"/>
  <c r="D82" i="4"/>
  <c r="E82" i="4"/>
  <c r="F82" i="4"/>
  <c r="G82" i="4"/>
  <c r="H82" i="4"/>
  <c r="I82" i="4"/>
  <c r="J82" i="4"/>
  <c r="C83" i="4"/>
  <c r="D83" i="4"/>
  <c r="E83" i="4"/>
  <c r="F83" i="4"/>
  <c r="G83" i="4"/>
  <c r="H83" i="4"/>
  <c r="I83" i="4"/>
  <c r="J83" i="4"/>
  <c r="C85" i="4"/>
  <c r="D85" i="4"/>
  <c r="E85" i="4"/>
  <c r="F85" i="4"/>
  <c r="G85" i="4"/>
  <c r="H85" i="4"/>
  <c r="I85" i="4"/>
  <c r="J85" i="4"/>
  <c r="C86" i="4"/>
  <c r="D86" i="4"/>
  <c r="E86" i="4"/>
  <c r="F86" i="4"/>
  <c r="G86" i="4"/>
  <c r="H86" i="4"/>
  <c r="I86" i="4"/>
  <c r="J86" i="4"/>
  <c r="K86" i="4"/>
  <c r="C9" i="5"/>
  <c r="D9" i="5"/>
  <c r="E9" i="5"/>
  <c r="F9" i="5"/>
  <c r="G9" i="5"/>
  <c r="H9" i="5"/>
  <c r="I9" i="5"/>
  <c r="J9" i="5"/>
  <c r="C12" i="5"/>
  <c r="D12" i="5"/>
  <c r="E12" i="5"/>
  <c r="F12" i="5"/>
  <c r="G12" i="5"/>
  <c r="H12" i="5"/>
  <c r="I12" i="5"/>
  <c r="J12" i="5"/>
  <c r="C13" i="5"/>
  <c r="D13" i="5"/>
  <c r="E13" i="5"/>
  <c r="F13" i="5"/>
  <c r="G13" i="5"/>
  <c r="H13" i="5"/>
  <c r="I13" i="5"/>
  <c r="J13" i="5"/>
  <c r="C14" i="5"/>
  <c r="D14" i="5"/>
  <c r="E14" i="5"/>
  <c r="F14" i="5"/>
  <c r="G14" i="5"/>
  <c r="H14" i="5"/>
  <c r="I14" i="5"/>
  <c r="J14" i="5"/>
  <c r="C15" i="5"/>
  <c r="D15" i="5"/>
  <c r="E15" i="5"/>
  <c r="F15" i="5"/>
  <c r="G15" i="5"/>
  <c r="H15" i="5"/>
  <c r="I15" i="5"/>
  <c r="J15" i="5"/>
  <c r="C17" i="5"/>
  <c r="D17" i="5"/>
  <c r="E17" i="5"/>
  <c r="F17" i="5"/>
  <c r="G17" i="5"/>
  <c r="H17" i="5"/>
  <c r="I17" i="5"/>
  <c r="J17" i="5"/>
  <c r="C18" i="5"/>
  <c r="D18" i="5"/>
  <c r="E18" i="5"/>
  <c r="F18" i="5"/>
  <c r="G18" i="5"/>
  <c r="H18" i="5"/>
  <c r="I18" i="5"/>
  <c r="J18" i="5"/>
  <c r="K18" i="5"/>
  <c r="C25" i="5"/>
  <c r="E25" i="5"/>
  <c r="F25" i="5"/>
  <c r="G25" i="5"/>
  <c r="J25" i="5"/>
  <c r="C28" i="5"/>
  <c r="E28" i="5"/>
  <c r="F28" i="5"/>
  <c r="G28" i="5"/>
  <c r="J28" i="5"/>
  <c r="C29" i="5"/>
  <c r="E29" i="5"/>
  <c r="F29" i="5"/>
  <c r="G29" i="5"/>
  <c r="J29" i="5"/>
  <c r="C30" i="5"/>
  <c r="E30" i="5"/>
  <c r="F30" i="5"/>
  <c r="G30" i="5"/>
  <c r="J30" i="5"/>
  <c r="C31" i="5"/>
  <c r="E31" i="5"/>
  <c r="F31" i="5"/>
  <c r="G31" i="5"/>
  <c r="J31" i="5"/>
  <c r="C33" i="5"/>
  <c r="E33" i="5"/>
  <c r="F33" i="5"/>
  <c r="G33" i="5"/>
  <c r="J33" i="5"/>
  <c r="C34" i="5"/>
  <c r="E34" i="5"/>
  <c r="F34" i="5"/>
  <c r="G34" i="5"/>
  <c r="J34" i="5"/>
  <c r="K34" i="5"/>
  <c r="C42" i="5"/>
  <c r="E42" i="5"/>
  <c r="F42" i="5"/>
  <c r="G42" i="5"/>
  <c r="J42" i="5"/>
  <c r="C45" i="5"/>
  <c r="E45" i="5"/>
  <c r="F45" i="5"/>
  <c r="G45" i="5"/>
  <c r="J45" i="5"/>
  <c r="C46" i="5"/>
  <c r="E46" i="5"/>
  <c r="F46" i="5"/>
  <c r="G46" i="5"/>
  <c r="J46" i="5"/>
  <c r="C47" i="5"/>
  <c r="E47" i="5"/>
  <c r="F47" i="5"/>
  <c r="G47" i="5"/>
  <c r="J47" i="5"/>
  <c r="C48" i="5"/>
  <c r="E48" i="5"/>
  <c r="F48" i="5"/>
  <c r="G48" i="5"/>
  <c r="J48" i="5"/>
  <c r="C50" i="5"/>
  <c r="E50" i="5"/>
  <c r="F50" i="5"/>
  <c r="G50" i="5"/>
  <c r="J50" i="5"/>
  <c r="C51" i="5"/>
  <c r="E51" i="5"/>
  <c r="F51" i="5"/>
  <c r="G51" i="5"/>
  <c r="J51" i="5"/>
  <c r="K51" i="5"/>
  <c r="C59" i="5"/>
  <c r="E59" i="5"/>
  <c r="F59" i="5"/>
  <c r="G59" i="5"/>
  <c r="J59" i="5"/>
  <c r="C62" i="5"/>
  <c r="E62" i="5"/>
  <c r="F62" i="5"/>
  <c r="G62" i="5"/>
  <c r="J62" i="5"/>
  <c r="C63" i="5"/>
  <c r="E63" i="5"/>
  <c r="F63" i="5"/>
  <c r="G63" i="5"/>
  <c r="J63" i="5"/>
  <c r="C64" i="5"/>
  <c r="E64" i="5"/>
  <c r="F64" i="5"/>
  <c r="G64" i="5"/>
  <c r="J64" i="5"/>
  <c r="C65" i="5"/>
  <c r="E65" i="5"/>
  <c r="F65" i="5"/>
  <c r="G65" i="5"/>
  <c r="J65" i="5"/>
  <c r="C67" i="5"/>
  <c r="E67" i="5"/>
  <c r="F67" i="5"/>
  <c r="G67" i="5"/>
  <c r="J67" i="5"/>
  <c r="C68" i="5"/>
  <c r="E68" i="5"/>
  <c r="F68" i="5"/>
  <c r="G68" i="5"/>
  <c r="J68" i="5"/>
  <c r="K68" i="5"/>
  <c r="C77" i="5"/>
  <c r="E77" i="5"/>
  <c r="F77" i="5"/>
  <c r="G77" i="5"/>
  <c r="J77" i="5"/>
  <c r="C80" i="5"/>
  <c r="E80" i="5"/>
  <c r="F80" i="5"/>
  <c r="G80" i="5"/>
  <c r="J80" i="5"/>
  <c r="C81" i="5"/>
  <c r="E81" i="5"/>
  <c r="F81" i="5"/>
  <c r="G81" i="5"/>
  <c r="J81" i="5"/>
  <c r="C82" i="5"/>
  <c r="E82" i="5"/>
  <c r="F82" i="5"/>
  <c r="G82" i="5"/>
  <c r="J82" i="5"/>
  <c r="C83" i="5"/>
  <c r="E83" i="5"/>
  <c r="F83" i="5"/>
  <c r="G83" i="5"/>
  <c r="J83" i="5"/>
  <c r="C85" i="5"/>
  <c r="E85" i="5"/>
  <c r="F85" i="5"/>
  <c r="G85" i="5"/>
  <c r="J85" i="5"/>
  <c r="C86" i="5"/>
  <c r="E86" i="5"/>
  <c r="F86" i="5"/>
  <c r="G86" i="5"/>
  <c r="J86" i="5"/>
  <c r="K86" i="5"/>
  <c r="C94" i="5"/>
  <c r="E94" i="5"/>
  <c r="F94" i="5"/>
  <c r="G94" i="5"/>
  <c r="J94" i="5"/>
  <c r="C97" i="5"/>
  <c r="E97" i="5"/>
  <c r="F97" i="5"/>
  <c r="G97" i="5"/>
  <c r="J97" i="5"/>
  <c r="C98" i="5"/>
  <c r="E98" i="5"/>
  <c r="F98" i="5"/>
  <c r="G98" i="5"/>
  <c r="J98" i="5"/>
  <c r="C99" i="5"/>
  <c r="E99" i="5"/>
  <c r="F99" i="5"/>
  <c r="G99" i="5"/>
  <c r="J99" i="5"/>
  <c r="C100" i="5"/>
  <c r="E100" i="5"/>
  <c r="F100" i="5"/>
  <c r="G100" i="5"/>
  <c r="J100" i="5"/>
  <c r="C102" i="5"/>
  <c r="E102" i="5"/>
  <c r="F102" i="5"/>
  <c r="G102" i="5"/>
  <c r="J102" i="5"/>
  <c r="C103" i="5"/>
  <c r="E103" i="5"/>
  <c r="F103" i="5"/>
  <c r="G103" i="5"/>
  <c r="J103" i="5"/>
  <c r="C110" i="5"/>
  <c r="D110" i="5"/>
  <c r="E110" i="5"/>
  <c r="F110" i="5"/>
  <c r="G110" i="5"/>
  <c r="H110" i="5"/>
  <c r="I110" i="5"/>
  <c r="J110" i="5"/>
  <c r="C113" i="5"/>
  <c r="D113" i="5"/>
  <c r="E113" i="5"/>
  <c r="F113" i="5"/>
  <c r="G113" i="5"/>
  <c r="H113" i="5"/>
  <c r="I113" i="5"/>
  <c r="J113" i="5"/>
  <c r="C114" i="5"/>
  <c r="D114" i="5"/>
  <c r="E114" i="5"/>
  <c r="F114" i="5"/>
  <c r="G114" i="5"/>
  <c r="H114" i="5"/>
  <c r="I114" i="5"/>
  <c r="J114" i="5"/>
  <c r="C115" i="5"/>
  <c r="D115" i="5"/>
  <c r="E115" i="5"/>
  <c r="F115" i="5"/>
  <c r="G115" i="5"/>
  <c r="H115" i="5"/>
  <c r="I115" i="5"/>
  <c r="J115" i="5"/>
  <c r="C116" i="5"/>
  <c r="D116" i="5"/>
  <c r="E116" i="5"/>
  <c r="F116" i="5"/>
  <c r="G116" i="5"/>
  <c r="H116" i="5"/>
  <c r="I116" i="5"/>
  <c r="J116" i="5"/>
  <c r="C118" i="5"/>
  <c r="D118" i="5"/>
  <c r="E118" i="5"/>
  <c r="F118" i="5"/>
  <c r="G118" i="5"/>
  <c r="H118" i="5"/>
  <c r="I118" i="5"/>
  <c r="J118" i="5"/>
  <c r="C119" i="5"/>
  <c r="D119" i="5"/>
  <c r="E119" i="5"/>
  <c r="F119" i="5"/>
  <c r="G119" i="5"/>
  <c r="H119" i="5"/>
  <c r="I119" i="5"/>
  <c r="J119" i="5"/>
  <c r="K119" i="5"/>
  <c r="C127" i="5"/>
  <c r="D127" i="5"/>
  <c r="E127" i="5"/>
  <c r="F127" i="5"/>
  <c r="G127" i="5"/>
  <c r="H127" i="5"/>
  <c r="I127" i="5"/>
  <c r="J127" i="5"/>
  <c r="C130" i="5"/>
  <c r="D130" i="5"/>
  <c r="E130" i="5"/>
  <c r="F130" i="5"/>
  <c r="G130" i="5"/>
  <c r="H130" i="5"/>
  <c r="I130" i="5"/>
  <c r="J130" i="5"/>
  <c r="C131" i="5"/>
  <c r="D131" i="5"/>
  <c r="E131" i="5"/>
  <c r="F131" i="5"/>
  <c r="G131" i="5"/>
  <c r="H131" i="5"/>
  <c r="I131" i="5"/>
  <c r="J131" i="5"/>
  <c r="C132" i="5"/>
  <c r="D132" i="5"/>
  <c r="E132" i="5"/>
  <c r="F132" i="5"/>
  <c r="G132" i="5"/>
  <c r="H132" i="5"/>
  <c r="I132" i="5"/>
  <c r="J132" i="5"/>
  <c r="C133" i="5"/>
  <c r="D133" i="5"/>
  <c r="E133" i="5"/>
  <c r="F133" i="5"/>
  <c r="G133" i="5"/>
  <c r="H133" i="5"/>
  <c r="I133" i="5"/>
  <c r="J133" i="5"/>
  <c r="C135" i="5"/>
  <c r="D135" i="5"/>
  <c r="E135" i="5"/>
  <c r="F135" i="5"/>
  <c r="G135" i="5"/>
  <c r="H135" i="5"/>
  <c r="I135" i="5"/>
  <c r="J135" i="5"/>
  <c r="C136" i="5"/>
  <c r="D136" i="5"/>
  <c r="E136" i="5"/>
  <c r="F136" i="5"/>
  <c r="G136" i="5"/>
  <c r="H136" i="5"/>
  <c r="I136" i="5"/>
  <c r="J136" i="5"/>
  <c r="K136" i="5"/>
  <c r="C144" i="5"/>
  <c r="E144" i="5"/>
  <c r="F144" i="5"/>
  <c r="G144" i="5"/>
  <c r="J144" i="5"/>
  <c r="C147" i="5"/>
  <c r="E147" i="5"/>
  <c r="F147" i="5"/>
  <c r="G147" i="5"/>
  <c r="J147" i="5"/>
  <c r="C148" i="5"/>
  <c r="E148" i="5"/>
  <c r="F148" i="5"/>
  <c r="G148" i="5"/>
  <c r="J148" i="5"/>
  <c r="C149" i="5"/>
  <c r="E149" i="5"/>
  <c r="F149" i="5"/>
  <c r="G149" i="5"/>
  <c r="J149" i="5"/>
  <c r="C150" i="5"/>
  <c r="E150" i="5"/>
  <c r="F150" i="5"/>
  <c r="G150" i="5"/>
  <c r="J150" i="5"/>
  <c r="C152" i="5"/>
  <c r="E152" i="5"/>
  <c r="F152" i="5"/>
  <c r="G152" i="5"/>
  <c r="J152" i="5"/>
  <c r="C153" i="5"/>
  <c r="E153" i="5"/>
  <c r="F153" i="5"/>
  <c r="G153" i="5"/>
  <c r="J153" i="5"/>
  <c r="K153" i="5"/>
  <c r="C161" i="5"/>
  <c r="D161" i="5"/>
  <c r="E161" i="5"/>
  <c r="F161" i="5"/>
  <c r="G161" i="5"/>
  <c r="H161" i="5"/>
  <c r="I161" i="5"/>
  <c r="J161" i="5"/>
  <c r="C164" i="5"/>
  <c r="D164" i="5"/>
  <c r="E164" i="5"/>
  <c r="F164" i="5"/>
  <c r="G164" i="5"/>
  <c r="H164" i="5"/>
  <c r="I164" i="5"/>
  <c r="J164" i="5"/>
  <c r="C165" i="5"/>
  <c r="D165" i="5"/>
  <c r="E165" i="5"/>
  <c r="F165" i="5"/>
  <c r="G165" i="5"/>
  <c r="H165" i="5"/>
  <c r="I165" i="5"/>
  <c r="J165" i="5"/>
  <c r="C166" i="5"/>
  <c r="D166" i="5"/>
  <c r="E166" i="5"/>
  <c r="F166" i="5"/>
  <c r="G166" i="5"/>
  <c r="H166" i="5"/>
  <c r="I166" i="5"/>
  <c r="J166" i="5"/>
  <c r="C167" i="5"/>
  <c r="D167" i="5"/>
  <c r="E167" i="5"/>
  <c r="F167" i="5"/>
  <c r="G167" i="5"/>
  <c r="H167" i="5"/>
  <c r="I167" i="5"/>
  <c r="J167" i="5"/>
  <c r="C169" i="5"/>
  <c r="D169" i="5"/>
  <c r="E169" i="5"/>
  <c r="F169" i="5"/>
  <c r="G169" i="5"/>
  <c r="H169" i="5"/>
  <c r="I169" i="5"/>
  <c r="J169" i="5"/>
  <c r="C170" i="5"/>
  <c r="D170" i="5"/>
  <c r="E170" i="5"/>
  <c r="F170" i="5"/>
  <c r="G170" i="5"/>
  <c r="H170" i="5"/>
  <c r="I170" i="5"/>
  <c r="J170" i="5"/>
  <c r="K170" i="5"/>
  <c r="C178" i="5"/>
  <c r="D178" i="5"/>
  <c r="E178" i="5"/>
  <c r="F178" i="5"/>
  <c r="G178" i="5"/>
  <c r="H178" i="5"/>
  <c r="I178" i="5"/>
  <c r="J178" i="5"/>
  <c r="C181" i="5"/>
  <c r="D181" i="5"/>
  <c r="E181" i="5"/>
  <c r="F181" i="5"/>
  <c r="G181" i="5"/>
  <c r="H181" i="5"/>
  <c r="I181" i="5"/>
  <c r="J181" i="5"/>
  <c r="C182" i="5"/>
  <c r="D182" i="5"/>
  <c r="E182" i="5"/>
  <c r="F182" i="5"/>
  <c r="G182" i="5"/>
  <c r="H182" i="5"/>
  <c r="I182" i="5"/>
  <c r="J182" i="5"/>
  <c r="C183" i="5"/>
  <c r="D183" i="5"/>
  <c r="E183" i="5"/>
  <c r="F183" i="5"/>
  <c r="G183" i="5"/>
  <c r="H183" i="5"/>
  <c r="I183" i="5"/>
  <c r="J183" i="5"/>
  <c r="C184" i="5"/>
  <c r="D184" i="5"/>
  <c r="E184" i="5"/>
  <c r="F184" i="5"/>
  <c r="G184" i="5"/>
  <c r="H184" i="5"/>
  <c r="I184" i="5"/>
  <c r="J184" i="5"/>
  <c r="C186" i="5"/>
  <c r="D186" i="5"/>
  <c r="E186" i="5"/>
  <c r="F186" i="5"/>
  <c r="G186" i="5"/>
  <c r="H186" i="5"/>
  <c r="I186" i="5"/>
  <c r="J186" i="5"/>
  <c r="C187" i="5"/>
  <c r="D187" i="5"/>
  <c r="E187" i="5"/>
  <c r="F187" i="5"/>
  <c r="G187" i="5"/>
  <c r="H187" i="5"/>
  <c r="I187" i="5"/>
  <c r="J187" i="5"/>
  <c r="K187" i="5"/>
  <c r="C195" i="5"/>
  <c r="E195" i="5"/>
  <c r="F195" i="5"/>
  <c r="G195" i="5"/>
  <c r="J195" i="5"/>
  <c r="C198" i="5"/>
  <c r="E198" i="5"/>
  <c r="F198" i="5"/>
  <c r="G198" i="5"/>
  <c r="J198" i="5"/>
  <c r="C199" i="5"/>
  <c r="E199" i="5"/>
  <c r="F199" i="5"/>
  <c r="G199" i="5"/>
  <c r="J199" i="5"/>
  <c r="C200" i="5"/>
  <c r="E200" i="5"/>
  <c r="F200" i="5"/>
  <c r="G200" i="5"/>
  <c r="J200" i="5"/>
  <c r="C201" i="5"/>
  <c r="E201" i="5"/>
  <c r="F201" i="5"/>
  <c r="G201" i="5"/>
  <c r="J201" i="5"/>
  <c r="C203" i="5"/>
  <c r="E203" i="5"/>
  <c r="F203" i="5"/>
  <c r="G203" i="5"/>
  <c r="J203" i="5"/>
  <c r="C204" i="5"/>
  <c r="E204" i="5"/>
  <c r="F204" i="5"/>
  <c r="G204" i="5"/>
  <c r="J204" i="5"/>
  <c r="K204" i="5"/>
  <c r="C212" i="5"/>
  <c r="E212" i="5"/>
  <c r="F212" i="5"/>
  <c r="G212" i="5"/>
  <c r="J212" i="5"/>
  <c r="C215" i="5"/>
  <c r="E215" i="5"/>
  <c r="F215" i="5"/>
  <c r="G215" i="5"/>
  <c r="J215" i="5"/>
  <c r="C216" i="5"/>
  <c r="E216" i="5"/>
  <c r="F216" i="5"/>
  <c r="G216" i="5"/>
  <c r="J216" i="5"/>
  <c r="C217" i="5"/>
  <c r="E217" i="5"/>
  <c r="F217" i="5"/>
  <c r="G217" i="5"/>
  <c r="J217" i="5"/>
  <c r="C218" i="5"/>
  <c r="E218" i="5"/>
  <c r="F218" i="5"/>
  <c r="G218" i="5"/>
  <c r="J218" i="5"/>
  <c r="C220" i="5"/>
  <c r="E220" i="5"/>
  <c r="F220" i="5"/>
  <c r="G220" i="5"/>
  <c r="J220" i="5"/>
  <c r="C221" i="5"/>
  <c r="E221" i="5"/>
  <c r="F221" i="5"/>
  <c r="G221" i="5"/>
  <c r="J221" i="5"/>
  <c r="K221" i="5"/>
  <c r="C229" i="5"/>
  <c r="E229" i="5"/>
  <c r="F229" i="5"/>
  <c r="G229" i="5"/>
  <c r="J229" i="5"/>
  <c r="C232" i="5"/>
  <c r="E232" i="5"/>
  <c r="F232" i="5"/>
  <c r="G232" i="5"/>
  <c r="J232" i="5"/>
  <c r="C233" i="5"/>
  <c r="E233" i="5"/>
  <c r="F233" i="5"/>
  <c r="G233" i="5"/>
  <c r="J233" i="5"/>
  <c r="C234" i="5"/>
  <c r="E234" i="5"/>
  <c r="F234" i="5"/>
  <c r="G234" i="5"/>
  <c r="J234" i="5"/>
  <c r="C235" i="5"/>
  <c r="E235" i="5"/>
  <c r="F235" i="5"/>
  <c r="G235" i="5"/>
  <c r="J235" i="5"/>
  <c r="C237" i="5"/>
  <c r="E237" i="5"/>
  <c r="F237" i="5"/>
  <c r="G237" i="5"/>
  <c r="J237" i="5"/>
  <c r="C238" i="5"/>
  <c r="E238" i="5"/>
  <c r="F238" i="5"/>
  <c r="G238" i="5"/>
  <c r="J238" i="5"/>
  <c r="K238" i="5"/>
  <c r="C9" i="6"/>
  <c r="D9" i="6"/>
  <c r="E9" i="6"/>
  <c r="F9" i="6"/>
  <c r="G9" i="6"/>
  <c r="H9" i="6"/>
  <c r="I9" i="6"/>
  <c r="J9" i="6"/>
  <c r="C12" i="6"/>
  <c r="D12" i="6"/>
  <c r="E12" i="6"/>
  <c r="F12" i="6"/>
  <c r="G12" i="6"/>
  <c r="H12" i="6"/>
  <c r="I12" i="6"/>
  <c r="J12" i="6"/>
  <c r="C13" i="6"/>
  <c r="D13" i="6"/>
  <c r="E13" i="6"/>
  <c r="F13" i="6"/>
  <c r="G13" i="6"/>
  <c r="H13" i="6"/>
  <c r="I13" i="6"/>
  <c r="J13" i="6"/>
  <c r="C14" i="6"/>
  <c r="D14" i="6"/>
  <c r="E14" i="6"/>
  <c r="F14" i="6"/>
  <c r="G14" i="6"/>
  <c r="H14" i="6"/>
  <c r="I14" i="6"/>
  <c r="J14" i="6"/>
  <c r="C15" i="6"/>
  <c r="D15" i="6"/>
  <c r="E15" i="6"/>
  <c r="F15" i="6"/>
  <c r="G15" i="6"/>
  <c r="H15" i="6"/>
  <c r="I15" i="6"/>
  <c r="J15" i="6"/>
  <c r="C17" i="6"/>
  <c r="D17" i="6"/>
  <c r="E17" i="6"/>
  <c r="F17" i="6"/>
  <c r="G17" i="6"/>
  <c r="H17" i="6"/>
  <c r="I17" i="6"/>
  <c r="J17" i="6"/>
  <c r="C18" i="6"/>
  <c r="D18" i="6"/>
  <c r="E18" i="6"/>
  <c r="F18" i="6"/>
  <c r="G18" i="6"/>
  <c r="H18" i="6"/>
  <c r="I18" i="6"/>
  <c r="J18" i="6"/>
  <c r="K18" i="6"/>
  <c r="C25" i="6"/>
  <c r="E25" i="6"/>
  <c r="F25" i="6"/>
  <c r="G25" i="6"/>
  <c r="J25" i="6"/>
  <c r="C28" i="6"/>
  <c r="E28" i="6"/>
  <c r="F28" i="6"/>
  <c r="G28" i="6"/>
  <c r="J28" i="6"/>
  <c r="C29" i="6"/>
  <c r="E29" i="6"/>
  <c r="F29" i="6"/>
  <c r="G29" i="6"/>
  <c r="J29" i="6"/>
  <c r="C30" i="6"/>
  <c r="E30" i="6"/>
  <c r="F30" i="6"/>
  <c r="G30" i="6"/>
  <c r="J30" i="6"/>
  <c r="C31" i="6"/>
  <c r="E31" i="6"/>
  <c r="F31" i="6"/>
  <c r="G31" i="6"/>
  <c r="J31" i="6"/>
  <c r="C33" i="6"/>
  <c r="E33" i="6"/>
  <c r="F33" i="6"/>
  <c r="G33" i="6"/>
  <c r="J33" i="6"/>
  <c r="C34" i="6"/>
  <c r="E34" i="6"/>
  <c r="F34" i="6"/>
  <c r="G34" i="6"/>
  <c r="J34" i="6"/>
  <c r="K34" i="6"/>
  <c r="C42" i="6"/>
  <c r="E42" i="6"/>
  <c r="F42" i="6"/>
  <c r="G42" i="6"/>
  <c r="J42" i="6"/>
  <c r="C45" i="6"/>
  <c r="E45" i="6"/>
  <c r="F45" i="6"/>
  <c r="G45" i="6"/>
  <c r="J45" i="6"/>
  <c r="C46" i="6"/>
  <c r="E46" i="6"/>
  <c r="F46" i="6"/>
  <c r="G46" i="6"/>
  <c r="J46" i="6"/>
  <c r="C47" i="6"/>
  <c r="E47" i="6"/>
  <c r="F47" i="6"/>
  <c r="G47" i="6"/>
  <c r="J47" i="6"/>
  <c r="C48" i="6"/>
  <c r="E48" i="6"/>
  <c r="F48" i="6"/>
  <c r="G48" i="6"/>
  <c r="J48" i="6"/>
  <c r="C50" i="6"/>
  <c r="E50" i="6"/>
  <c r="F50" i="6"/>
  <c r="G50" i="6"/>
  <c r="J50" i="6"/>
  <c r="C51" i="6"/>
  <c r="E51" i="6"/>
  <c r="F51" i="6"/>
  <c r="G51" i="6"/>
  <c r="J51" i="6"/>
  <c r="K51" i="6"/>
  <c r="C59" i="6"/>
  <c r="E59" i="6"/>
  <c r="F59" i="6"/>
  <c r="G59" i="6"/>
  <c r="J59" i="6"/>
  <c r="C62" i="6"/>
  <c r="E62" i="6"/>
  <c r="F62" i="6"/>
  <c r="G62" i="6"/>
  <c r="J62" i="6"/>
  <c r="C63" i="6"/>
  <c r="E63" i="6"/>
  <c r="F63" i="6"/>
  <c r="G63" i="6"/>
  <c r="J63" i="6"/>
  <c r="C64" i="6"/>
  <c r="E64" i="6"/>
  <c r="F64" i="6"/>
  <c r="G64" i="6"/>
  <c r="J64" i="6"/>
  <c r="C65" i="6"/>
  <c r="E65" i="6"/>
  <c r="F65" i="6"/>
  <c r="G65" i="6"/>
  <c r="J65" i="6"/>
  <c r="C67" i="6"/>
  <c r="E67" i="6"/>
  <c r="F67" i="6"/>
  <c r="G67" i="6"/>
  <c r="J67" i="6"/>
  <c r="C68" i="6"/>
  <c r="E68" i="6"/>
  <c r="F68" i="6"/>
  <c r="G68" i="6"/>
  <c r="J68" i="6"/>
  <c r="K68" i="6"/>
  <c r="C77" i="6"/>
  <c r="E77" i="6"/>
  <c r="F77" i="6"/>
  <c r="G77" i="6"/>
  <c r="J77" i="6"/>
  <c r="C80" i="6"/>
  <c r="E80" i="6"/>
  <c r="F80" i="6"/>
  <c r="G80" i="6"/>
  <c r="J80" i="6"/>
  <c r="C81" i="6"/>
  <c r="E81" i="6"/>
  <c r="F81" i="6"/>
  <c r="G81" i="6"/>
  <c r="J81" i="6"/>
  <c r="C82" i="6"/>
  <c r="E82" i="6"/>
  <c r="F82" i="6"/>
  <c r="G82" i="6"/>
  <c r="J82" i="6"/>
  <c r="C83" i="6"/>
  <c r="E83" i="6"/>
  <c r="F83" i="6"/>
  <c r="G83" i="6"/>
  <c r="J83" i="6"/>
  <c r="C85" i="6"/>
  <c r="E85" i="6"/>
  <c r="F85" i="6"/>
  <c r="G85" i="6"/>
  <c r="J85" i="6"/>
  <c r="C86" i="6"/>
  <c r="E86" i="6"/>
  <c r="F86" i="6"/>
  <c r="G86" i="6"/>
  <c r="J86" i="6"/>
  <c r="K86" i="6"/>
  <c r="C94" i="6"/>
  <c r="E94" i="6"/>
  <c r="F94" i="6"/>
  <c r="G94" i="6"/>
  <c r="J94" i="6"/>
  <c r="C97" i="6"/>
  <c r="E97" i="6"/>
  <c r="F97" i="6"/>
  <c r="G97" i="6"/>
  <c r="J97" i="6"/>
  <c r="C98" i="6"/>
  <c r="E98" i="6"/>
  <c r="F98" i="6"/>
  <c r="G98" i="6"/>
  <c r="J98" i="6"/>
  <c r="C99" i="6"/>
  <c r="E99" i="6"/>
  <c r="F99" i="6"/>
  <c r="G99" i="6"/>
  <c r="J99" i="6"/>
  <c r="C100" i="6"/>
  <c r="E100" i="6"/>
  <c r="F100" i="6"/>
  <c r="G100" i="6"/>
  <c r="J100" i="6"/>
  <c r="C102" i="6"/>
  <c r="E102" i="6"/>
  <c r="F102" i="6"/>
  <c r="G102" i="6"/>
  <c r="J102" i="6"/>
  <c r="C103" i="6"/>
  <c r="E103" i="6"/>
  <c r="F103" i="6"/>
  <c r="G103" i="6"/>
  <c r="J103" i="6"/>
  <c r="C110" i="6"/>
  <c r="D110" i="6"/>
  <c r="E110" i="6"/>
  <c r="F110" i="6"/>
  <c r="G110" i="6"/>
  <c r="H110" i="6"/>
  <c r="I110" i="6"/>
  <c r="J110" i="6"/>
  <c r="C113" i="6"/>
  <c r="D113" i="6"/>
  <c r="E113" i="6"/>
  <c r="F113" i="6"/>
  <c r="G113" i="6"/>
  <c r="H113" i="6"/>
  <c r="I113" i="6"/>
  <c r="J113" i="6"/>
  <c r="C114" i="6"/>
  <c r="D114" i="6"/>
  <c r="E114" i="6"/>
  <c r="F114" i="6"/>
  <c r="G114" i="6"/>
  <c r="H114" i="6"/>
  <c r="I114" i="6"/>
  <c r="J114" i="6"/>
  <c r="C115" i="6"/>
  <c r="D115" i="6"/>
  <c r="E115" i="6"/>
  <c r="F115" i="6"/>
  <c r="G115" i="6"/>
  <c r="H115" i="6"/>
  <c r="I115" i="6"/>
  <c r="J115" i="6"/>
  <c r="C116" i="6"/>
  <c r="D116" i="6"/>
  <c r="E116" i="6"/>
  <c r="F116" i="6"/>
  <c r="G116" i="6"/>
  <c r="H116" i="6"/>
  <c r="I116" i="6"/>
  <c r="J116" i="6"/>
  <c r="C118" i="6"/>
  <c r="D118" i="6"/>
  <c r="E118" i="6"/>
  <c r="F118" i="6"/>
  <c r="G118" i="6"/>
  <c r="H118" i="6"/>
  <c r="I118" i="6"/>
  <c r="J118" i="6"/>
  <c r="C119" i="6"/>
  <c r="D119" i="6"/>
  <c r="E119" i="6"/>
  <c r="F119" i="6"/>
  <c r="G119" i="6"/>
  <c r="H119" i="6"/>
  <c r="I119" i="6"/>
  <c r="J119" i="6"/>
  <c r="K119" i="6"/>
  <c r="C127" i="6"/>
  <c r="D127" i="6"/>
  <c r="E127" i="6"/>
  <c r="F127" i="6"/>
  <c r="G127" i="6"/>
  <c r="H127" i="6"/>
  <c r="I127" i="6"/>
  <c r="J127" i="6"/>
  <c r="C130" i="6"/>
  <c r="D130" i="6"/>
  <c r="E130" i="6"/>
  <c r="F130" i="6"/>
  <c r="G130" i="6"/>
  <c r="H130" i="6"/>
  <c r="I130" i="6"/>
  <c r="J130" i="6"/>
  <c r="C131" i="6"/>
  <c r="D131" i="6"/>
  <c r="E131" i="6"/>
  <c r="F131" i="6"/>
  <c r="G131" i="6"/>
  <c r="H131" i="6"/>
  <c r="I131" i="6"/>
  <c r="J131" i="6"/>
  <c r="C132" i="6"/>
  <c r="D132" i="6"/>
  <c r="E132" i="6"/>
  <c r="F132" i="6"/>
  <c r="G132" i="6"/>
  <c r="H132" i="6"/>
  <c r="I132" i="6"/>
  <c r="J132" i="6"/>
  <c r="C133" i="6"/>
  <c r="D133" i="6"/>
  <c r="E133" i="6"/>
  <c r="F133" i="6"/>
  <c r="G133" i="6"/>
  <c r="H133" i="6"/>
  <c r="I133" i="6"/>
  <c r="J133" i="6"/>
  <c r="C135" i="6"/>
  <c r="D135" i="6"/>
  <c r="E135" i="6"/>
  <c r="F135" i="6"/>
  <c r="G135" i="6"/>
  <c r="H135" i="6"/>
  <c r="I135" i="6"/>
  <c r="J135" i="6"/>
  <c r="C136" i="6"/>
  <c r="D136" i="6"/>
  <c r="E136" i="6"/>
  <c r="F136" i="6"/>
  <c r="G136" i="6"/>
  <c r="H136" i="6"/>
  <c r="I136" i="6"/>
  <c r="J136" i="6"/>
  <c r="K136" i="6"/>
  <c r="C144" i="6"/>
  <c r="E144" i="6"/>
  <c r="F144" i="6"/>
  <c r="G144" i="6"/>
  <c r="J144" i="6"/>
  <c r="C147" i="6"/>
  <c r="E147" i="6"/>
  <c r="F147" i="6"/>
  <c r="G147" i="6"/>
  <c r="J147" i="6"/>
  <c r="C148" i="6"/>
  <c r="E148" i="6"/>
  <c r="F148" i="6"/>
  <c r="G148" i="6"/>
  <c r="J148" i="6"/>
  <c r="C149" i="6"/>
  <c r="E149" i="6"/>
  <c r="F149" i="6"/>
  <c r="G149" i="6"/>
  <c r="J149" i="6"/>
  <c r="C150" i="6"/>
  <c r="E150" i="6"/>
  <c r="F150" i="6"/>
  <c r="G150" i="6"/>
  <c r="J150" i="6"/>
  <c r="C152" i="6"/>
  <c r="E152" i="6"/>
  <c r="F152" i="6"/>
  <c r="G152" i="6"/>
  <c r="J152" i="6"/>
  <c r="C153" i="6"/>
  <c r="E153" i="6"/>
  <c r="F153" i="6"/>
  <c r="G153" i="6"/>
  <c r="J153" i="6"/>
  <c r="K153" i="6"/>
  <c r="C161" i="6"/>
  <c r="D161" i="6"/>
  <c r="E161" i="6"/>
  <c r="F161" i="6"/>
  <c r="G161" i="6"/>
  <c r="H161" i="6"/>
  <c r="I161" i="6"/>
  <c r="J161" i="6"/>
  <c r="C164" i="6"/>
  <c r="D164" i="6"/>
  <c r="E164" i="6"/>
  <c r="F164" i="6"/>
  <c r="G164" i="6"/>
  <c r="H164" i="6"/>
  <c r="I164" i="6"/>
  <c r="J164" i="6"/>
  <c r="C165" i="6"/>
  <c r="D165" i="6"/>
  <c r="E165" i="6"/>
  <c r="F165" i="6"/>
  <c r="G165" i="6"/>
  <c r="H165" i="6"/>
  <c r="I165" i="6"/>
  <c r="J165" i="6"/>
  <c r="C166" i="6"/>
  <c r="D166" i="6"/>
  <c r="E166" i="6"/>
  <c r="F166" i="6"/>
  <c r="G166" i="6"/>
  <c r="H166" i="6"/>
  <c r="I166" i="6"/>
  <c r="J166" i="6"/>
  <c r="C167" i="6"/>
  <c r="D167" i="6"/>
  <c r="E167" i="6"/>
  <c r="F167" i="6"/>
  <c r="G167" i="6"/>
  <c r="H167" i="6"/>
  <c r="I167" i="6"/>
  <c r="J167" i="6"/>
  <c r="C169" i="6"/>
  <c r="D169" i="6"/>
  <c r="E169" i="6"/>
  <c r="F169" i="6"/>
  <c r="G169" i="6"/>
  <c r="H169" i="6"/>
  <c r="I169" i="6"/>
  <c r="J169" i="6"/>
  <c r="C170" i="6"/>
  <c r="D170" i="6"/>
  <c r="E170" i="6"/>
  <c r="F170" i="6"/>
  <c r="G170" i="6"/>
  <c r="H170" i="6"/>
  <c r="I170" i="6"/>
  <c r="J170" i="6"/>
  <c r="K170" i="6"/>
  <c r="C178" i="6"/>
  <c r="D178" i="6"/>
  <c r="E178" i="6"/>
  <c r="F178" i="6"/>
  <c r="G178" i="6"/>
  <c r="H178" i="6"/>
  <c r="I178" i="6"/>
  <c r="J178" i="6"/>
  <c r="C181" i="6"/>
  <c r="D181" i="6"/>
  <c r="E181" i="6"/>
  <c r="F181" i="6"/>
  <c r="G181" i="6"/>
  <c r="H181" i="6"/>
  <c r="I181" i="6"/>
  <c r="J181" i="6"/>
  <c r="C182" i="6"/>
  <c r="D182" i="6"/>
  <c r="E182" i="6"/>
  <c r="F182" i="6"/>
  <c r="G182" i="6"/>
  <c r="H182" i="6"/>
  <c r="I182" i="6"/>
  <c r="J182" i="6"/>
  <c r="C183" i="6"/>
  <c r="D183" i="6"/>
  <c r="E183" i="6"/>
  <c r="F183" i="6"/>
  <c r="G183" i="6"/>
  <c r="H183" i="6"/>
  <c r="I183" i="6"/>
  <c r="J183" i="6"/>
  <c r="C184" i="6"/>
  <c r="D184" i="6"/>
  <c r="E184" i="6"/>
  <c r="F184" i="6"/>
  <c r="G184" i="6"/>
  <c r="H184" i="6"/>
  <c r="I184" i="6"/>
  <c r="J184" i="6"/>
  <c r="C186" i="6"/>
  <c r="D186" i="6"/>
  <c r="E186" i="6"/>
  <c r="F186" i="6"/>
  <c r="G186" i="6"/>
  <c r="H186" i="6"/>
  <c r="I186" i="6"/>
  <c r="J186" i="6"/>
  <c r="C187" i="6"/>
  <c r="D187" i="6"/>
  <c r="E187" i="6"/>
  <c r="F187" i="6"/>
  <c r="G187" i="6"/>
  <c r="H187" i="6"/>
  <c r="I187" i="6"/>
  <c r="J187" i="6"/>
  <c r="K187" i="6"/>
  <c r="C195" i="6"/>
  <c r="E195" i="6"/>
  <c r="F195" i="6"/>
  <c r="G195" i="6"/>
  <c r="J195" i="6"/>
  <c r="C198" i="6"/>
  <c r="E198" i="6"/>
  <c r="F198" i="6"/>
  <c r="G198" i="6"/>
  <c r="J198" i="6"/>
  <c r="C199" i="6"/>
  <c r="E199" i="6"/>
  <c r="F199" i="6"/>
  <c r="G199" i="6"/>
  <c r="J199" i="6"/>
  <c r="C200" i="6"/>
  <c r="E200" i="6"/>
  <c r="F200" i="6"/>
  <c r="G200" i="6"/>
  <c r="J200" i="6"/>
  <c r="C201" i="6"/>
  <c r="E201" i="6"/>
  <c r="F201" i="6"/>
  <c r="G201" i="6"/>
  <c r="J201" i="6"/>
  <c r="C203" i="6"/>
  <c r="E203" i="6"/>
  <c r="F203" i="6"/>
  <c r="G203" i="6"/>
  <c r="J203" i="6"/>
  <c r="C204" i="6"/>
  <c r="E204" i="6"/>
  <c r="F204" i="6"/>
  <c r="G204" i="6"/>
  <c r="J204" i="6"/>
  <c r="K204" i="6"/>
  <c r="C212" i="6"/>
  <c r="E212" i="6"/>
  <c r="F212" i="6"/>
  <c r="G212" i="6"/>
  <c r="J212" i="6"/>
  <c r="C215" i="6"/>
  <c r="E215" i="6"/>
  <c r="F215" i="6"/>
  <c r="G215" i="6"/>
  <c r="J215" i="6"/>
  <c r="C216" i="6"/>
  <c r="E216" i="6"/>
  <c r="F216" i="6"/>
  <c r="G216" i="6"/>
  <c r="J216" i="6"/>
  <c r="C217" i="6"/>
  <c r="E217" i="6"/>
  <c r="F217" i="6"/>
  <c r="G217" i="6"/>
  <c r="J217" i="6"/>
  <c r="C218" i="6"/>
  <c r="E218" i="6"/>
  <c r="F218" i="6"/>
  <c r="G218" i="6"/>
  <c r="J218" i="6"/>
  <c r="C220" i="6"/>
  <c r="E220" i="6"/>
  <c r="F220" i="6"/>
  <c r="G220" i="6"/>
  <c r="J220" i="6"/>
  <c r="C221" i="6"/>
  <c r="E221" i="6"/>
  <c r="F221" i="6"/>
  <c r="G221" i="6"/>
  <c r="J221" i="6"/>
  <c r="K221" i="6"/>
  <c r="C229" i="6"/>
  <c r="E229" i="6"/>
  <c r="F229" i="6"/>
  <c r="G229" i="6"/>
  <c r="J229" i="6"/>
  <c r="C232" i="6"/>
  <c r="E232" i="6"/>
  <c r="F232" i="6"/>
  <c r="G232" i="6"/>
  <c r="J232" i="6"/>
  <c r="C233" i="6"/>
  <c r="E233" i="6"/>
  <c r="F233" i="6"/>
  <c r="G233" i="6"/>
  <c r="J233" i="6"/>
  <c r="C234" i="6"/>
  <c r="E234" i="6"/>
  <c r="F234" i="6"/>
  <c r="G234" i="6"/>
  <c r="J234" i="6"/>
  <c r="C235" i="6"/>
  <c r="E235" i="6"/>
  <c r="F235" i="6"/>
  <c r="G235" i="6"/>
  <c r="J235" i="6"/>
  <c r="C237" i="6"/>
  <c r="E237" i="6"/>
  <c r="F237" i="6"/>
  <c r="G237" i="6"/>
  <c r="J237" i="6"/>
  <c r="C238" i="6"/>
  <c r="E238" i="6"/>
  <c r="F238" i="6"/>
  <c r="G238" i="6"/>
  <c r="J238" i="6"/>
  <c r="K238" i="6"/>
  <c r="C249" i="6"/>
  <c r="D249" i="6"/>
  <c r="E249" i="6"/>
  <c r="F249" i="6"/>
  <c r="G249" i="6"/>
  <c r="H249" i="6"/>
  <c r="I249" i="6"/>
  <c r="J249" i="6"/>
  <c r="C252" i="6"/>
  <c r="D252" i="6"/>
  <c r="E252" i="6"/>
  <c r="F252" i="6"/>
  <c r="G252" i="6"/>
  <c r="H252" i="6"/>
  <c r="I252" i="6"/>
  <c r="J252" i="6"/>
  <c r="C253" i="6"/>
  <c r="D253" i="6"/>
  <c r="E253" i="6"/>
  <c r="F253" i="6"/>
  <c r="G253" i="6"/>
  <c r="H253" i="6"/>
  <c r="I253" i="6"/>
  <c r="J253" i="6"/>
  <c r="C254" i="6"/>
  <c r="D254" i="6"/>
  <c r="E254" i="6"/>
  <c r="F254" i="6"/>
  <c r="G254" i="6"/>
  <c r="H254" i="6"/>
  <c r="I254" i="6"/>
  <c r="J254" i="6"/>
  <c r="C255" i="6"/>
  <c r="D255" i="6"/>
  <c r="E255" i="6"/>
  <c r="F255" i="6"/>
  <c r="G255" i="6"/>
  <c r="H255" i="6"/>
  <c r="I255" i="6"/>
  <c r="J255" i="6"/>
  <c r="C257" i="6"/>
  <c r="D257" i="6"/>
  <c r="E257" i="6"/>
  <c r="F257" i="6"/>
  <c r="G257" i="6"/>
  <c r="H257" i="6"/>
  <c r="I257" i="6"/>
  <c r="J257" i="6"/>
  <c r="C258" i="6"/>
  <c r="D258" i="6"/>
  <c r="E258" i="6"/>
  <c r="F258" i="6"/>
  <c r="G258" i="6"/>
  <c r="H258" i="6"/>
  <c r="I258" i="6"/>
  <c r="J258" i="6"/>
  <c r="K258" i="6"/>
  <c r="C266" i="6"/>
  <c r="D266" i="6"/>
  <c r="E266" i="6"/>
  <c r="F266" i="6"/>
  <c r="G266" i="6"/>
  <c r="H266" i="6"/>
  <c r="I266" i="6"/>
  <c r="J266" i="6"/>
  <c r="C269" i="6"/>
  <c r="D269" i="6"/>
  <c r="E269" i="6"/>
  <c r="F269" i="6"/>
  <c r="G269" i="6"/>
  <c r="H269" i="6"/>
  <c r="I269" i="6"/>
  <c r="J269" i="6"/>
  <c r="C270" i="6"/>
  <c r="D270" i="6"/>
  <c r="E270" i="6"/>
  <c r="F270" i="6"/>
  <c r="G270" i="6"/>
  <c r="H270" i="6"/>
  <c r="I270" i="6"/>
  <c r="J270" i="6"/>
  <c r="C271" i="6"/>
  <c r="D271" i="6"/>
  <c r="E271" i="6"/>
  <c r="F271" i="6"/>
  <c r="G271" i="6"/>
  <c r="H271" i="6"/>
  <c r="I271" i="6"/>
  <c r="J271" i="6"/>
  <c r="C272" i="6"/>
  <c r="D272" i="6"/>
  <c r="E272" i="6"/>
  <c r="F272" i="6"/>
  <c r="G272" i="6"/>
  <c r="H272" i="6"/>
  <c r="I272" i="6"/>
  <c r="J272" i="6"/>
  <c r="C274" i="6"/>
  <c r="D274" i="6"/>
  <c r="E274" i="6"/>
  <c r="F274" i="6"/>
  <c r="G274" i="6"/>
  <c r="H274" i="6"/>
  <c r="I274" i="6"/>
  <c r="J274" i="6"/>
  <c r="C275" i="6"/>
  <c r="D275" i="6"/>
  <c r="E275" i="6"/>
  <c r="F275" i="6"/>
  <c r="G275" i="6"/>
  <c r="H275" i="6"/>
  <c r="I275" i="6"/>
  <c r="J275" i="6"/>
  <c r="K275" i="6"/>
  <c r="C283" i="6"/>
  <c r="D283" i="6"/>
  <c r="E283" i="6"/>
  <c r="F283" i="6"/>
  <c r="G283" i="6"/>
  <c r="H283" i="6"/>
  <c r="I283" i="6"/>
  <c r="J283" i="6"/>
  <c r="C286" i="6"/>
  <c r="D286" i="6"/>
  <c r="E286" i="6"/>
  <c r="F286" i="6"/>
  <c r="G286" i="6"/>
  <c r="H286" i="6"/>
  <c r="I286" i="6"/>
  <c r="J286" i="6"/>
  <c r="C287" i="6"/>
  <c r="D287" i="6"/>
  <c r="E287" i="6"/>
  <c r="F287" i="6"/>
  <c r="G287" i="6"/>
  <c r="H287" i="6"/>
  <c r="I287" i="6"/>
  <c r="J287" i="6"/>
  <c r="C288" i="6"/>
  <c r="D288" i="6"/>
  <c r="E288" i="6"/>
  <c r="F288" i="6"/>
  <c r="G288" i="6"/>
  <c r="H288" i="6"/>
  <c r="I288" i="6"/>
  <c r="J288" i="6"/>
  <c r="C289" i="6"/>
  <c r="D289" i="6"/>
  <c r="E289" i="6"/>
  <c r="F289" i="6"/>
  <c r="G289" i="6"/>
  <c r="H289" i="6"/>
  <c r="I289" i="6"/>
  <c r="J289" i="6"/>
  <c r="C291" i="6"/>
  <c r="D291" i="6"/>
  <c r="E291" i="6"/>
  <c r="F291" i="6"/>
  <c r="G291" i="6"/>
  <c r="H291" i="6"/>
  <c r="I291" i="6"/>
  <c r="J291" i="6"/>
  <c r="C292" i="6"/>
  <c r="D292" i="6"/>
  <c r="E292" i="6"/>
  <c r="F292" i="6"/>
  <c r="G292" i="6"/>
  <c r="H292" i="6"/>
  <c r="I292" i="6"/>
  <c r="J292" i="6"/>
  <c r="K292" i="6"/>
  <c r="C300" i="6"/>
  <c r="D300" i="6"/>
  <c r="E300" i="6"/>
  <c r="F300" i="6"/>
  <c r="G300" i="6"/>
  <c r="H300" i="6"/>
  <c r="I300" i="6"/>
  <c r="J300" i="6"/>
  <c r="C303" i="6"/>
  <c r="D303" i="6"/>
  <c r="E303" i="6"/>
  <c r="F303" i="6"/>
  <c r="G303" i="6"/>
  <c r="H303" i="6"/>
  <c r="I303" i="6"/>
  <c r="J303" i="6"/>
  <c r="C304" i="6"/>
  <c r="D304" i="6"/>
  <c r="E304" i="6"/>
  <c r="F304" i="6"/>
  <c r="G304" i="6"/>
  <c r="H304" i="6"/>
  <c r="I304" i="6"/>
  <c r="J304" i="6"/>
  <c r="C305" i="6"/>
  <c r="D305" i="6"/>
  <c r="E305" i="6"/>
  <c r="F305" i="6"/>
  <c r="G305" i="6"/>
  <c r="H305" i="6"/>
  <c r="I305" i="6"/>
  <c r="J305" i="6"/>
  <c r="C306" i="6"/>
  <c r="D306" i="6"/>
  <c r="E306" i="6"/>
  <c r="F306" i="6"/>
  <c r="G306" i="6"/>
  <c r="H306" i="6"/>
  <c r="I306" i="6"/>
  <c r="J306" i="6"/>
  <c r="C308" i="6"/>
  <c r="D308" i="6"/>
  <c r="E308" i="6"/>
  <c r="F308" i="6"/>
  <c r="G308" i="6"/>
  <c r="H308" i="6"/>
  <c r="I308" i="6"/>
  <c r="J308" i="6"/>
  <c r="C309" i="6"/>
  <c r="D309" i="6"/>
  <c r="E309" i="6"/>
  <c r="F309" i="6"/>
  <c r="G309" i="6"/>
  <c r="H309" i="6"/>
  <c r="I309" i="6"/>
  <c r="J309" i="6"/>
  <c r="K309" i="6"/>
  <c r="C317" i="6"/>
  <c r="D317" i="6"/>
  <c r="E317" i="6"/>
  <c r="F317" i="6"/>
  <c r="G317" i="6"/>
  <c r="H317" i="6"/>
  <c r="I317" i="6"/>
  <c r="J317" i="6"/>
  <c r="C320" i="6"/>
  <c r="D320" i="6"/>
  <c r="E320" i="6"/>
  <c r="F320" i="6"/>
  <c r="G320" i="6"/>
  <c r="H320" i="6"/>
  <c r="I320" i="6"/>
  <c r="J320" i="6"/>
  <c r="C321" i="6"/>
  <c r="D321" i="6"/>
  <c r="E321" i="6"/>
  <c r="F321" i="6"/>
  <c r="G321" i="6"/>
  <c r="H321" i="6"/>
  <c r="I321" i="6"/>
  <c r="J321" i="6"/>
  <c r="C322" i="6"/>
  <c r="D322" i="6"/>
  <c r="E322" i="6"/>
  <c r="F322" i="6"/>
  <c r="G322" i="6"/>
  <c r="H322" i="6"/>
  <c r="I322" i="6"/>
  <c r="J322" i="6"/>
  <c r="C323" i="6"/>
  <c r="D323" i="6"/>
  <c r="E323" i="6"/>
  <c r="F323" i="6"/>
  <c r="G323" i="6"/>
  <c r="H323" i="6"/>
  <c r="I323" i="6"/>
  <c r="J323" i="6"/>
  <c r="C325" i="6"/>
  <c r="D325" i="6"/>
  <c r="E325" i="6"/>
  <c r="F325" i="6"/>
  <c r="G325" i="6"/>
  <c r="H325" i="6"/>
  <c r="I325" i="6"/>
  <c r="J325" i="6"/>
  <c r="C326" i="6"/>
  <c r="D326" i="6"/>
  <c r="E326" i="6"/>
  <c r="F326" i="6"/>
  <c r="G326" i="6"/>
  <c r="H326" i="6"/>
  <c r="I326" i="6"/>
  <c r="J326" i="6"/>
  <c r="K326" i="6"/>
</calcChain>
</file>

<file path=xl/comments1.xml><?xml version="1.0" encoding="utf-8"?>
<comments xmlns="http://schemas.openxmlformats.org/spreadsheetml/2006/main">
  <authors>
    <author>jmiller</author>
  </authors>
  <commentList>
    <comment ref="B1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8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0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1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3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5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67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84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0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1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3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5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7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8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0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2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</commentList>
</comments>
</file>

<file path=xl/comments2.xml><?xml version="1.0" encoding="utf-8"?>
<comments xmlns="http://schemas.openxmlformats.org/spreadsheetml/2006/main">
  <authors>
    <author>jmiller</author>
  </authors>
  <commentList>
    <comment ref="B1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8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0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1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3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5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67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84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0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1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3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</commentList>
</comments>
</file>

<file path=xl/comments3.xml><?xml version="1.0" encoding="utf-8"?>
<comments xmlns="http://schemas.openxmlformats.org/spreadsheetml/2006/main">
  <authors>
    <author>jmiller</author>
  </authors>
  <commentList>
    <comment ref="B1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8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</commentList>
</comments>
</file>

<file path=xl/sharedStrings.xml><?xml version="1.0" encoding="utf-8"?>
<sst xmlns="http://schemas.openxmlformats.org/spreadsheetml/2006/main" count="524" uniqueCount="33">
  <si>
    <t>VEPCO</t>
  </si>
  <si>
    <t>SELECT</t>
  </si>
  <si>
    <t>GPU</t>
  </si>
  <si>
    <t>HQ</t>
  </si>
  <si>
    <t>Purchases</t>
  </si>
  <si>
    <t>Sales</t>
  </si>
  <si>
    <t>Avg Price</t>
  </si>
  <si>
    <t>Market Price</t>
  </si>
  <si>
    <t>Sales * Avg Price</t>
  </si>
  <si>
    <t>Purchases * Avg Price</t>
  </si>
  <si>
    <t>Net Position</t>
  </si>
  <si>
    <t>Net Cash Flow per Hr</t>
  </si>
  <si>
    <t>Net CP Position per hr</t>
  </si>
  <si>
    <t>Incremental Cost per hr</t>
  </si>
  <si>
    <t>LEM</t>
  </si>
  <si>
    <t>SOCO PK (HE 8-23)</t>
  </si>
  <si>
    <t>PJM Peak (HE 8-23)</t>
  </si>
  <si>
    <t>PJM Off- Peak (HE 1-7,24)</t>
  </si>
  <si>
    <t>SOCO OFF PK (HE 1-7,24)</t>
  </si>
  <si>
    <t>ENTERGY PK (HE 8-23)</t>
  </si>
  <si>
    <t>ECAR PEAK (HE 7-22)</t>
  </si>
  <si>
    <t>ECAR Peak (HE 7-22)</t>
  </si>
  <si>
    <t>NEPOOL PEAK (HE 8-23)</t>
  </si>
  <si>
    <t>NEPOOL Peak (HE 8-23)</t>
  </si>
  <si>
    <t>BECO</t>
  </si>
  <si>
    <t>CMPC</t>
  </si>
  <si>
    <t>NEPOOL Off-Peak (HE1-7,24)</t>
  </si>
  <si>
    <t>OFF-PEAK</t>
  </si>
  <si>
    <t>PEAK</t>
  </si>
  <si>
    <t>Net Hrly Cash Flow * 16 Pk Hrs</t>
  </si>
  <si>
    <t>Net Hrly Cash Flow * 8 Off Pk Hrs</t>
  </si>
  <si>
    <t>CINERGY PEAK (HE 7-22)</t>
  </si>
  <si>
    <t>CINERGY Peak (HE 7-22)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</si>
</sst>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6" formatCode="0_);[Red]\(0\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6" fontId="2" fillId="0" borderId="0" xfId="0" applyNumberFormat="1" applyFont="1" applyAlignment="1">
      <alignment horizontal="center"/>
    </xf>
    <xf numFmtId="44" fontId="2" fillId="0" borderId="0" xfId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16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44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/>
    </xf>
    <xf numFmtId="44" fontId="3" fillId="0" borderId="0" xfId="0" applyNumberFormat="1" applyFont="1" applyAlignment="1">
      <alignment horizontal="center"/>
    </xf>
    <xf numFmtId="16" fontId="2" fillId="2" borderId="1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166" fontId="0" fillId="3" borderId="0" xfId="0" applyNumberFormat="1" applyFill="1" applyAlignment="1">
      <alignment horizontal="center"/>
    </xf>
    <xf numFmtId="44" fontId="3" fillId="3" borderId="0" xfId="0" applyNumberFormat="1" applyFont="1" applyFill="1" applyAlignment="1">
      <alignment horizontal="center"/>
    </xf>
    <xf numFmtId="44" fontId="0" fillId="3" borderId="0" xfId="0" applyNumberFormat="1" applyFill="1" applyAlignment="1">
      <alignment horizontal="center"/>
    </xf>
    <xf numFmtId="8" fontId="2" fillId="0" borderId="0" xfId="0" applyNumberFormat="1" applyFont="1" applyAlignment="1">
      <alignment horizontal="center"/>
    </xf>
    <xf numFmtId="44" fontId="0" fillId="0" borderId="0" xfId="1" applyFont="1" applyFill="1" applyAlignment="1">
      <alignment horizontal="center"/>
    </xf>
    <xf numFmtId="0" fontId="0" fillId="0" borderId="0" xfId="0" applyFill="1" applyAlignment="1">
      <alignment horizontal="center"/>
    </xf>
    <xf numFmtId="166" fontId="0" fillId="0" borderId="0" xfId="0" applyNumberFormat="1" applyFill="1" applyAlignment="1">
      <alignment horizontal="center"/>
    </xf>
    <xf numFmtId="44" fontId="3" fillId="0" borderId="0" xfId="0" applyNumberFormat="1" applyFont="1" applyFill="1" applyAlignment="1">
      <alignment horizontal="center"/>
    </xf>
    <xf numFmtId="44" fontId="0" fillId="0" borderId="0" xfId="0" applyNumberFormat="1" applyFill="1" applyAlignment="1">
      <alignment horizontal="center"/>
    </xf>
    <xf numFmtId="44" fontId="2" fillId="0" borderId="0" xfId="0" applyNumberFormat="1" applyFont="1" applyFill="1" applyAlignment="1">
      <alignment horizontal="center"/>
    </xf>
    <xf numFmtId="16" fontId="2" fillId="0" borderId="0" xfId="0" applyNumberFormat="1" applyFont="1" applyFill="1" applyAlignment="1">
      <alignment horizontal="center"/>
    </xf>
    <xf numFmtId="44" fontId="2" fillId="3" borderId="0" xfId="0" applyNumberFormat="1" applyFont="1" applyFill="1" applyAlignment="1">
      <alignment horizontal="center"/>
    </xf>
    <xf numFmtId="166" fontId="2" fillId="3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8" fontId="2" fillId="0" borderId="0" xfId="0" applyNumberFormat="1" applyFont="1" applyFill="1" applyAlignment="1">
      <alignment horizontal="center"/>
    </xf>
    <xf numFmtId="44" fontId="1" fillId="0" borderId="0" xfId="1" applyAlignment="1">
      <alignment horizontal="center"/>
    </xf>
    <xf numFmtId="44" fontId="1" fillId="0" borderId="0" xfId="1" applyFill="1" applyAlignment="1">
      <alignment horizontal="center"/>
    </xf>
    <xf numFmtId="44" fontId="1" fillId="3" borderId="0" xfId="1" applyFill="1" applyAlignment="1">
      <alignment horizontal="center"/>
    </xf>
    <xf numFmtId="0" fontId="2" fillId="0" borderId="0" xfId="0" applyFont="1" applyAlignment="1">
      <alignment horizontal="right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6" fontId="6" fillId="0" borderId="2" xfId="0" applyNumberFormat="1" applyFont="1" applyFill="1" applyBorder="1" applyAlignment="1">
      <alignment horizontal="center"/>
    </xf>
    <xf numFmtId="166" fontId="6" fillId="0" borderId="3" xfId="0" applyNumberFormat="1" applyFont="1" applyFill="1" applyBorder="1" applyAlignment="1">
      <alignment horizontal="center"/>
    </xf>
    <xf numFmtId="166" fontId="6" fillId="0" borderId="4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26"/>
  <sheetViews>
    <sheetView zoomScale="80" workbookViewId="0">
      <selection activeCell="B35" sqref="B35"/>
    </sheetView>
  </sheetViews>
  <sheetFormatPr defaultColWidth="9.109375" defaultRowHeight="13.2" x14ac:dyDescent="0.25"/>
  <cols>
    <col min="1" max="1" width="8.109375" style="4" bestFit="1" customWidth="1"/>
    <col min="2" max="2" width="31" style="1" bestFit="1" customWidth="1"/>
    <col min="3" max="3" width="13.44140625" style="1" bestFit="1" customWidth="1"/>
    <col min="4" max="4" width="13" style="1" bestFit="1" customWidth="1"/>
    <col min="5" max="5" width="13.44140625" style="33" bestFit="1" customWidth="1"/>
    <col min="6" max="6" width="13.44140625" style="1" bestFit="1" customWidth="1"/>
    <col min="7" max="7" width="13.44140625" style="33" bestFit="1" customWidth="1"/>
    <col min="8" max="9" width="13" style="3" bestFit="1" customWidth="1"/>
    <col min="10" max="10" width="13.44140625" style="3" bestFit="1" customWidth="1"/>
    <col min="11" max="11" width="15.109375" style="3" bestFit="1" customWidth="1"/>
    <col min="12" max="12" width="11.6640625" style="1" bestFit="1" customWidth="1"/>
    <col min="13" max="13" width="10.5546875" style="1" bestFit="1" customWidth="1"/>
    <col min="14" max="16384" width="9.109375" style="1"/>
  </cols>
  <sheetData>
    <row r="1" spans="1:12" ht="13.8" thickBot="1" x14ac:dyDescent="0.3">
      <c r="K1" s="33"/>
    </row>
    <row r="2" spans="1:12" ht="19.8" thickBot="1" x14ac:dyDescent="0.4">
      <c r="A2" s="37" t="s">
        <v>28</v>
      </c>
      <c r="B2" s="38"/>
      <c r="C2" s="38"/>
      <c r="D2" s="38"/>
      <c r="E2" s="38"/>
      <c r="F2" s="38"/>
      <c r="G2" s="38"/>
      <c r="H2" s="38"/>
      <c r="I2" s="38"/>
      <c r="J2" s="38"/>
      <c r="K2" s="39"/>
    </row>
    <row r="3" spans="1:12" x14ac:dyDescent="0.25">
      <c r="K3" s="33"/>
    </row>
    <row r="4" spans="1:12" s="4" customFormat="1" x14ac:dyDescent="0.25">
      <c r="A4" s="4" t="s">
        <v>0</v>
      </c>
      <c r="B4" s="16" t="s">
        <v>16</v>
      </c>
      <c r="C4" s="6">
        <v>37249</v>
      </c>
      <c r="D4" s="6">
        <v>37250</v>
      </c>
      <c r="E4" s="6">
        <v>37251</v>
      </c>
      <c r="F4" s="6">
        <v>37252</v>
      </c>
      <c r="G4" s="6">
        <v>37253</v>
      </c>
      <c r="H4" s="6">
        <v>37254</v>
      </c>
      <c r="I4" s="6">
        <v>37255</v>
      </c>
      <c r="J4" s="6">
        <v>37256</v>
      </c>
      <c r="K4" s="8"/>
      <c r="L4" s="8"/>
    </row>
    <row r="5" spans="1:12" x14ac:dyDescent="0.25">
      <c r="B5" s="4" t="s">
        <v>4</v>
      </c>
      <c r="C5" s="1">
        <v>1050</v>
      </c>
      <c r="D5" s="1">
        <v>50</v>
      </c>
      <c r="E5" s="1">
        <v>1050</v>
      </c>
      <c r="F5" s="1">
        <v>1050</v>
      </c>
      <c r="G5" s="1">
        <v>1050</v>
      </c>
      <c r="H5" s="1">
        <v>50</v>
      </c>
      <c r="I5" s="1">
        <v>50</v>
      </c>
      <c r="J5" s="1">
        <v>1050</v>
      </c>
      <c r="L5" s="3"/>
    </row>
    <row r="6" spans="1:12" x14ac:dyDescent="0.25">
      <c r="B6" s="7" t="s">
        <v>6</v>
      </c>
      <c r="C6" s="33">
        <v>36.450000000000003</v>
      </c>
      <c r="D6" s="33">
        <v>22</v>
      </c>
      <c r="E6" s="33">
        <v>36.450000000000003</v>
      </c>
      <c r="F6" s="33">
        <v>36.450000000000003</v>
      </c>
      <c r="G6" s="33">
        <v>36.450000000000003</v>
      </c>
      <c r="H6" s="33">
        <v>22</v>
      </c>
      <c r="I6" s="33">
        <v>22</v>
      </c>
      <c r="J6" s="33">
        <v>36.450000000000003</v>
      </c>
      <c r="L6" s="3"/>
    </row>
    <row r="7" spans="1:12" x14ac:dyDescent="0.25">
      <c r="B7" s="4" t="s">
        <v>5</v>
      </c>
      <c r="C7" s="1">
        <v>2250</v>
      </c>
      <c r="D7" s="1">
        <v>150</v>
      </c>
      <c r="E7" s="1">
        <v>2250</v>
      </c>
      <c r="F7" s="1">
        <v>2250</v>
      </c>
      <c r="G7" s="1">
        <v>2250</v>
      </c>
      <c r="H7" s="1">
        <v>150</v>
      </c>
      <c r="I7" s="1">
        <v>150</v>
      </c>
      <c r="J7" s="1">
        <v>2250</v>
      </c>
      <c r="L7" s="3"/>
    </row>
    <row r="8" spans="1:12" x14ac:dyDescent="0.25">
      <c r="B8" s="7" t="s">
        <v>6</v>
      </c>
      <c r="C8" s="33">
        <v>33.78</v>
      </c>
      <c r="D8" s="33">
        <v>21.25</v>
      </c>
      <c r="E8" s="33">
        <v>33.78</v>
      </c>
      <c r="F8" s="33">
        <v>33.78</v>
      </c>
      <c r="G8" s="33">
        <v>33.78</v>
      </c>
      <c r="H8" s="33">
        <v>21.25</v>
      </c>
      <c r="I8" s="33">
        <v>21.25</v>
      </c>
      <c r="J8" s="33">
        <v>33.78</v>
      </c>
      <c r="L8" s="3"/>
    </row>
    <row r="9" spans="1:12" x14ac:dyDescent="0.25">
      <c r="B9" s="8" t="s">
        <v>10</v>
      </c>
      <c r="C9" s="3">
        <f t="shared" ref="C9:J9" si="0">C5-C7</f>
        <v>-1200</v>
      </c>
      <c r="D9" s="3">
        <f t="shared" si="0"/>
        <v>-100</v>
      </c>
      <c r="E9" s="3">
        <f t="shared" si="0"/>
        <v>-1200</v>
      </c>
      <c r="F9" s="3">
        <f t="shared" si="0"/>
        <v>-1200</v>
      </c>
      <c r="G9" s="3">
        <f t="shared" si="0"/>
        <v>-1200</v>
      </c>
      <c r="H9" s="3">
        <f t="shared" si="0"/>
        <v>-100</v>
      </c>
      <c r="I9" s="3">
        <f t="shared" si="0"/>
        <v>-100</v>
      </c>
      <c r="J9" s="3">
        <f t="shared" si="0"/>
        <v>-1200</v>
      </c>
      <c r="L9" s="3"/>
    </row>
    <row r="10" spans="1:12" x14ac:dyDescent="0.25">
      <c r="B10" s="2" t="s">
        <v>7</v>
      </c>
      <c r="C10" s="34">
        <v>25.75</v>
      </c>
      <c r="D10" s="34">
        <v>20</v>
      </c>
      <c r="E10" s="34">
        <v>25.75</v>
      </c>
      <c r="F10" s="34">
        <v>25.75</v>
      </c>
      <c r="G10" s="34">
        <v>25.75</v>
      </c>
      <c r="H10" s="34">
        <v>20</v>
      </c>
      <c r="I10" s="34">
        <v>20</v>
      </c>
      <c r="J10" s="34">
        <v>25.75</v>
      </c>
      <c r="L10" s="3"/>
    </row>
    <row r="11" spans="1:12" x14ac:dyDescent="0.25">
      <c r="B11" s="2"/>
      <c r="C11" s="13"/>
      <c r="E11" s="1"/>
      <c r="F11" s="33"/>
      <c r="G11" s="1"/>
      <c r="H11" s="33"/>
      <c r="L11" s="3"/>
    </row>
    <row r="12" spans="1:12" x14ac:dyDescent="0.25">
      <c r="B12" s="2" t="s">
        <v>9</v>
      </c>
      <c r="C12" s="15">
        <f t="shared" ref="C12:J12" si="1">(C5*C6)*(-1)</f>
        <v>-38272.5</v>
      </c>
      <c r="D12" s="15">
        <f t="shared" si="1"/>
        <v>-1100</v>
      </c>
      <c r="E12" s="15">
        <f t="shared" si="1"/>
        <v>-38272.5</v>
      </c>
      <c r="F12" s="15">
        <f t="shared" si="1"/>
        <v>-38272.5</v>
      </c>
      <c r="G12" s="15">
        <f t="shared" si="1"/>
        <v>-38272.5</v>
      </c>
      <c r="H12" s="15">
        <f t="shared" si="1"/>
        <v>-1100</v>
      </c>
      <c r="I12" s="15">
        <f t="shared" si="1"/>
        <v>-1100</v>
      </c>
      <c r="J12" s="15">
        <f t="shared" si="1"/>
        <v>-38272.5</v>
      </c>
      <c r="L12" s="3"/>
    </row>
    <row r="13" spans="1:12" x14ac:dyDescent="0.25">
      <c r="B13" s="2" t="s">
        <v>8</v>
      </c>
      <c r="C13" s="13">
        <f t="shared" ref="C13:J13" si="2">C7*C8</f>
        <v>76005</v>
      </c>
      <c r="D13" s="13">
        <f t="shared" si="2"/>
        <v>3187.5</v>
      </c>
      <c r="E13" s="13">
        <f t="shared" si="2"/>
        <v>76005</v>
      </c>
      <c r="F13" s="13">
        <f t="shared" si="2"/>
        <v>76005</v>
      </c>
      <c r="G13" s="13">
        <f t="shared" si="2"/>
        <v>76005</v>
      </c>
      <c r="H13" s="13">
        <f t="shared" si="2"/>
        <v>3187.5</v>
      </c>
      <c r="I13" s="13">
        <f t="shared" si="2"/>
        <v>3187.5</v>
      </c>
      <c r="J13" s="13">
        <f t="shared" si="2"/>
        <v>76005</v>
      </c>
      <c r="L13" s="3"/>
    </row>
    <row r="14" spans="1:12" x14ac:dyDescent="0.25">
      <c r="B14" s="8" t="s">
        <v>12</v>
      </c>
      <c r="C14" s="13">
        <f t="shared" ref="C14:J14" si="3">SUM(C12:C13)</f>
        <v>37732.5</v>
      </c>
      <c r="D14" s="13">
        <f t="shared" si="3"/>
        <v>2087.5</v>
      </c>
      <c r="E14" s="13">
        <f t="shared" si="3"/>
        <v>37732.5</v>
      </c>
      <c r="F14" s="13">
        <f t="shared" si="3"/>
        <v>37732.5</v>
      </c>
      <c r="G14" s="13">
        <f t="shared" si="3"/>
        <v>37732.5</v>
      </c>
      <c r="H14" s="13">
        <f t="shared" si="3"/>
        <v>2087.5</v>
      </c>
      <c r="I14" s="13">
        <f t="shared" si="3"/>
        <v>2087.5</v>
      </c>
      <c r="J14" s="13">
        <f t="shared" si="3"/>
        <v>37732.5</v>
      </c>
      <c r="L14" s="3"/>
    </row>
    <row r="15" spans="1:12" x14ac:dyDescent="0.25">
      <c r="A15" s="9"/>
      <c r="B15" s="1" t="s">
        <v>13</v>
      </c>
      <c r="C15" s="15">
        <f t="shared" ref="C15:J15" si="4">C9*C10</f>
        <v>-30900</v>
      </c>
      <c r="D15" s="15">
        <f t="shared" si="4"/>
        <v>-2000</v>
      </c>
      <c r="E15" s="15">
        <f t="shared" si="4"/>
        <v>-30900</v>
      </c>
      <c r="F15" s="15">
        <f t="shared" si="4"/>
        <v>-30900</v>
      </c>
      <c r="G15" s="15">
        <f t="shared" si="4"/>
        <v>-30900</v>
      </c>
      <c r="H15" s="15">
        <f t="shared" si="4"/>
        <v>-2000</v>
      </c>
      <c r="I15" s="15">
        <f t="shared" si="4"/>
        <v>-2000</v>
      </c>
      <c r="J15" s="15">
        <f t="shared" si="4"/>
        <v>-30900</v>
      </c>
    </row>
    <row r="16" spans="1:12" x14ac:dyDescent="0.25">
      <c r="A16" s="10"/>
    </row>
    <row r="17" spans="1:11" s="4" customFormat="1" x14ac:dyDescent="0.25">
      <c r="A17" s="9"/>
      <c r="B17" s="4" t="s">
        <v>11</v>
      </c>
      <c r="C17" s="14">
        <f t="shared" ref="C17:J17" si="5">SUM(C14:C15)</f>
        <v>6832.5</v>
      </c>
      <c r="D17" s="14">
        <f t="shared" si="5"/>
        <v>87.5</v>
      </c>
      <c r="E17" s="14">
        <f t="shared" si="5"/>
        <v>6832.5</v>
      </c>
      <c r="F17" s="14">
        <f t="shared" si="5"/>
        <v>6832.5</v>
      </c>
      <c r="G17" s="14">
        <f t="shared" si="5"/>
        <v>6832.5</v>
      </c>
      <c r="H17" s="14">
        <f t="shared" si="5"/>
        <v>87.5</v>
      </c>
      <c r="I17" s="14">
        <f t="shared" si="5"/>
        <v>87.5</v>
      </c>
      <c r="J17" s="14">
        <f t="shared" si="5"/>
        <v>6832.5</v>
      </c>
      <c r="K17" s="8"/>
    </row>
    <row r="18" spans="1:11" x14ac:dyDescent="0.25">
      <c r="A18" s="11"/>
      <c r="B18" s="4" t="s">
        <v>29</v>
      </c>
      <c r="C18" s="14">
        <f t="shared" ref="C18:J18" si="6">C17*16</f>
        <v>109320</v>
      </c>
      <c r="D18" s="14">
        <f t="shared" si="6"/>
        <v>1400</v>
      </c>
      <c r="E18" s="14">
        <f t="shared" si="6"/>
        <v>109320</v>
      </c>
      <c r="F18" s="14">
        <f t="shared" si="6"/>
        <v>109320</v>
      </c>
      <c r="G18" s="14">
        <f t="shared" si="6"/>
        <v>109320</v>
      </c>
      <c r="H18" s="14">
        <f t="shared" si="6"/>
        <v>1400</v>
      </c>
      <c r="I18" s="14">
        <f t="shared" si="6"/>
        <v>1400</v>
      </c>
      <c r="J18" s="14">
        <f t="shared" si="6"/>
        <v>109320</v>
      </c>
      <c r="K18" s="33">
        <f>SUM(C18:J18)</f>
        <v>550800</v>
      </c>
    </row>
    <row r="19" spans="1:11" x14ac:dyDescent="0.25">
      <c r="A19" s="9"/>
    </row>
    <row r="20" spans="1:11" x14ac:dyDescent="0.25">
      <c r="B20" s="16" t="s">
        <v>19</v>
      </c>
      <c r="C20" s="6">
        <v>37249</v>
      </c>
      <c r="D20" s="6">
        <v>37250</v>
      </c>
      <c r="E20" s="6">
        <v>37251</v>
      </c>
      <c r="F20" s="6">
        <v>37252</v>
      </c>
      <c r="G20" s="6">
        <v>37253</v>
      </c>
      <c r="H20" s="6">
        <v>37254</v>
      </c>
      <c r="I20" s="6">
        <v>37255</v>
      </c>
      <c r="J20" s="6">
        <v>37256</v>
      </c>
      <c r="K20" s="8"/>
    </row>
    <row r="21" spans="1:11" x14ac:dyDescent="0.25">
      <c r="B21" s="4" t="s">
        <v>4</v>
      </c>
      <c r="C21" s="1">
        <v>150</v>
      </c>
      <c r="D21" s="17"/>
      <c r="E21" s="1">
        <v>150</v>
      </c>
      <c r="F21" s="1">
        <v>150</v>
      </c>
      <c r="G21" s="1">
        <v>150</v>
      </c>
      <c r="H21" s="17"/>
      <c r="I21" s="17"/>
      <c r="J21" s="1">
        <v>150</v>
      </c>
    </row>
    <row r="22" spans="1:11" x14ac:dyDescent="0.25">
      <c r="B22" s="7" t="s">
        <v>6</v>
      </c>
      <c r="C22" s="33">
        <v>23.4</v>
      </c>
      <c r="D22" s="35"/>
      <c r="E22" s="33">
        <v>23.4</v>
      </c>
      <c r="F22" s="33">
        <v>23.4</v>
      </c>
      <c r="G22" s="33">
        <v>23.4</v>
      </c>
      <c r="H22" s="35"/>
      <c r="I22" s="35"/>
      <c r="J22" s="33">
        <v>23.4</v>
      </c>
    </row>
    <row r="23" spans="1:11" x14ac:dyDescent="0.25">
      <c r="B23" s="4" t="s">
        <v>5</v>
      </c>
      <c r="C23" s="1">
        <v>100</v>
      </c>
      <c r="D23" s="17"/>
      <c r="E23" s="1">
        <v>100</v>
      </c>
      <c r="F23" s="1">
        <v>100</v>
      </c>
      <c r="G23" s="1">
        <v>100</v>
      </c>
      <c r="H23" s="17"/>
      <c r="I23" s="17"/>
      <c r="J23" s="1">
        <v>100</v>
      </c>
    </row>
    <row r="24" spans="1:11" x14ac:dyDescent="0.25">
      <c r="B24" s="7" t="s">
        <v>6</v>
      </c>
      <c r="C24" s="33">
        <v>20.18</v>
      </c>
      <c r="D24" s="35"/>
      <c r="E24" s="33">
        <v>20.18</v>
      </c>
      <c r="F24" s="33">
        <v>20.18</v>
      </c>
      <c r="G24" s="33">
        <v>20.18</v>
      </c>
      <c r="H24" s="35"/>
      <c r="I24" s="35"/>
      <c r="J24" s="33">
        <v>20.18</v>
      </c>
    </row>
    <row r="25" spans="1:11" x14ac:dyDescent="0.25">
      <c r="B25" s="8" t="s">
        <v>10</v>
      </c>
      <c r="C25" s="3">
        <f>C21-C23</f>
        <v>50</v>
      </c>
      <c r="D25" s="18"/>
      <c r="E25" s="3">
        <f>E21-E23</f>
        <v>50</v>
      </c>
      <c r="F25" s="3">
        <f>F21-F23</f>
        <v>50</v>
      </c>
      <c r="G25" s="3">
        <f>G21-G23</f>
        <v>50</v>
      </c>
      <c r="H25" s="18"/>
      <c r="I25" s="18"/>
      <c r="J25" s="3">
        <f>J21-J23</f>
        <v>50</v>
      </c>
    </row>
    <row r="26" spans="1:11" x14ac:dyDescent="0.25">
      <c r="B26" s="2" t="s">
        <v>7</v>
      </c>
      <c r="C26" s="34">
        <v>21</v>
      </c>
      <c r="D26" s="17"/>
      <c r="E26" s="34">
        <v>21</v>
      </c>
      <c r="F26" s="34">
        <v>21</v>
      </c>
      <c r="G26" s="34">
        <v>21</v>
      </c>
      <c r="H26" s="35"/>
      <c r="I26" s="35"/>
      <c r="J26" s="34">
        <v>21</v>
      </c>
    </row>
    <row r="27" spans="1:11" x14ac:dyDescent="0.25">
      <c r="B27" s="2"/>
      <c r="C27" s="13"/>
      <c r="D27" s="17"/>
      <c r="E27" s="1"/>
      <c r="F27" s="33"/>
      <c r="G27" s="1"/>
      <c r="H27" s="35"/>
      <c r="I27" s="18"/>
    </row>
    <row r="28" spans="1:11" x14ac:dyDescent="0.25">
      <c r="B28" s="2" t="s">
        <v>9</v>
      </c>
      <c r="C28" s="15">
        <f>(C21*C22)*(-1)</f>
        <v>-3510</v>
      </c>
      <c r="D28" s="19"/>
      <c r="E28" s="15">
        <f>(E21*E22)*(-1)</f>
        <v>-3510</v>
      </c>
      <c r="F28" s="15">
        <f>(F21*F22)*(-1)</f>
        <v>-3510</v>
      </c>
      <c r="G28" s="15">
        <f>(G21*G22)*(-1)</f>
        <v>-3510</v>
      </c>
      <c r="H28" s="19"/>
      <c r="I28" s="19"/>
      <c r="J28" s="15">
        <f>(J21*J22)*(-1)</f>
        <v>-3510</v>
      </c>
    </row>
    <row r="29" spans="1:11" x14ac:dyDescent="0.25">
      <c r="B29" s="2" t="s">
        <v>8</v>
      </c>
      <c r="C29" s="13">
        <f>C23*C24</f>
        <v>2018</v>
      </c>
      <c r="D29" s="20"/>
      <c r="E29" s="13">
        <f>E23*E24</f>
        <v>2018</v>
      </c>
      <c r="F29" s="13">
        <f>F23*F24</f>
        <v>2018</v>
      </c>
      <c r="G29" s="13">
        <f>G23*G24</f>
        <v>2018</v>
      </c>
      <c r="H29" s="20"/>
      <c r="I29" s="20"/>
      <c r="J29" s="13">
        <f>J23*J24</f>
        <v>2018</v>
      </c>
    </row>
    <row r="30" spans="1:11" x14ac:dyDescent="0.25">
      <c r="B30" s="8" t="s">
        <v>12</v>
      </c>
      <c r="C30" s="13">
        <f>SUM(C28:C29)</f>
        <v>-1492</v>
      </c>
      <c r="D30" s="20"/>
      <c r="E30" s="13">
        <f>SUM(E28:E29)</f>
        <v>-1492</v>
      </c>
      <c r="F30" s="13">
        <f>SUM(F28:F29)</f>
        <v>-1492</v>
      </c>
      <c r="G30" s="13">
        <f>SUM(G28:G29)</f>
        <v>-1492</v>
      </c>
      <c r="H30" s="20"/>
      <c r="I30" s="20"/>
      <c r="J30" s="13">
        <f>SUM(J28:J29)</f>
        <v>-1492</v>
      </c>
    </row>
    <row r="31" spans="1:11" x14ac:dyDescent="0.25">
      <c r="A31" s="9"/>
      <c r="B31" s="1" t="s">
        <v>13</v>
      </c>
      <c r="C31" s="15">
        <f>C25*C26</f>
        <v>1050</v>
      </c>
      <c r="D31" s="19"/>
      <c r="E31" s="15">
        <f>E25*E26</f>
        <v>1050</v>
      </c>
      <c r="F31" s="15">
        <f>F25*F26</f>
        <v>1050</v>
      </c>
      <c r="G31" s="15">
        <f>G25*G26</f>
        <v>1050</v>
      </c>
      <c r="H31" s="19"/>
      <c r="I31" s="19"/>
      <c r="J31" s="15">
        <f>J25*J26</f>
        <v>1050</v>
      </c>
    </row>
    <row r="32" spans="1:11" x14ac:dyDescent="0.25">
      <c r="A32" s="10"/>
      <c r="D32" s="17"/>
      <c r="H32" s="18"/>
      <c r="I32" s="18"/>
    </row>
    <row r="33" spans="1:12" x14ac:dyDescent="0.25">
      <c r="A33" s="9"/>
      <c r="B33" s="4" t="s">
        <v>11</v>
      </c>
      <c r="C33" s="14">
        <f>SUM(C30:C31)</f>
        <v>-442</v>
      </c>
      <c r="D33" s="29"/>
      <c r="E33" s="14">
        <f>SUM(E30:E31)</f>
        <v>-442</v>
      </c>
      <c r="F33" s="14">
        <f>SUM(F30:F31)</f>
        <v>-442</v>
      </c>
      <c r="G33" s="14">
        <f>SUM(G30:G31)</f>
        <v>-442</v>
      </c>
      <c r="H33" s="29"/>
      <c r="I33" s="29"/>
      <c r="J33" s="14">
        <f>SUM(J30:J31)</f>
        <v>-442</v>
      </c>
      <c r="K33" s="8"/>
    </row>
    <row r="34" spans="1:12" x14ac:dyDescent="0.25">
      <c r="A34" s="11"/>
      <c r="B34" s="4" t="s">
        <v>29</v>
      </c>
      <c r="C34" s="14">
        <f>C33*16</f>
        <v>-7072</v>
      </c>
      <c r="D34" s="29"/>
      <c r="E34" s="14">
        <f>E33*16</f>
        <v>-7072</v>
      </c>
      <c r="F34" s="14">
        <f>F33*16</f>
        <v>-7072</v>
      </c>
      <c r="G34" s="14">
        <f>G33*16</f>
        <v>-7072</v>
      </c>
      <c r="H34" s="29"/>
      <c r="I34" s="29"/>
      <c r="J34" s="14">
        <f>J33*16</f>
        <v>-7072</v>
      </c>
      <c r="K34" s="33">
        <f>SUM(C34:J34)</f>
        <v>-35360</v>
      </c>
    </row>
    <row r="37" spans="1:12" s="4" customFormat="1" x14ac:dyDescent="0.25">
      <c r="B37" s="16" t="s">
        <v>31</v>
      </c>
      <c r="C37" s="6">
        <v>37249</v>
      </c>
      <c r="D37" s="6">
        <v>37250</v>
      </c>
      <c r="E37" s="6">
        <v>37251</v>
      </c>
      <c r="F37" s="6">
        <v>37252</v>
      </c>
      <c r="G37" s="6">
        <v>37253</v>
      </c>
      <c r="H37" s="6">
        <v>37254</v>
      </c>
      <c r="I37" s="6">
        <v>37255</v>
      </c>
      <c r="J37" s="6">
        <v>37256</v>
      </c>
      <c r="K37" s="8"/>
      <c r="L37" s="8"/>
    </row>
    <row r="38" spans="1:12" x14ac:dyDescent="0.25">
      <c r="B38" s="4" t="s">
        <v>4</v>
      </c>
      <c r="C38" s="1">
        <v>800</v>
      </c>
      <c r="D38" s="17"/>
      <c r="E38" s="1">
        <v>800</v>
      </c>
      <c r="F38" s="1">
        <v>800</v>
      </c>
      <c r="G38" s="1">
        <v>800</v>
      </c>
      <c r="H38" s="35"/>
      <c r="I38" s="18"/>
      <c r="J38" s="1">
        <v>800</v>
      </c>
      <c r="L38" s="3"/>
    </row>
    <row r="39" spans="1:12" x14ac:dyDescent="0.25">
      <c r="B39" s="7" t="s">
        <v>6</v>
      </c>
      <c r="C39" s="33">
        <v>28.5</v>
      </c>
      <c r="D39" s="35"/>
      <c r="E39" s="33">
        <v>28.5</v>
      </c>
      <c r="F39" s="33">
        <v>28.5</v>
      </c>
      <c r="G39" s="33">
        <v>28.5</v>
      </c>
      <c r="H39" s="35"/>
      <c r="I39" s="18"/>
      <c r="J39" s="33">
        <v>28.5</v>
      </c>
      <c r="L39" s="3"/>
    </row>
    <row r="40" spans="1:12" x14ac:dyDescent="0.25">
      <c r="B40" s="4" t="s">
        <v>5</v>
      </c>
      <c r="C40" s="1">
        <v>1500</v>
      </c>
      <c r="D40" s="17"/>
      <c r="E40" s="1">
        <v>1500</v>
      </c>
      <c r="F40" s="1">
        <v>1500</v>
      </c>
      <c r="G40" s="1">
        <v>1500</v>
      </c>
      <c r="H40" s="35"/>
      <c r="I40" s="18"/>
      <c r="J40" s="1">
        <v>1500</v>
      </c>
      <c r="L40" s="3"/>
    </row>
    <row r="41" spans="1:12" x14ac:dyDescent="0.25">
      <c r="B41" s="7" t="s">
        <v>6</v>
      </c>
      <c r="C41" s="33">
        <v>30.56</v>
      </c>
      <c r="D41" s="35"/>
      <c r="E41" s="33">
        <v>30.56</v>
      </c>
      <c r="F41" s="33">
        <v>30.56</v>
      </c>
      <c r="G41" s="33">
        <v>30.56</v>
      </c>
      <c r="H41" s="35"/>
      <c r="I41" s="18"/>
      <c r="J41" s="33">
        <v>30.56</v>
      </c>
      <c r="L41" s="3"/>
    </row>
    <row r="42" spans="1:12" x14ac:dyDescent="0.25">
      <c r="B42" s="8" t="s">
        <v>10</v>
      </c>
      <c r="C42" s="3">
        <f>C38-C40</f>
        <v>-700</v>
      </c>
      <c r="D42" s="18"/>
      <c r="E42" s="3">
        <f>E38-E40</f>
        <v>-700</v>
      </c>
      <c r="F42" s="3">
        <f>F38-F40</f>
        <v>-700</v>
      </c>
      <c r="G42" s="3">
        <f>G38-G40</f>
        <v>-700</v>
      </c>
      <c r="H42" s="35"/>
      <c r="I42" s="18"/>
      <c r="J42" s="3">
        <f>J38-J40</f>
        <v>-700</v>
      </c>
      <c r="L42" s="3"/>
    </row>
    <row r="43" spans="1:12" x14ac:dyDescent="0.25">
      <c r="B43" s="2" t="s">
        <v>7</v>
      </c>
      <c r="C43" s="34">
        <v>23</v>
      </c>
      <c r="D43" s="17"/>
      <c r="E43" s="34">
        <v>23</v>
      </c>
      <c r="F43" s="34">
        <v>23</v>
      </c>
      <c r="G43" s="34">
        <v>23</v>
      </c>
      <c r="H43" s="35"/>
      <c r="I43" s="35"/>
      <c r="J43" s="34">
        <v>23</v>
      </c>
      <c r="L43" s="3"/>
    </row>
    <row r="44" spans="1:12" x14ac:dyDescent="0.25">
      <c r="B44" s="2"/>
      <c r="C44" s="13"/>
      <c r="D44" s="17"/>
      <c r="E44" s="1"/>
      <c r="F44" s="33"/>
      <c r="G44" s="1"/>
      <c r="H44" s="35"/>
      <c r="I44" s="18"/>
      <c r="L44" s="3"/>
    </row>
    <row r="45" spans="1:12" x14ac:dyDescent="0.25">
      <c r="B45" s="2" t="s">
        <v>9</v>
      </c>
      <c r="C45" s="15">
        <f>(C38*C39)*(-1)</f>
        <v>-22800</v>
      </c>
      <c r="D45" s="19"/>
      <c r="E45" s="15">
        <f>(E38*E39)*(-1)</f>
        <v>-22800</v>
      </c>
      <c r="F45" s="15">
        <f>(F38*F39)*(-1)</f>
        <v>-22800</v>
      </c>
      <c r="G45" s="15">
        <f>(G38*G39)*(-1)</f>
        <v>-22800</v>
      </c>
      <c r="H45" s="35"/>
      <c r="I45" s="18"/>
      <c r="J45" s="15">
        <f>(J38*J39)*(-1)</f>
        <v>-22800</v>
      </c>
      <c r="L45" s="3"/>
    </row>
    <row r="46" spans="1:12" x14ac:dyDescent="0.25">
      <c r="B46" s="2" t="s">
        <v>8</v>
      </c>
      <c r="C46" s="13">
        <f>C40*C41</f>
        <v>45840</v>
      </c>
      <c r="D46" s="20"/>
      <c r="E46" s="13">
        <f>E40*E41</f>
        <v>45840</v>
      </c>
      <c r="F46" s="13">
        <f>F40*F41</f>
        <v>45840</v>
      </c>
      <c r="G46" s="13">
        <f>G40*G41</f>
        <v>45840</v>
      </c>
      <c r="H46" s="35"/>
      <c r="I46" s="18"/>
      <c r="J46" s="13">
        <f>J40*J41</f>
        <v>45840</v>
      </c>
      <c r="L46" s="3"/>
    </row>
    <row r="47" spans="1:12" x14ac:dyDescent="0.25">
      <c r="B47" s="8" t="s">
        <v>12</v>
      </c>
      <c r="C47" s="13">
        <f>SUM(C45:C46)</f>
        <v>23040</v>
      </c>
      <c r="D47" s="20"/>
      <c r="E47" s="13">
        <f>SUM(E45:E46)</f>
        <v>23040</v>
      </c>
      <c r="F47" s="13">
        <f>SUM(F45:F46)</f>
        <v>23040</v>
      </c>
      <c r="G47" s="13">
        <f>SUM(G45:G46)</f>
        <v>23040</v>
      </c>
      <c r="H47" s="35"/>
      <c r="I47" s="18"/>
      <c r="J47" s="13">
        <f>SUM(J45:J46)</f>
        <v>23040</v>
      </c>
      <c r="L47" s="3"/>
    </row>
    <row r="48" spans="1:12" x14ac:dyDescent="0.25">
      <c r="A48" s="9"/>
      <c r="B48" s="1" t="s">
        <v>13</v>
      </c>
      <c r="C48" s="15">
        <f>C42*C43</f>
        <v>-16100</v>
      </c>
      <c r="D48" s="19"/>
      <c r="E48" s="15">
        <f>E42*E43</f>
        <v>-16100</v>
      </c>
      <c r="F48" s="15">
        <f>F42*F43</f>
        <v>-16100</v>
      </c>
      <c r="G48" s="15">
        <f>G42*G43</f>
        <v>-16100</v>
      </c>
      <c r="H48" s="18"/>
      <c r="I48" s="18"/>
      <c r="J48" s="15">
        <f>J42*J43</f>
        <v>-16100</v>
      </c>
    </row>
    <row r="49" spans="1:12" x14ac:dyDescent="0.25">
      <c r="A49" s="10"/>
      <c r="D49" s="17"/>
      <c r="H49" s="18"/>
      <c r="I49" s="18"/>
    </row>
    <row r="50" spans="1:12" s="4" customFormat="1" x14ac:dyDescent="0.25">
      <c r="A50" s="9"/>
      <c r="B50" s="4" t="s">
        <v>11</v>
      </c>
      <c r="C50" s="14">
        <f>SUM(C47:C48)</f>
        <v>6940</v>
      </c>
      <c r="D50" s="29"/>
      <c r="E50" s="14">
        <f>SUM(E47:E48)</f>
        <v>6940</v>
      </c>
      <c r="F50" s="14">
        <f>SUM(F47:F48)</f>
        <v>6940</v>
      </c>
      <c r="G50" s="14">
        <f>SUM(G47:G48)</f>
        <v>6940</v>
      </c>
      <c r="H50" s="30"/>
      <c r="I50" s="29"/>
      <c r="J50" s="14">
        <f>SUM(J47:J48)</f>
        <v>6940</v>
      </c>
      <c r="K50" s="8"/>
    </row>
    <row r="51" spans="1:12" x14ac:dyDescent="0.25">
      <c r="A51" s="11"/>
      <c r="B51" s="4" t="s">
        <v>29</v>
      </c>
      <c r="C51" s="14">
        <f>C50*16</f>
        <v>111040</v>
      </c>
      <c r="D51" s="29"/>
      <c r="E51" s="14">
        <f>E50*16</f>
        <v>111040</v>
      </c>
      <c r="F51" s="14">
        <f>F50*16</f>
        <v>111040</v>
      </c>
      <c r="G51" s="14">
        <f>G50*16</f>
        <v>111040</v>
      </c>
      <c r="H51" s="18"/>
      <c r="I51" s="29"/>
      <c r="J51" s="14">
        <f>J50*16</f>
        <v>111040</v>
      </c>
      <c r="K51" s="33">
        <f>SUM(C51:J51)</f>
        <v>555200</v>
      </c>
    </row>
    <row r="52" spans="1:12" x14ac:dyDescent="0.25">
      <c r="A52" s="9"/>
    </row>
    <row r="53" spans="1:12" x14ac:dyDescent="0.25">
      <c r="A53" s="11"/>
    </row>
    <row r="54" spans="1:12" s="4" customFormat="1" x14ac:dyDescent="0.25">
      <c r="B54" s="16" t="s">
        <v>22</v>
      </c>
      <c r="C54" s="6">
        <v>37249</v>
      </c>
      <c r="D54" s="6">
        <v>37250</v>
      </c>
      <c r="E54" s="6">
        <v>37251</v>
      </c>
      <c r="F54" s="6">
        <v>37252</v>
      </c>
      <c r="G54" s="6">
        <v>37253</v>
      </c>
      <c r="H54" s="6">
        <v>37254</v>
      </c>
      <c r="I54" s="6">
        <v>37255</v>
      </c>
      <c r="J54" s="6">
        <v>37256</v>
      </c>
      <c r="K54" s="8"/>
      <c r="L54" s="8"/>
    </row>
    <row r="55" spans="1:12" x14ac:dyDescent="0.25">
      <c r="B55" s="4" t="s">
        <v>4</v>
      </c>
      <c r="C55" s="1">
        <v>550</v>
      </c>
      <c r="D55" s="17"/>
      <c r="E55" s="1">
        <v>550</v>
      </c>
      <c r="F55" s="1">
        <v>550</v>
      </c>
      <c r="G55" s="1">
        <v>550</v>
      </c>
      <c r="H55" s="35"/>
      <c r="I55" s="18"/>
      <c r="J55" s="1">
        <v>550</v>
      </c>
      <c r="L55" s="3"/>
    </row>
    <row r="56" spans="1:12" x14ac:dyDescent="0.25">
      <c r="B56" s="7" t="s">
        <v>6</v>
      </c>
      <c r="C56" s="33">
        <v>46.93</v>
      </c>
      <c r="D56" s="35"/>
      <c r="E56" s="33">
        <v>46.93</v>
      </c>
      <c r="F56" s="33">
        <v>46.93</v>
      </c>
      <c r="G56" s="33">
        <v>46.93</v>
      </c>
      <c r="H56" s="35"/>
      <c r="I56" s="18"/>
      <c r="J56" s="33">
        <v>46.93</v>
      </c>
      <c r="L56" s="3"/>
    </row>
    <row r="57" spans="1:12" x14ac:dyDescent="0.25">
      <c r="B57" s="4" t="s">
        <v>5</v>
      </c>
      <c r="C57" s="1">
        <v>750</v>
      </c>
      <c r="D57" s="17"/>
      <c r="E57" s="1">
        <v>750</v>
      </c>
      <c r="F57" s="1">
        <v>750</v>
      </c>
      <c r="G57" s="1">
        <v>750</v>
      </c>
      <c r="H57" s="35"/>
      <c r="I57" s="18"/>
      <c r="J57" s="1">
        <v>750</v>
      </c>
      <c r="L57" s="3"/>
    </row>
    <row r="58" spans="1:12" x14ac:dyDescent="0.25">
      <c r="B58" s="7" t="s">
        <v>6</v>
      </c>
      <c r="C58" s="33">
        <v>47.1</v>
      </c>
      <c r="D58" s="35"/>
      <c r="E58" s="33">
        <v>47.1</v>
      </c>
      <c r="F58" s="33">
        <v>47.1</v>
      </c>
      <c r="G58" s="33">
        <v>47.1</v>
      </c>
      <c r="H58" s="35"/>
      <c r="I58" s="18"/>
      <c r="J58" s="33">
        <v>47.1</v>
      </c>
      <c r="L58" s="3"/>
    </row>
    <row r="59" spans="1:12" x14ac:dyDescent="0.25">
      <c r="B59" s="8" t="s">
        <v>10</v>
      </c>
      <c r="C59" s="3">
        <f>C55-C57</f>
        <v>-200</v>
      </c>
      <c r="D59" s="18"/>
      <c r="E59" s="3">
        <f>E55-E57</f>
        <v>-200</v>
      </c>
      <c r="F59" s="3">
        <f>F55-F57</f>
        <v>-200</v>
      </c>
      <c r="G59" s="3">
        <f>G55-G57</f>
        <v>-200</v>
      </c>
      <c r="H59" s="35"/>
      <c r="I59" s="18"/>
      <c r="J59" s="3">
        <f>J55-J57</f>
        <v>-200</v>
      </c>
      <c r="L59" s="3"/>
    </row>
    <row r="60" spans="1:12" x14ac:dyDescent="0.25">
      <c r="B60" s="2" t="s">
        <v>7</v>
      </c>
      <c r="C60" s="34">
        <v>32.5</v>
      </c>
      <c r="D60" s="17"/>
      <c r="E60" s="34">
        <v>32.5</v>
      </c>
      <c r="F60" s="34">
        <v>32.5</v>
      </c>
      <c r="G60" s="34">
        <v>32.5</v>
      </c>
      <c r="H60" s="35"/>
      <c r="I60" s="35"/>
      <c r="J60" s="34">
        <v>32.5</v>
      </c>
      <c r="L60" s="3"/>
    </row>
    <row r="61" spans="1:12" x14ac:dyDescent="0.25">
      <c r="B61" s="2"/>
      <c r="C61" s="13"/>
      <c r="D61" s="17"/>
      <c r="E61" s="1"/>
      <c r="F61" s="33"/>
      <c r="G61" s="1"/>
      <c r="H61" s="35"/>
      <c r="I61" s="18"/>
      <c r="L61" s="3"/>
    </row>
    <row r="62" spans="1:12" x14ac:dyDescent="0.25">
      <c r="B62" s="2" t="s">
        <v>9</v>
      </c>
      <c r="C62" s="15">
        <f>(C55*C56)*(-1)</f>
        <v>-25811.5</v>
      </c>
      <c r="D62" s="19"/>
      <c r="E62" s="15">
        <f>(E55*E56)*(-1)</f>
        <v>-25811.5</v>
      </c>
      <c r="F62" s="15">
        <f>(F55*F56)*(-1)</f>
        <v>-25811.5</v>
      </c>
      <c r="G62" s="15">
        <f>(G55*G56)*(-1)</f>
        <v>-25811.5</v>
      </c>
      <c r="H62" s="35"/>
      <c r="I62" s="18"/>
      <c r="J62" s="15">
        <f>(J55*J56)*(-1)</f>
        <v>-25811.5</v>
      </c>
      <c r="L62" s="3"/>
    </row>
    <row r="63" spans="1:12" x14ac:dyDescent="0.25">
      <c r="B63" s="2" t="s">
        <v>8</v>
      </c>
      <c r="C63" s="13">
        <f>C57*C58</f>
        <v>35325</v>
      </c>
      <c r="D63" s="20"/>
      <c r="E63" s="13">
        <f>E57*E58</f>
        <v>35325</v>
      </c>
      <c r="F63" s="13">
        <f>F57*F58</f>
        <v>35325</v>
      </c>
      <c r="G63" s="13">
        <f>G57*G58</f>
        <v>35325</v>
      </c>
      <c r="H63" s="35"/>
      <c r="I63" s="18"/>
      <c r="J63" s="13">
        <f>J57*J58</f>
        <v>35325</v>
      </c>
      <c r="L63" s="3"/>
    </row>
    <row r="64" spans="1:12" x14ac:dyDescent="0.25">
      <c r="B64" s="8" t="s">
        <v>12</v>
      </c>
      <c r="C64" s="13">
        <f>SUM(C62:C63)</f>
        <v>9513.5</v>
      </c>
      <c r="D64" s="20"/>
      <c r="E64" s="13">
        <f>SUM(E62:E63)</f>
        <v>9513.5</v>
      </c>
      <c r="F64" s="13">
        <f>SUM(F62:F63)</f>
        <v>9513.5</v>
      </c>
      <c r="G64" s="13">
        <f>SUM(G62:G63)</f>
        <v>9513.5</v>
      </c>
      <c r="H64" s="35"/>
      <c r="I64" s="18"/>
      <c r="J64" s="13">
        <f>SUM(J62:J63)</f>
        <v>9513.5</v>
      </c>
      <c r="L64" s="3"/>
    </row>
    <row r="65" spans="1:12" x14ac:dyDescent="0.25">
      <c r="A65" s="9"/>
      <c r="B65" s="1" t="s">
        <v>13</v>
      </c>
      <c r="C65" s="15">
        <f>C59*C60</f>
        <v>-6500</v>
      </c>
      <c r="D65" s="19"/>
      <c r="E65" s="15">
        <f>E59*E60</f>
        <v>-6500</v>
      </c>
      <c r="F65" s="15">
        <f>F59*F60</f>
        <v>-6500</v>
      </c>
      <c r="G65" s="15">
        <f>G59*G60</f>
        <v>-6500</v>
      </c>
      <c r="H65" s="18"/>
      <c r="I65" s="18"/>
      <c r="J65" s="15">
        <f>J59*J60</f>
        <v>-6500</v>
      </c>
    </row>
    <row r="66" spans="1:12" x14ac:dyDescent="0.25">
      <c r="A66" s="10"/>
      <c r="D66" s="17"/>
      <c r="H66" s="18"/>
      <c r="I66" s="18"/>
    </row>
    <row r="67" spans="1:12" s="4" customFormat="1" x14ac:dyDescent="0.25">
      <c r="A67" s="9"/>
      <c r="B67" s="4" t="s">
        <v>11</v>
      </c>
      <c r="C67" s="14">
        <f>SUM(C64:C65)</f>
        <v>3013.5</v>
      </c>
      <c r="D67" s="29"/>
      <c r="E67" s="14">
        <f>SUM(E64:E65)</f>
        <v>3013.5</v>
      </c>
      <c r="F67" s="14">
        <f>SUM(F64:F65)</f>
        <v>3013.5</v>
      </c>
      <c r="G67" s="14">
        <f>SUM(G64:G65)</f>
        <v>3013.5</v>
      </c>
      <c r="H67" s="30"/>
      <c r="I67" s="29"/>
      <c r="J67" s="14">
        <f>SUM(J64:J65)</f>
        <v>3013.5</v>
      </c>
      <c r="K67" s="8"/>
    </row>
    <row r="68" spans="1:12" x14ac:dyDescent="0.25">
      <c r="A68" s="11"/>
      <c r="B68" s="4" t="s">
        <v>29</v>
      </c>
      <c r="C68" s="14">
        <f>C67*16</f>
        <v>48216</v>
      </c>
      <c r="D68" s="29"/>
      <c r="E68" s="14">
        <f>E67*16</f>
        <v>48216</v>
      </c>
      <c r="F68" s="14">
        <f>F67*16</f>
        <v>48216</v>
      </c>
      <c r="G68" s="14">
        <f>G67*16</f>
        <v>48216</v>
      </c>
      <c r="H68" s="18"/>
      <c r="I68" s="29"/>
      <c r="J68" s="14">
        <f>J67*16</f>
        <v>48216</v>
      </c>
      <c r="K68" s="33">
        <f>SUM(C68:J68)</f>
        <v>241080</v>
      </c>
    </row>
    <row r="69" spans="1:12" x14ac:dyDescent="0.25">
      <c r="A69" s="9"/>
    </row>
    <row r="70" spans="1:12" x14ac:dyDescent="0.25">
      <c r="A70" s="11"/>
    </row>
    <row r="71" spans="1:12" x14ac:dyDescent="0.25">
      <c r="A71" s="11"/>
    </row>
    <row r="72" spans="1:12" s="4" customFormat="1" x14ac:dyDescent="0.25">
      <c r="A72" s="4" t="s">
        <v>1</v>
      </c>
      <c r="B72" s="16" t="s">
        <v>16</v>
      </c>
      <c r="C72" s="6">
        <v>37249</v>
      </c>
      <c r="D72" s="6">
        <v>37250</v>
      </c>
      <c r="E72" s="6">
        <v>37251</v>
      </c>
      <c r="F72" s="6">
        <v>37252</v>
      </c>
      <c r="G72" s="6">
        <v>37253</v>
      </c>
      <c r="H72" s="6">
        <v>37254</v>
      </c>
      <c r="I72" s="6">
        <v>37255</v>
      </c>
      <c r="J72" s="6">
        <v>37256</v>
      </c>
      <c r="K72" s="8"/>
      <c r="L72" s="8"/>
    </row>
    <row r="73" spans="1:12" x14ac:dyDescent="0.25">
      <c r="B73" s="4" t="s">
        <v>4</v>
      </c>
      <c r="C73" s="1">
        <v>450</v>
      </c>
      <c r="D73" s="17"/>
      <c r="E73" s="1">
        <v>450</v>
      </c>
      <c r="F73" s="1">
        <v>450</v>
      </c>
      <c r="G73" s="1">
        <v>450</v>
      </c>
      <c r="H73" s="17"/>
      <c r="I73" s="17"/>
      <c r="J73" s="1">
        <v>450</v>
      </c>
      <c r="L73" s="3"/>
    </row>
    <row r="74" spans="1:12" x14ac:dyDescent="0.25">
      <c r="B74" s="7" t="s">
        <v>6</v>
      </c>
      <c r="C74" s="33">
        <v>31.58</v>
      </c>
      <c r="D74" s="35"/>
      <c r="E74" s="33">
        <v>31.58</v>
      </c>
      <c r="F74" s="33">
        <v>31.58</v>
      </c>
      <c r="G74" s="33">
        <v>31.58</v>
      </c>
      <c r="H74" s="35"/>
      <c r="I74" s="35"/>
      <c r="J74" s="33">
        <v>31.58</v>
      </c>
      <c r="L74" s="3"/>
    </row>
    <row r="75" spans="1:12" x14ac:dyDescent="0.25">
      <c r="B75" s="4" t="s">
        <v>5</v>
      </c>
      <c r="C75" s="1">
        <v>550</v>
      </c>
      <c r="D75" s="17"/>
      <c r="E75" s="1">
        <v>550</v>
      </c>
      <c r="F75" s="1">
        <v>550</v>
      </c>
      <c r="G75" s="1">
        <v>550</v>
      </c>
      <c r="H75" s="17"/>
      <c r="I75" s="17"/>
      <c r="J75" s="1">
        <v>550</v>
      </c>
      <c r="L75" s="3"/>
    </row>
    <row r="76" spans="1:12" x14ac:dyDescent="0.25">
      <c r="B76" s="7" t="s">
        <v>6</v>
      </c>
      <c r="C76" s="33">
        <v>36.89</v>
      </c>
      <c r="D76" s="35"/>
      <c r="E76" s="33">
        <v>36.89</v>
      </c>
      <c r="F76" s="33">
        <v>36.89</v>
      </c>
      <c r="G76" s="33">
        <v>36.89</v>
      </c>
      <c r="H76" s="35"/>
      <c r="I76" s="35"/>
      <c r="J76" s="33">
        <v>36.89</v>
      </c>
      <c r="L76" s="3"/>
    </row>
    <row r="77" spans="1:12" x14ac:dyDescent="0.25">
      <c r="B77" s="8" t="s">
        <v>10</v>
      </c>
      <c r="C77" s="3">
        <f>C73-C75</f>
        <v>-100</v>
      </c>
      <c r="D77" s="18"/>
      <c r="E77" s="3">
        <f>E73-E75</f>
        <v>-100</v>
      </c>
      <c r="F77" s="3">
        <f>F73-F75</f>
        <v>-100</v>
      </c>
      <c r="G77" s="3">
        <f>G73-G75</f>
        <v>-100</v>
      </c>
      <c r="H77" s="18"/>
      <c r="I77" s="18"/>
      <c r="J77" s="3">
        <f>J73-J75</f>
        <v>-100</v>
      </c>
      <c r="L77" s="3"/>
    </row>
    <row r="78" spans="1:12" x14ac:dyDescent="0.25">
      <c r="B78" s="2" t="s">
        <v>7</v>
      </c>
      <c r="C78" s="34">
        <v>25.75</v>
      </c>
      <c r="D78" s="35"/>
      <c r="E78" s="34">
        <v>25.75</v>
      </c>
      <c r="F78" s="34">
        <v>25.75</v>
      </c>
      <c r="G78" s="34">
        <v>25.75</v>
      </c>
      <c r="H78" s="35"/>
      <c r="I78" s="35"/>
      <c r="J78" s="34">
        <v>25.75</v>
      </c>
      <c r="L78" s="3"/>
    </row>
    <row r="79" spans="1:12" x14ac:dyDescent="0.25">
      <c r="B79" s="2"/>
      <c r="C79" s="13"/>
      <c r="D79" s="17"/>
      <c r="E79" s="1"/>
      <c r="F79" s="33"/>
      <c r="G79" s="1"/>
      <c r="H79" s="35"/>
      <c r="I79" s="18"/>
      <c r="L79" s="3"/>
    </row>
    <row r="80" spans="1:12" x14ac:dyDescent="0.25">
      <c r="B80" s="2" t="s">
        <v>9</v>
      </c>
      <c r="C80" s="15">
        <f>(C73*C74)*(-1)</f>
        <v>-14211</v>
      </c>
      <c r="D80" s="19"/>
      <c r="E80" s="15">
        <f>(E73*E74)*(-1)</f>
        <v>-14211</v>
      </c>
      <c r="F80" s="15">
        <f>(F73*F74)*(-1)</f>
        <v>-14211</v>
      </c>
      <c r="G80" s="15">
        <f>(G73*G74)*(-1)</f>
        <v>-14211</v>
      </c>
      <c r="H80" s="19"/>
      <c r="I80" s="19"/>
      <c r="J80" s="15">
        <f>(J73*J74)*(-1)</f>
        <v>-14211</v>
      </c>
      <c r="L80" s="3"/>
    </row>
    <row r="81" spans="1:12" x14ac:dyDescent="0.25">
      <c r="B81" s="2" t="s">
        <v>8</v>
      </c>
      <c r="C81" s="13">
        <f>C75*C76</f>
        <v>20289.5</v>
      </c>
      <c r="D81" s="20"/>
      <c r="E81" s="13">
        <f>E75*E76</f>
        <v>20289.5</v>
      </c>
      <c r="F81" s="13">
        <f>F75*F76</f>
        <v>20289.5</v>
      </c>
      <c r="G81" s="13">
        <f>G75*G76</f>
        <v>20289.5</v>
      </c>
      <c r="H81" s="20"/>
      <c r="I81" s="20"/>
      <c r="J81" s="13">
        <f>J75*J76</f>
        <v>20289.5</v>
      </c>
      <c r="L81" s="3"/>
    </row>
    <row r="82" spans="1:12" x14ac:dyDescent="0.25">
      <c r="B82" s="8" t="s">
        <v>12</v>
      </c>
      <c r="C82" s="13">
        <f>SUM(C80:C81)</f>
        <v>6078.5</v>
      </c>
      <c r="D82" s="20"/>
      <c r="E82" s="13">
        <f>SUM(E80:E81)</f>
        <v>6078.5</v>
      </c>
      <c r="F82" s="13">
        <f>SUM(F80:F81)</f>
        <v>6078.5</v>
      </c>
      <c r="G82" s="13">
        <f>SUM(G80:G81)</f>
        <v>6078.5</v>
      </c>
      <c r="H82" s="20"/>
      <c r="I82" s="20"/>
      <c r="J82" s="13">
        <f>SUM(J80:J81)</f>
        <v>6078.5</v>
      </c>
      <c r="L82" s="3"/>
    </row>
    <row r="83" spans="1:12" x14ac:dyDescent="0.25">
      <c r="A83" s="9"/>
      <c r="B83" s="1" t="s">
        <v>13</v>
      </c>
      <c r="C83" s="15">
        <f>C77*C78</f>
        <v>-2575</v>
      </c>
      <c r="D83" s="19"/>
      <c r="E83" s="15">
        <f>E77*E78</f>
        <v>-2575</v>
      </c>
      <c r="F83" s="15">
        <f>F77*F78</f>
        <v>-2575</v>
      </c>
      <c r="G83" s="15">
        <f>G77*G78</f>
        <v>-2575</v>
      </c>
      <c r="H83" s="19"/>
      <c r="I83" s="19"/>
      <c r="J83" s="15">
        <f>J77*J78</f>
        <v>-2575</v>
      </c>
    </row>
    <row r="84" spans="1:12" x14ac:dyDescent="0.25">
      <c r="A84" s="10"/>
      <c r="D84" s="17"/>
      <c r="E84" s="1"/>
      <c r="G84" s="1"/>
      <c r="H84" s="17"/>
      <c r="I84" s="17"/>
      <c r="J84" s="1"/>
    </row>
    <row r="85" spans="1:12" s="4" customFormat="1" x14ac:dyDescent="0.25">
      <c r="A85" s="9"/>
      <c r="B85" s="4" t="s">
        <v>11</v>
      </c>
      <c r="C85" s="14">
        <f>SUM(C82:C83)</f>
        <v>3503.5</v>
      </c>
      <c r="D85" s="29"/>
      <c r="E85" s="14">
        <f>SUM(E82:E83)</f>
        <v>3503.5</v>
      </c>
      <c r="F85" s="14">
        <f>SUM(F82:F83)</f>
        <v>3503.5</v>
      </c>
      <c r="G85" s="14">
        <f>SUM(G82:G83)</f>
        <v>3503.5</v>
      </c>
      <c r="H85" s="29"/>
      <c r="I85" s="29"/>
      <c r="J85" s="14">
        <f>SUM(J82:J83)</f>
        <v>3503.5</v>
      </c>
      <c r="K85" s="8"/>
    </row>
    <row r="86" spans="1:12" x14ac:dyDescent="0.25">
      <c r="A86" s="11"/>
      <c r="B86" s="4" t="s">
        <v>29</v>
      </c>
      <c r="C86" s="14">
        <f>C85*16</f>
        <v>56056</v>
      </c>
      <c r="D86" s="29"/>
      <c r="E86" s="14">
        <f>E85*16</f>
        <v>56056</v>
      </c>
      <c r="F86" s="14">
        <f>F85*16</f>
        <v>56056</v>
      </c>
      <c r="G86" s="14">
        <f>G85*16</f>
        <v>56056</v>
      </c>
      <c r="H86" s="29"/>
      <c r="I86" s="29"/>
      <c r="J86" s="14">
        <f>J85*16</f>
        <v>56056</v>
      </c>
      <c r="K86" s="33">
        <f>SUM(C86:J86)</f>
        <v>280280</v>
      </c>
    </row>
    <row r="87" spans="1:12" s="23" customFormat="1" x14ac:dyDescent="0.25">
      <c r="A87" s="11"/>
      <c r="B87" s="31"/>
      <c r="C87" s="27"/>
      <c r="D87" s="27"/>
      <c r="E87" s="27"/>
      <c r="F87" s="27"/>
      <c r="G87" s="27"/>
      <c r="H87" s="27"/>
      <c r="I87" s="27"/>
      <c r="J87" s="27"/>
      <c r="K87" s="34"/>
    </row>
    <row r="88" spans="1:12" x14ac:dyDescent="0.25">
      <c r="A88" s="12"/>
    </row>
    <row r="89" spans="1:12" s="4" customFormat="1" x14ac:dyDescent="0.25">
      <c r="B89" s="16" t="s">
        <v>32</v>
      </c>
      <c r="C89" s="6">
        <v>37249</v>
      </c>
      <c r="D89" s="6">
        <v>37250</v>
      </c>
      <c r="E89" s="6">
        <v>37251</v>
      </c>
      <c r="F89" s="6">
        <v>37252</v>
      </c>
      <c r="G89" s="6">
        <v>37253</v>
      </c>
      <c r="H89" s="6">
        <v>37254</v>
      </c>
      <c r="I89" s="6">
        <v>37255</v>
      </c>
      <c r="J89" s="6">
        <v>37256</v>
      </c>
      <c r="K89" s="8"/>
      <c r="L89" s="8"/>
    </row>
    <row r="90" spans="1:12" x14ac:dyDescent="0.25">
      <c r="B90" s="4" t="s">
        <v>4</v>
      </c>
      <c r="C90" s="1">
        <v>150</v>
      </c>
      <c r="D90" s="17"/>
      <c r="E90" s="1">
        <v>150</v>
      </c>
      <c r="F90" s="1">
        <v>150</v>
      </c>
      <c r="G90" s="1">
        <v>150</v>
      </c>
      <c r="H90" s="35"/>
      <c r="I90" s="18"/>
      <c r="J90" s="1">
        <v>150</v>
      </c>
      <c r="L90" s="3"/>
    </row>
    <row r="91" spans="1:12" x14ac:dyDescent="0.25">
      <c r="B91" s="7" t="s">
        <v>6</v>
      </c>
      <c r="C91" s="33">
        <v>26.68</v>
      </c>
      <c r="D91" s="17"/>
      <c r="E91" s="33">
        <v>26.68</v>
      </c>
      <c r="F91" s="33">
        <v>26.68</v>
      </c>
      <c r="G91" s="33">
        <v>26.68</v>
      </c>
      <c r="H91" s="35"/>
      <c r="I91" s="18"/>
      <c r="J91" s="33">
        <v>26.68</v>
      </c>
      <c r="L91" s="3"/>
    </row>
    <row r="92" spans="1:12" x14ac:dyDescent="0.25">
      <c r="B92" s="4" t="s">
        <v>5</v>
      </c>
      <c r="C92" s="1">
        <v>250</v>
      </c>
      <c r="D92" s="17"/>
      <c r="E92" s="1">
        <v>250</v>
      </c>
      <c r="F92" s="1">
        <v>250</v>
      </c>
      <c r="G92" s="1">
        <v>250</v>
      </c>
      <c r="H92" s="35"/>
      <c r="I92" s="18"/>
      <c r="J92" s="1">
        <v>250</v>
      </c>
      <c r="L92" s="3"/>
    </row>
    <row r="93" spans="1:12" x14ac:dyDescent="0.25">
      <c r="B93" s="7" t="s">
        <v>6</v>
      </c>
      <c r="C93" s="33">
        <v>25.6</v>
      </c>
      <c r="D93" s="17"/>
      <c r="E93" s="33">
        <v>25.6</v>
      </c>
      <c r="F93" s="33">
        <v>25.6</v>
      </c>
      <c r="G93" s="33">
        <v>25.6</v>
      </c>
      <c r="H93" s="35"/>
      <c r="I93" s="18"/>
      <c r="J93" s="33">
        <v>25.6</v>
      </c>
      <c r="L93" s="3"/>
    </row>
    <row r="94" spans="1:12" x14ac:dyDescent="0.25">
      <c r="B94" s="8" t="s">
        <v>10</v>
      </c>
      <c r="C94" s="3">
        <f>C90-C92</f>
        <v>-100</v>
      </c>
      <c r="D94" s="17"/>
      <c r="E94" s="3">
        <f>E90-E92</f>
        <v>-100</v>
      </c>
      <c r="F94" s="3">
        <f>F90-F92</f>
        <v>-100</v>
      </c>
      <c r="G94" s="3">
        <f>G90-G92</f>
        <v>-100</v>
      </c>
      <c r="H94" s="35"/>
      <c r="I94" s="18"/>
      <c r="J94" s="3">
        <f>J90-J92</f>
        <v>-100</v>
      </c>
      <c r="L94" s="3"/>
    </row>
    <row r="95" spans="1:12" x14ac:dyDescent="0.25">
      <c r="B95" s="2" t="s">
        <v>7</v>
      </c>
      <c r="C95" s="34">
        <v>23</v>
      </c>
      <c r="D95" s="17"/>
      <c r="E95" s="34">
        <v>23</v>
      </c>
      <c r="F95" s="34">
        <v>23</v>
      </c>
      <c r="G95" s="34">
        <v>23</v>
      </c>
      <c r="H95" s="35"/>
      <c r="I95" s="35"/>
      <c r="J95" s="34">
        <v>23</v>
      </c>
      <c r="L95" s="3"/>
    </row>
    <row r="96" spans="1:12" x14ac:dyDescent="0.25">
      <c r="B96" s="2"/>
      <c r="C96" s="13"/>
      <c r="D96" s="17"/>
      <c r="E96" s="1"/>
      <c r="F96" s="33"/>
      <c r="G96" s="1"/>
      <c r="H96" s="35"/>
      <c r="I96" s="18"/>
      <c r="L96" s="3"/>
    </row>
    <row r="97" spans="1:12" x14ac:dyDescent="0.25">
      <c r="B97" s="2" t="s">
        <v>9</v>
      </c>
      <c r="C97" s="15">
        <f>(C90*C91)*(-1)</f>
        <v>-4002</v>
      </c>
      <c r="D97" s="19"/>
      <c r="E97" s="15">
        <f>(E90*E91)*(-1)</f>
        <v>-4002</v>
      </c>
      <c r="F97" s="15">
        <f>(F90*F91)*(-1)</f>
        <v>-4002</v>
      </c>
      <c r="G97" s="15">
        <f>(G90*G91)*(-1)</f>
        <v>-4002</v>
      </c>
      <c r="H97" s="19"/>
      <c r="I97" s="19"/>
      <c r="J97" s="15">
        <f>(J90*J91)*(-1)</f>
        <v>-4002</v>
      </c>
      <c r="L97" s="3"/>
    </row>
    <row r="98" spans="1:12" x14ac:dyDescent="0.25">
      <c r="B98" s="2" t="s">
        <v>8</v>
      </c>
      <c r="C98" s="13">
        <f>C92*C93</f>
        <v>6400</v>
      </c>
      <c r="D98" s="20"/>
      <c r="E98" s="13">
        <f>E92*E93</f>
        <v>6400</v>
      </c>
      <c r="F98" s="13">
        <f>F92*F93</f>
        <v>6400</v>
      </c>
      <c r="G98" s="13">
        <f>G92*G93</f>
        <v>6400</v>
      </c>
      <c r="H98" s="20"/>
      <c r="I98" s="20"/>
      <c r="J98" s="13">
        <f>J92*J93</f>
        <v>6400</v>
      </c>
      <c r="L98" s="3"/>
    </row>
    <row r="99" spans="1:12" x14ac:dyDescent="0.25">
      <c r="B99" s="8" t="s">
        <v>12</v>
      </c>
      <c r="C99" s="13">
        <f>SUM(C97:C98)</f>
        <v>2398</v>
      </c>
      <c r="D99" s="20"/>
      <c r="E99" s="13">
        <f>SUM(E97:E98)</f>
        <v>2398</v>
      </c>
      <c r="F99" s="13">
        <f>SUM(F97:F98)</f>
        <v>2398</v>
      </c>
      <c r="G99" s="13">
        <f>SUM(G97:G98)</f>
        <v>2398</v>
      </c>
      <c r="H99" s="20"/>
      <c r="I99" s="20"/>
      <c r="J99" s="13">
        <f>SUM(J97:J98)</f>
        <v>2398</v>
      </c>
      <c r="L99" s="3"/>
    </row>
    <row r="100" spans="1:12" x14ac:dyDescent="0.25">
      <c r="A100" s="9"/>
      <c r="B100" s="1" t="s">
        <v>13</v>
      </c>
      <c r="C100" s="15">
        <f>C94*C95</f>
        <v>-2300</v>
      </c>
      <c r="D100" s="19"/>
      <c r="E100" s="15">
        <f>E94*E95</f>
        <v>-2300</v>
      </c>
      <c r="F100" s="15">
        <f>F94*F95</f>
        <v>-2300</v>
      </c>
      <c r="G100" s="15">
        <f>G94*G95</f>
        <v>-2300</v>
      </c>
      <c r="H100" s="19"/>
      <c r="I100" s="19"/>
      <c r="J100" s="15">
        <f>J94*J95</f>
        <v>-2300</v>
      </c>
    </row>
    <row r="101" spans="1:12" x14ac:dyDescent="0.25">
      <c r="A101" s="10"/>
      <c r="D101" s="17"/>
      <c r="E101" s="1"/>
      <c r="G101" s="1"/>
      <c r="H101" s="17"/>
      <c r="I101" s="17"/>
      <c r="J101" s="1"/>
    </row>
    <row r="102" spans="1:12" s="4" customFormat="1" x14ac:dyDescent="0.25">
      <c r="A102" s="9"/>
      <c r="B102" s="4" t="s">
        <v>11</v>
      </c>
      <c r="C102" s="14">
        <f>SUM(C99:C100)</f>
        <v>98</v>
      </c>
      <c r="D102" s="29"/>
      <c r="E102" s="14">
        <f>SUM(E99:E100)</f>
        <v>98</v>
      </c>
      <c r="F102" s="14">
        <f>SUM(F99:F100)</f>
        <v>98</v>
      </c>
      <c r="G102" s="14">
        <f>SUM(G99:G100)</f>
        <v>98</v>
      </c>
      <c r="H102" s="29"/>
      <c r="I102" s="29"/>
      <c r="J102" s="14">
        <f>SUM(J99:J100)</f>
        <v>98</v>
      </c>
      <c r="K102" s="8"/>
    </row>
    <row r="103" spans="1:12" x14ac:dyDescent="0.25">
      <c r="A103" s="11"/>
      <c r="B103" s="4" t="s">
        <v>29</v>
      </c>
      <c r="C103" s="14">
        <f>C102*16</f>
        <v>1568</v>
      </c>
      <c r="D103" s="29"/>
      <c r="E103" s="14">
        <f>E102*16</f>
        <v>1568</v>
      </c>
      <c r="F103" s="14">
        <f>F102*16</f>
        <v>1568</v>
      </c>
      <c r="G103" s="14">
        <f>G102*16</f>
        <v>1568</v>
      </c>
      <c r="H103" s="29"/>
      <c r="I103" s="29"/>
      <c r="J103" s="14">
        <f>J102*16</f>
        <v>1568</v>
      </c>
    </row>
    <row r="104" spans="1:12" x14ac:dyDescent="0.25">
      <c r="A104" s="12"/>
    </row>
    <row r="105" spans="1:12" s="4" customFormat="1" x14ac:dyDescent="0.25">
      <c r="B105" s="16" t="s">
        <v>23</v>
      </c>
      <c r="C105" s="6">
        <v>37249</v>
      </c>
      <c r="D105" s="6">
        <v>37250</v>
      </c>
      <c r="E105" s="6">
        <v>37251</v>
      </c>
      <c r="F105" s="6">
        <v>37252</v>
      </c>
      <c r="G105" s="6">
        <v>37253</v>
      </c>
      <c r="H105" s="6">
        <v>37254</v>
      </c>
      <c r="I105" s="6">
        <v>37255</v>
      </c>
      <c r="J105" s="6">
        <v>37256</v>
      </c>
      <c r="K105" s="8"/>
      <c r="L105" s="8"/>
    </row>
    <row r="106" spans="1:12" x14ac:dyDescent="0.25">
      <c r="B106" s="4" t="s">
        <v>4</v>
      </c>
      <c r="C106" s="1">
        <v>375</v>
      </c>
      <c r="D106" s="1">
        <v>25</v>
      </c>
      <c r="E106" s="1">
        <v>375</v>
      </c>
      <c r="F106" s="1">
        <v>375</v>
      </c>
      <c r="G106" s="1">
        <v>375</v>
      </c>
      <c r="H106" s="1">
        <v>25</v>
      </c>
      <c r="I106" s="1">
        <v>25</v>
      </c>
      <c r="J106" s="1">
        <v>375</v>
      </c>
      <c r="L106" s="3"/>
    </row>
    <row r="107" spans="1:12" x14ac:dyDescent="0.25">
      <c r="B107" s="7" t="s">
        <v>6</v>
      </c>
      <c r="C107" s="33">
        <v>48.93</v>
      </c>
      <c r="D107" s="33">
        <v>40</v>
      </c>
      <c r="E107" s="33">
        <v>48.93</v>
      </c>
      <c r="F107" s="33">
        <v>48.93</v>
      </c>
      <c r="G107" s="33">
        <v>48.93</v>
      </c>
      <c r="H107" s="33">
        <v>40</v>
      </c>
      <c r="I107" s="33">
        <v>40</v>
      </c>
      <c r="J107" s="33">
        <v>48.93</v>
      </c>
      <c r="L107" s="3"/>
    </row>
    <row r="108" spans="1:12" x14ac:dyDescent="0.25">
      <c r="B108" s="4" t="s">
        <v>5</v>
      </c>
      <c r="C108" s="1">
        <v>550</v>
      </c>
      <c r="D108" s="1">
        <v>100</v>
      </c>
      <c r="E108" s="1">
        <v>550</v>
      </c>
      <c r="F108" s="1">
        <v>550</v>
      </c>
      <c r="G108" s="1">
        <v>550</v>
      </c>
      <c r="H108" s="1">
        <v>100</v>
      </c>
      <c r="I108" s="1">
        <v>100</v>
      </c>
      <c r="J108" s="1">
        <v>550</v>
      </c>
      <c r="L108" s="3"/>
    </row>
    <row r="109" spans="1:12" x14ac:dyDescent="0.25">
      <c r="B109" s="7" t="s">
        <v>6</v>
      </c>
      <c r="C109" s="33">
        <v>54.06</v>
      </c>
      <c r="D109" s="33">
        <v>44</v>
      </c>
      <c r="E109" s="33">
        <v>54.06</v>
      </c>
      <c r="F109" s="33">
        <v>54.06</v>
      </c>
      <c r="G109" s="33">
        <v>54.06</v>
      </c>
      <c r="H109" s="33">
        <v>44</v>
      </c>
      <c r="I109" s="33">
        <v>44</v>
      </c>
      <c r="J109" s="33">
        <v>54.06</v>
      </c>
      <c r="L109" s="3"/>
    </row>
    <row r="110" spans="1:12" x14ac:dyDescent="0.25">
      <c r="B110" s="8" t="s">
        <v>10</v>
      </c>
      <c r="C110" s="3">
        <f t="shared" ref="C110:J110" si="7">C106-C108</f>
        <v>-175</v>
      </c>
      <c r="D110" s="3">
        <f t="shared" si="7"/>
        <v>-75</v>
      </c>
      <c r="E110" s="3">
        <f t="shared" si="7"/>
        <v>-175</v>
      </c>
      <c r="F110" s="3">
        <f t="shared" si="7"/>
        <v>-175</v>
      </c>
      <c r="G110" s="3">
        <f t="shared" si="7"/>
        <v>-175</v>
      </c>
      <c r="H110" s="3">
        <f t="shared" si="7"/>
        <v>-75</v>
      </c>
      <c r="I110" s="3">
        <f t="shared" si="7"/>
        <v>-75</v>
      </c>
      <c r="J110" s="3">
        <f t="shared" si="7"/>
        <v>-175</v>
      </c>
      <c r="L110" s="3"/>
    </row>
    <row r="111" spans="1:12" x14ac:dyDescent="0.25">
      <c r="B111" s="2" t="s">
        <v>7</v>
      </c>
      <c r="C111" s="34">
        <v>32.5</v>
      </c>
      <c r="D111" s="34">
        <v>25.5</v>
      </c>
      <c r="E111" s="34">
        <v>32.5</v>
      </c>
      <c r="F111" s="34">
        <v>32.5</v>
      </c>
      <c r="G111" s="34">
        <v>32.5</v>
      </c>
      <c r="H111" s="34">
        <v>25.5</v>
      </c>
      <c r="I111" s="34">
        <v>25.5</v>
      </c>
      <c r="J111" s="34">
        <v>32.5</v>
      </c>
      <c r="L111" s="3"/>
    </row>
    <row r="112" spans="1:12" x14ac:dyDescent="0.25">
      <c r="B112" s="2"/>
      <c r="C112" s="13"/>
      <c r="E112" s="1"/>
      <c r="F112" s="33"/>
      <c r="G112" s="1"/>
      <c r="H112" s="33"/>
      <c r="L112" s="3"/>
    </row>
    <row r="113" spans="1:12" x14ac:dyDescent="0.25">
      <c r="B113" s="2" t="s">
        <v>9</v>
      </c>
      <c r="C113" s="15">
        <f t="shared" ref="C113:J113" si="8">(C106*C107)*(-1)</f>
        <v>-18348.75</v>
      </c>
      <c r="D113" s="15">
        <f t="shared" si="8"/>
        <v>-1000</v>
      </c>
      <c r="E113" s="15">
        <f t="shared" si="8"/>
        <v>-18348.75</v>
      </c>
      <c r="F113" s="15">
        <f t="shared" si="8"/>
        <v>-18348.75</v>
      </c>
      <c r="G113" s="15">
        <f t="shared" si="8"/>
        <v>-18348.75</v>
      </c>
      <c r="H113" s="15">
        <f t="shared" si="8"/>
        <v>-1000</v>
      </c>
      <c r="I113" s="15">
        <f t="shared" si="8"/>
        <v>-1000</v>
      </c>
      <c r="J113" s="15">
        <f t="shared" si="8"/>
        <v>-18348.75</v>
      </c>
      <c r="L113" s="3"/>
    </row>
    <row r="114" spans="1:12" x14ac:dyDescent="0.25">
      <c r="B114" s="2" t="s">
        <v>8</v>
      </c>
      <c r="C114" s="13">
        <f t="shared" ref="C114:J114" si="9">C108*C109</f>
        <v>29733</v>
      </c>
      <c r="D114" s="13">
        <f t="shared" si="9"/>
        <v>4400</v>
      </c>
      <c r="E114" s="13">
        <f t="shared" si="9"/>
        <v>29733</v>
      </c>
      <c r="F114" s="13">
        <f t="shared" si="9"/>
        <v>29733</v>
      </c>
      <c r="G114" s="13">
        <f t="shared" si="9"/>
        <v>29733</v>
      </c>
      <c r="H114" s="13">
        <f t="shared" si="9"/>
        <v>4400</v>
      </c>
      <c r="I114" s="13">
        <f t="shared" si="9"/>
        <v>4400</v>
      </c>
      <c r="J114" s="13">
        <f t="shared" si="9"/>
        <v>29733</v>
      </c>
      <c r="L114" s="3"/>
    </row>
    <row r="115" spans="1:12" x14ac:dyDescent="0.25">
      <c r="B115" s="8" t="s">
        <v>12</v>
      </c>
      <c r="C115" s="13">
        <f t="shared" ref="C115:J115" si="10">SUM(C113:C114)</f>
        <v>11384.25</v>
      </c>
      <c r="D115" s="13">
        <f t="shared" si="10"/>
        <v>3400</v>
      </c>
      <c r="E115" s="13">
        <f t="shared" si="10"/>
        <v>11384.25</v>
      </c>
      <c r="F115" s="13">
        <f t="shared" si="10"/>
        <v>11384.25</v>
      </c>
      <c r="G115" s="13">
        <f t="shared" si="10"/>
        <v>11384.25</v>
      </c>
      <c r="H115" s="13">
        <f t="shared" si="10"/>
        <v>3400</v>
      </c>
      <c r="I115" s="13">
        <f t="shared" si="10"/>
        <v>3400</v>
      </c>
      <c r="J115" s="13">
        <f t="shared" si="10"/>
        <v>11384.25</v>
      </c>
      <c r="L115" s="3"/>
    </row>
    <row r="116" spans="1:12" x14ac:dyDescent="0.25">
      <c r="A116" s="9"/>
      <c r="B116" s="1" t="s">
        <v>13</v>
      </c>
      <c r="C116" s="15">
        <f t="shared" ref="C116:J116" si="11">C110*C111</f>
        <v>-5687.5</v>
      </c>
      <c r="D116" s="15">
        <f t="shared" si="11"/>
        <v>-1912.5</v>
      </c>
      <c r="E116" s="15">
        <f t="shared" si="11"/>
        <v>-5687.5</v>
      </c>
      <c r="F116" s="15">
        <f t="shared" si="11"/>
        <v>-5687.5</v>
      </c>
      <c r="G116" s="15">
        <f t="shared" si="11"/>
        <v>-5687.5</v>
      </c>
      <c r="H116" s="15">
        <f t="shared" si="11"/>
        <v>-1912.5</v>
      </c>
      <c r="I116" s="15">
        <f t="shared" si="11"/>
        <v>-1912.5</v>
      </c>
      <c r="J116" s="15">
        <f t="shared" si="11"/>
        <v>-5687.5</v>
      </c>
    </row>
    <row r="117" spans="1:12" x14ac:dyDescent="0.25">
      <c r="A117" s="10"/>
      <c r="E117" s="1"/>
      <c r="G117" s="1"/>
      <c r="H117" s="1"/>
      <c r="I117" s="1"/>
      <c r="J117" s="1"/>
    </row>
    <row r="118" spans="1:12" s="4" customFormat="1" x14ac:dyDescent="0.25">
      <c r="A118" s="9"/>
      <c r="B118" s="4" t="s">
        <v>11</v>
      </c>
      <c r="C118" s="14">
        <f t="shared" ref="C118:J118" si="12">SUM(C115:C116)</f>
        <v>5696.75</v>
      </c>
      <c r="D118" s="14">
        <f t="shared" si="12"/>
        <v>1487.5</v>
      </c>
      <c r="E118" s="14">
        <f t="shared" si="12"/>
        <v>5696.75</v>
      </c>
      <c r="F118" s="14">
        <f t="shared" si="12"/>
        <v>5696.75</v>
      </c>
      <c r="G118" s="14">
        <f t="shared" si="12"/>
        <v>5696.75</v>
      </c>
      <c r="H118" s="14">
        <f t="shared" si="12"/>
        <v>1487.5</v>
      </c>
      <c r="I118" s="14">
        <f t="shared" si="12"/>
        <v>1487.5</v>
      </c>
      <c r="J118" s="14">
        <f t="shared" si="12"/>
        <v>5696.75</v>
      </c>
      <c r="K118" s="8"/>
    </row>
    <row r="119" spans="1:12" x14ac:dyDescent="0.25">
      <c r="A119" s="11"/>
      <c r="B119" s="4" t="s">
        <v>29</v>
      </c>
      <c r="C119" s="14">
        <f t="shared" ref="C119:J119" si="13">C118*16</f>
        <v>91148</v>
      </c>
      <c r="D119" s="14">
        <f t="shared" si="13"/>
        <v>23800</v>
      </c>
      <c r="E119" s="14">
        <f t="shared" si="13"/>
        <v>91148</v>
      </c>
      <c r="F119" s="14">
        <f t="shared" si="13"/>
        <v>91148</v>
      </c>
      <c r="G119" s="14">
        <f t="shared" si="13"/>
        <v>91148</v>
      </c>
      <c r="H119" s="14">
        <f t="shared" si="13"/>
        <v>23800</v>
      </c>
      <c r="I119" s="14">
        <f t="shared" si="13"/>
        <v>23800</v>
      </c>
      <c r="J119" s="14">
        <f t="shared" si="13"/>
        <v>91148</v>
      </c>
      <c r="K119" s="33">
        <f>SUM(C119:J119)</f>
        <v>527140</v>
      </c>
    </row>
    <row r="120" spans="1:12" x14ac:dyDescent="0.25">
      <c r="A120" s="12"/>
    </row>
    <row r="121" spans="1:12" x14ac:dyDescent="0.25">
      <c r="A121" s="12"/>
    </row>
    <row r="122" spans="1:12" s="4" customFormat="1" x14ac:dyDescent="0.25">
      <c r="A122" s="4" t="s">
        <v>2</v>
      </c>
      <c r="B122" s="16" t="s">
        <v>16</v>
      </c>
      <c r="C122" s="6">
        <v>37249</v>
      </c>
      <c r="D122" s="6">
        <v>37250</v>
      </c>
      <c r="E122" s="6">
        <v>37251</v>
      </c>
      <c r="F122" s="6">
        <v>37252</v>
      </c>
      <c r="G122" s="6">
        <v>37253</v>
      </c>
      <c r="H122" s="6">
        <v>37254</v>
      </c>
      <c r="I122" s="6">
        <v>37255</v>
      </c>
      <c r="J122" s="6">
        <v>37256</v>
      </c>
      <c r="K122" s="8"/>
      <c r="L122" s="8"/>
    </row>
    <row r="123" spans="1:12" x14ac:dyDescent="0.25">
      <c r="B123" s="4" t="s">
        <v>4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L123" s="3"/>
    </row>
    <row r="124" spans="1:12" x14ac:dyDescent="0.25">
      <c r="B124" s="7" t="s">
        <v>6</v>
      </c>
      <c r="C124" s="33">
        <v>0</v>
      </c>
      <c r="D124" s="33">
        <v>0</v>
      </c>
      <c r="E124" s="33">
        <v>0</v>
      </c>
      <c r="F124" s="33">
        <v>0</v>
      </c>
      <c r="G124" s="33">
        <v>0</v>
      </c>
      <c r="H124" s="33">
        <v>0</v>
      </c>
      <c r="I124" s="33">
        <v>0</v>
      </c>
      <c r="J124" s="33">
        <v>0</v>
      </c>
      <c r="L124" s="3"/>
    </row>
    <row r="125" spans="1:12" x14ac:dyDescent="0.25">
      <c r="B125" s="4" t="s">
        <v>5</v>
      </c>
      <c r="C125" s="1">
        <v>50</v>
      </c>
      <c r="D125" s="1">
        <v>200</v>
      </c>
      <c r="E125" s="1">
        <v>50</v>
      </c>
      <c r="F125" s="1">
        <v>50</v>
      </c>
      <c r="G125" s="1">
        <v>50</v>
      </c>
      <c r="H125" s="1">
        <v>200</v>
      </c>
      <c r="I125" s="1">
        <v>200</v>
      </c>
      <c r="J125" s="1">
        <v>50</v>
      </c>
      <c r="L125" s="3"/>
    </row>
    <row r="126" spans="1:12" x14ac:dyDescent="0.25">
      <c r="B126" s="7" t="s">
        <v>6</v>
      </c>
      <c r="C126" s="33">
        <v>40.75</v>
      </c>
      <c r="D126" s="33">
        <v>20.8</v>
      </c>
      <c r="E126" s="33">
        <v>40.75</v>
      </c>
      <c r="F126" s="33">
        <v>40.75</v>
      </c>
      <c r="G126" s="33">
        <v>40.75</v>
      </c>
      <c r="H126" s="33">
        <v>20.8</v>
      </c>
      <c r="I126" s="33">
        <v>20.8</v>
      </c>
      <c r="J126" s="33">
        <v>40.75</v>
      </c>
      <c r="L126" s="3"/>
    </row>
    <row r="127" spans="1:12" x14ac:dyDescent="0.25">
      <c r="B127" s="8" t="s">
        <v>10</v>
      </c>
      <c r="C127" s="3">
        <f t="shared" ref="C127:J127" si="14">C123-C125</f>
        <v>-50</v>
      </c>
      <c r="D127" s="3">
        <f t="shared" si="14"/>
        <v>-200</v>
      </c>
      <c r="E127" s="3">
        <f t="shared" si="14"/>
        <v>-50</v>
      </c>
      <c r="F127" s="3">
        <f t="shared" si="14"/>
        <v>-50</v>
      </c>
      <c r="G127" s="3">
        <f t="shared" si="14"/>
        <v>-50</v>
      </c>
      <c r="H127" s="3">
        <f t="shared" si="14"/>
        <v>-200</v>
      </c>
      <c r="I127" s="3">
        <f t="shared" si="14"/>
        <v>-200</v>
      </c>
      <c r="J127" s="3">
        <f t="shared" si="14"/>
        <v>-50</v>
      </c>
      <c r="L127" s="3"/>
    </row>
    <row r="128" spans="1:12" x14ac:dyDescent="0.25">
      <c r="B128" s="2" t="s">
        <v>7</v>
      </c>
      <c r="C128" s="34">
        <v>25.75</v>
      </c>
      <c r="D128" s="34">
        <v>20</v>
      </c>
      <c r="E128" s="34">
        <v>25.75</v>
      </c>
      <c r="F128" s="34">
        <v>25.75</v>
      </c>
      <c r="G128" s="34">
        <v>25.75</v>
      </c>
      <c r="H128" s="34">
        <v>20</v>
      </c>
      <c r="I128" s="34">
        <v>20</v>
      </c>
      <c r="J128" s="34">
        <v>25.75</v>
      </c>
      <c r="L128" s="3"/>
    </row>
    <row r="129" spans="1:12" x14ac:dyDescent="0.25">
      <c r="B129" s="2"/>
      <c r="C129" s="13"/>
      <c r="E129" s="1"/>
      <c r="F129" s="33"/>
      <c r="G129" s="1"/>
      <c r="H129" s="33"/>
      <c r="L129" s="3"/>
    </row>
    <row r="130" spans="1:12" x14ac:dyDescent="0.25">
      <c r="B130" s="2" t="s">
        <v>9</v>
      </c>
      <c r="C130" s="15">
        <f t="shared" ref="C130:J130" si="15">(C123*C124)*(-1)</f>
        <v>0</v>
      </c>
      <c r="D130" s="15">
        <f t="shared" si="15"/>
        <v>0</v>
      </c>
      <c r="E130" s="15">
        <f t="shared" si="15"/>
        <v>0</v>
      </c>
      <c r="F130" s="15">
        <f t="shared" si="15"/>
        <v>0</v>
      </c>
      <c r="G130" s="15">
        <f t="shared" si="15"/>
        <v>0</v>
      </c>
      <c r="H130" s="15">
        <f t="shared" si="15"/>
        <v>0</v>
      </c>
      <c r="I130" s="15">
        <f t="shared" si="15"/>
        <v>0</v>
      </c>
      <c r="J130" s="15">
        <f t="shared" si="15"/>
        <v>0</v>
      </c>
      <c r="L130" s="3"/>
    </row>
    <row r="131" spans="1:12" x14ac:dyDescent="0.25">
      <c r="B131" s="2" t="s">
        <v>8</v>
      </c>
      <c r="C131" s="13">
        <f t="shared" ref="C131:J131" si="16">C125*C126</f>
        <v>2037.5</v>
      </c>
      <c r="D131" s="13">
        <f t="shared" si="16"/>
        <v>4160</v>
      </c>
      <c r="E131" s="13">
        <f t="shared" si="16"/>
        <v>2037.5</v>
      </c>
      <c r="F131" s="13">
        <f t="shared" si="16"/>
        <v>2037.5</v>
      </c>
      <c r="G131" s="13">
        <f t="shared" si="16"/>
        <v>2037.5</v>
      </c>
      <c r="H131" s="13">
        <f t="shared" si="16"/>
        <v>4160</v>
      </c>
      <c r="I131" s="13">
        <f t="shared" si="16"/>
        <v>4160</v>
      </c>
      <c r="J131" s="13">
        <f t="shared" si="16"/>
        <v>2037.5</v>
      </c>
      <c r="L131" s="3"/>
    </row>
    <row r="132" spans="1:12" x14ac:dyDescent="0.25">
      <c r="B132" s="8" t="s">
        <v>12</v>
      </c>
      <c r="C132" s="13">
        <f t="shared" ref="C132:J132" si="17">SUM(C130:C131)</f>
        <v>2037.5</v>
      </c>
      <c r="D132" s="13">
        <f t="shared" si="17"/>
        <v>4160</v>
      </c>
      <c r="E132" s="13">
        <f t="shared" si="17"/>
        <v>2037.5</v>
      </c>
      <c r="F132" s="13">
        <f t="shared" si="17"/>
        <v>2037.5</v>
      </c>
      <c r="G132" s="13">
        <f t="shared" si="17"/>
        <v>2037.5</v>
      </c>
      <c r="H132" s="13">
        <f t="shared" si="17"/>
        <v>4160</v>
      </c>
      <c r="I132" s="13">
        <f t="shared" si="17"/>
        <v>4160</v>
      </c>
      <c r="J132" s="13">
        <f t="shared" si="17"/>
        <v>2037.5</v>
      </c>
      <c r="L132" s="3"/>
    </row>
    <row r="133" spans="1:12" x14ac:dyDescent="0.25">
      <c r="A133" s="9"/>
      <c r="B133" s="1" t="s">
        <v>13</v>
      </c>
      <c r="C133" s="15">
        <f t="shared" ref="C133:J133" si="18">C127*C128</f>
        <v>-1287.5</v>
      </c>
      <c r="D133" s="15">
        <f t="shared" si="18"/>
        <v>-4000</v>
      </c>
      <c r="E133" s="15">
        <f t="shared" si="18"/>
        <v>-1287.5</v>
      </c>
      <c r="F133" s="15">
        <f t="shared" si="18"/>
        <v>-1287.5</v>
      </c>
      <c r="G133" s="15">
        <f t="shared" si="18"/>
        <v>-1287.5</v>
      </c>
      <c r="H133" s="15">
        <f t="shared" si="18"/>
        <v>-4000</v>
      </c>
      <c r="I133" s="15">
        <f t="shared" si="18"/>
        <v>-4000</v>
      </c>
      <c r="J133" s="15">
        <f t="shared" si="18"/>
        <v>-1287.5</v>
      </c>
    </row>
    <row r="134" spans="1:12" x14ac:dyDescent="0.25">
      <c r="A134" s="10"/>
      <c r="E134" s="1"/>
      <c r="G134" s="1"/>
      <c r="H134" s="1"/>
      <c r="I134" s="1"/>
      <c r="J134" s="1"/>
    </row>
    <row r="135" spans="1:12" s="4" customFormat="1" x14ac:dyDescent="0.25">
      <c r="A135" s="9"/>
      <c r="B135" s="4" t="s">
        <v>11</v>
      </c>
      <c r="C135" s="14">
        <f t="shared" ref="C135:J135" si="19">SUM(C132:C133)</f>
        <v>750</v>
      </c>
      <c r="D135" s="14">
        <f t="shared" si="19"/>
        <v>160</v>
      </c>
      <c r="E135" s="14">
        <f t="shared" si="19"/>
        <v>750</v>
      </c>
      <c r="F135" s="14">
        <f t="shared" si="19"/>
        <v>750</v>
      </c>
      <c r="G135" s="14">
        <f t="shared" si="19"/>
        <v>750</v>
      </c>
      <c r="H135" s="14">
        <f t="shared" si="19"/>
        <v>160</v>
      </c>
      <c r="I135" s="14">
        <f t="shared" si="19"/>
        <v>160</v>
      </c>
      <c r="J135" s="14">
        <f t="shared" si="19"/>
        <v>750</v>
      </c>
      <c r="K135" s="8"/>
    </row>
    <row r="136" spans="1:12" x14ac:dyDescent="0.25">
      <c r="A136" s="11"/>
      <c r="B136" s="4" t="s">
        <v>29</v>
      </c>
      <c r="C136" s="14">
        <f t="shared" ref="C136:J136" si="20">C135*16</f>
        <v>12000</v>
      </c>
      <c r="D136" s="14">
        <f t="shared" si="20"/>
        <v>2560</v>
      </c>
      <c r="E136" s="14">
        <f t="shared" si="20"/>
        <v>12000</v>
      </c>
      <c r="F136" s="14">
        <f t="shared" si="20"/>
        <v>12000</v>
      </c>
      <c r="G136" s="14">
        <f t="shared" si="20"/>
        <v>12000</v>
      </c>
      <c r="H136" s="14">
        <f t="shared" si="20"/>
        <v>2560</v>
      </c>
      <c r="I136" s="14">
        <f t="shared" si="20"/>
        <v>2560</v>
      </c>
      <c r="J136" s="14">
        <f t="shared" si="20"/>
        <v>12000</v>
      </c>
      <c r="K136" s="33">
        <f>SUM(C136:J136)</f>
        <v>67680</v>
      </c>
    </row>
    <row r="137" spans="1:12" x14ac:dyDescent="0.25">
      <c r="A137" s="12"/>
    </row>
    <row r="138" spans="1:12" x14ac:dyDescent="0.25">
      <c r="A138" s="12"/>
    </row>
    <row r="139" spans="1:12" s="4" customFormat="1" x14ac:dyDescent="0.25">
      <c r="A139" s="4" t="s">
        <v>3</v>
      </c>
      <c r="B139" s="16" t="s">
        <v>16</v>
      </c>
      <c r="C139" s="6">
        <v>37249</v>
      </c>
      <c r="D139" s="6">
        <v>37250</v>
      </c>
      <c r="E139" s="6">
        <v>37251</v>
      </c>
      <c r="F139" s="6">
        <v>37252</v>
      </c>
      <c r="G139" s="6">
        <v>37253</v>
      </c>
      <c r="H139" s="6">
        <v>37254</v>
      </c>
      <c r="I139" s="6">
        <v>37255</v>
      </c>
      <c r="J139" s="6">
        <v>37256</v>
      </c>
      <c r="K139" s="8"/>
      <c r="L139" s="8"/>
    </row>
    <row r="140" spans="1:12" x14ac:dyDescent="0.25">
      <c r="B140" s="4" t="s">
        <v>4</v>
      </c>
      <c r="C140" s="1">
        <v>100</v>
      </c>
      <c r="D140" s="17"/>
      <c r="E140" s="1">
        <v>100</v>
      </c>
      <c r="F140" s="1">
        <v>100</v>
      </c>
      <c r="G140" s="1">
        <v>100</v>
      </c>
      <c r="H140" s="35"/>
      <c r="I140" s="18"/>
      <c r="J140" s="1">
        <v>100</v>
      </c>
      <c r="L140" s="3"/>
    </row>
    <row r="141" spans="1:12" x14ac:dyDescent="0.25">
      <c r="B141" s="7" t="s">
        <v>6</v>
      </c>
      <c r="C141" s="33">
        <v>30.68</v>
      </c>
      <c r="D141" s="17"/>
      <c r="E141" s="33">
        <v>30.68</v>
      </c>
      <c r="F141" s="33">
        <v>30.68</v>
      </c>
      <c r="G141" s="33">
        <v>30.68</v>
      </c>
      <c r="H141" s="35"/>
      <c r="I141" s="18"/>
      <c r="J141" s="33">
        <v>30.68</v>
      </c>
      <c r="L141" s="3"/>
    </row>
    <row r="142" spans="1:12" x14ac:dyDescent="0.25">
      <c r="B142" s="4" t="s">
        <v>5</v>
      </c>
      <c r="C142" s="1">
        <v>100</v>
      </c>
      <c r="D142" s="17"/>
      <c r="E142" s="1">
        <v>100</v>
      </c>
      <c r="F142" s="1">
        <v>100</v>
      </c>
      <c r="G142" s="1">
        <v>100</v>
      </c>
      <c r="H142" s="35"/>
      <c r="I142" s="18"/>
      <c r="J142" s="1">
        <v>100</v>
      </c>
      <c r="L142" s="3"/>
    </row>
    <row r="143" spans="1:12" x14ac:dyDescent="0.25">
      <c r="B143" s="7" t="s">
        <v>6</v>
      </c>
      <c r="C143" s="33">
        <v>43.23</v>
      </c>
      <c r="D143" s="17"/>
      <c r="E143" s="33">
        <v>43.23</v>
      </c>
      <c r="F143" s="33">
        <v>43.23</v>
      </c>
      <c r="G143" s="33">
        <v>43.23</v>
      </c>
      <c r="H143" s="35"/>
      <c r="I143" s="18"/>
      <c r="J143" s="33">
        <v>43.23</v>
      </c>
      <c r="L143" s="3"/>
    </row>
    <row r="144" spans="1:12" x14ac:dyDescent="0.25">
      <c r="B144" s="8" t="s">
        <v>10</v>
      </c>
      <c r="C144" s="3">
        <f>C140-C142</f>
        <v>0</v>
      </c>
      <c r="D144" s="17"/>
      <c r="E144" s="3">
        <f>E140-E142</f>
        <v>0</v>
      </c>
      <c r="F144" s="3">
        <f>F140-F142</f>
        <v>0</v>
      </c>
      <c r="G144" s="3">
        <f>G140-G142</f>
        <v>0</v>
      </c>
      <c r="H144" s="35"/>
      <c r="I144" s="18"/>
      <c r="J144" s="3">
        <f>J140-J142</f>
        <v>0</v>
      </c>
      <c r="L144" s="3"/>
    </row>
    <row r="145" spans="1:12" x14ac:dyDescent="0.25">
      <c r="B145" s="2" t="s">
        <v>7</v>
      </c>
      <c r="C145" s="34">
        <v>25.75</v>
      </c>
      <c r="D145" s="35"/>
      <c r="E145" s="34">
        <v>25.75</v>
      </c>
      <c r="F145" s="34">
        <v>25.75</v>
      </c>
      <c r="G145" s="34">
        <v>25.75</v>
      </c>
      <c r="H145" s="35"/>
      <c r="I145" s="35"/>
      <c r="J145" s="34">
        <v>25.75</v>
      </c>
      <c r="L145" s="3"/>
    </row>
    <row r="146" spans="1:12" x14ac:dyDescent="0.25">
      <c r="B146" s="2"/>
      <c r="C146" s="13"/>
      <c r="D146" s="17"/>
      <c r="E146" s="1"/>
      <c r="F146" s="33"/>
      <c r="G146" s="1"/>
      <c r="H146" s="35"/>
      <c r="I146" s="18"/>
      <c r="L146" s="3"/>
    </row>
    <row r="147" spans="1:12" x14ac:dyDescent="0.25">
      <c r="B147" s="2" t="s">
        <v>9</v>
      </c>
      <c r="C147" s="15">
        <f>(C140*C141)*(-1)</f>
        <v>-3068</v>
      </c>
      <c r="D147" s="19"/>
      <c r="E147" s="15">
        <f>(E140*E141)*(-1)</f>
        <v>-3068</v>
      </c>
      <c r="F147" s="15">
        <f>(F140*F141)*(-1)</f>
        <v>-3068</v>
      </c>
      <c r="G147" s="15">
        <f>(G140*G141)*(-1)</f>
        <v>-3068</v>
      </c>
      <c r="H147" s="19"/>
      <c r="I147" s="19"/>
      <c r="J147" s="15">
        <f>(J140*J141)*(-1)</f>
        <v>-3068</v>
      </c>
      <c r="L147" s="3"/>
    </row>
    <row r="148" spans="1:12" x14ac:dyDescent="0.25">
      <c r="B148" s="2" t="s">
        <v>8</v>
      </c>
      <c r="C148" s="13">
        <f>C142*C143</f>
        <v>4323</v>
      </c>
      <c r="D148" s="20"/>
      <c r="E148" s="13">
        <f>E142*E143</f>
        <v>4323</v>
      </c>
      <c r="F148" s="13">
        <f>F142*F143</f>
        <v>4323</v>
      </c>
      <c r="G148" s="13">
        <f>G142*G143</f>
        <v>4323</v>
      </c>
      <c r="H148" s="20"/>
      <c r="I148" s="20"/>
      <c r="J148" s="13">
        <f>J142*J143</f>
        <v>4323</v>
      </c>
      <c r="L148" s="3"/>
    </row>
    <row r="149" spans="1:12" x14ac:dyDescent="0.25">
      <c r="B149" s="8" t="s">
        <v>12</v>
      </c>
      <c r="C149" s="13">
        <f>SUM(C147:C148)</f>
        <v>1255</v>
      </c>
      <c r="D149" s="20"/>
      <c r="E149" s="13">
        <f>SUM(E147:E148)</f>
        <v>1255</v>
      </c>
      <c r="F149" s="13">
        <f>SUM(F147:F148)</f>
        <v>1255</v>
      </c>
      <c r="G149" s="13">
        <f>SUM(G147:G148)</f>
        <v>1255</v>
      </c>
      <c r="H149" s="20"/>
      <c r="I149" s="20"/>
      <c r="J149" s="13">
        <f>SUM(J147:J148)</f>
        <v>1255</v>
      </c>
      <c r="L149" s="3"/>
    </row>
    <row r="150" spans="1:12" x14ac:dyDescent="0.25">
      <c r="A150" s="9"/>
      <c r="B150" s="1" t="s">
        <v>13</v>
      </c>
      <c r="C150" s="15">
        <f>C144*C145</f>
        <v>0</v>
      </c>
      <c r="D150" s="19"/>
      <c r="E150" s="15">
        <f>E144*E145</f>
        <v>0</v>
      </c>
      <c r="F150" s="15">
        <f>F144*F145</f>
        <v>0</v>
      </c>
      <c r="G150" s="15">
        <f>G144*G145</f>
        <v>0</v>
      </c>
      <c r="H150" s="19"/>
      <c r="I150" s="19"/>
      <c r="J150" s="15">
        <f>J144*J145</f>
        <v>0</v>
      </c>
    </row>
    <row r="151" spans="1:12" x14ac:dyDescent="0.25">
      <c r="A151" s="10"/>
      <c r="D151" s="17"/>
      <c r="E151" s="1"/>
      <c r="G151" s="1"/>
      <c r="H151" s="17"/>
      <c r="I151" s="17"/>
      <c r="J151" s="1"/>
    </row>
    <row r="152" spans="1:12" s="4" customFormat="1" x14ac:dyDescent="0.25">
      <c r="A152" s="9"/>
      <c r="B152" s="4" t="s">
        <v>11</v>
      </c>
      <c r="C152" s="14">
        <f>SUM(C149:C150)</f>
        <v>1255</v>
      </c>
      <c r="D152" s="29"/>
      <c r="E152" s="14">
        <f>SUM(E149:E150)</f>
        <v>1255</v>
      </c>
      <c r="F152" s="14">
        <f>SUM(F149:F150)</f>
        <v>1255</v>
      </c>
      <c r="G152" s="14">
        <f>SUM(G149:G150)</f>
        <v>1255</v>
      </c>
      <c r="H152" s="29"/>
      <c r="I152" s="29"/>
      <c r="J152" s="14">
        <f>SUM(J149:J150)</f>
        <v>1255</v>
      </c>
      <c r="K152" s="8"/>
    </row>
    <row r="153" spans="1:12" x14ac:dyDescent="0.25">
      <c r="A153" s="11"/>
      <c r="B153" s="4" t="s">
        <v>29</v>
      </c>
      <c r="C153" s="14">
        <f>C152*16</f>
        <v>20080</v>
      </c>
      <c r="D153" s="29"/>
      <c r="E153" s="14">
        <f>E152*16</f>
        <v>20080</v>
      </c>
      <c r="F153" s="14">
        <f>F152*16</f>
        <v>20080</v>
      </c>
      <c r="G153" s="14">
        <f>G152*16</f>
        <v>20080</v>
      </c>
      <c r="H153" s="29"/>
      <c r="I153" s="29"/>
      <c r="J153" s="14">
        <f>J152*16</f>
        <v>20080</v>
      </c>
      <c r="K153" s="33">
        <f>SUM(C153:J153)</f>
        <v>100400</v>
      </c>
    </row>
    <row r="154" spans="1:12" x14ac:dyDescent="0.25">
      <c r="A154" s="12"/>
    </row>
    <row r="155" spans="1:12" x14ac:dyDescent="0.25">
      <c r="A155" s="10"/>
    </row>
    <row r="156" spans="1:12" s="4" customFormat="1" x14ac:dyDescent="0.25">
      <c r="A156" s="4" t="s">
        <v>3</v>
      </c>
      <c r="B156" s="16" t="s">
        <v>23</v>
      </c>
      <c r="C156" s="6">
        <v>37249</v>
      </c>
      <c r="D156" s="6">
        <v>37250</v>
      </c>
      <c r="E156" s="6">
        <v>37251</v>
      </c>
      <c r="F156" s="6">
        <v>37252</v>
      </c>
      <c r="G156" s="6">
        <v>37253</v>
      </c>
      <c r="H156" s="6">
        <v>37254</v>
      </c>
      <c r="I156" s="6">
        <v>37255</v>
      </c>
      <c r="J156" s="6">
        <v>37256</v>
      </c>
      <c r="K156" s="8"/>
      <c r="L156" s="8"/>
    </row>
    <row r="157" spans="1:12" x14ac:dyDescent="0.25">
      <c r="B157" s="4" t="s">
        <v>4</v>
      </c>
      <c r="C157" s="1">
        <v>475</v>
      </c>
      <c r="D157" s="1">
        <v>425</v>
      </c>
      <c r="E157" s="1">
        <v>475</v>
      </c>
      <c r="F157" s="1">
        <v>475</v>
      </c>
      <c r="G157" s="1">
        <v>475</v>
      </c>
      <c r="H157" s="1">
        <v>425</v>
      </c>
      <c r="I157" s="1">
        <v>425</v>
      </c>
      <c r="J157" s="1">
        <v>475</v>
      </c>
      <c r="L157" s="3"/>
    </row>
    <row r="158" spans="1:12" x14ac:dyDescent="0.25">
      <c r="B158" s="7" t="s">
        <v>6</v>
      </c>
      <c r="C158" s="33">
        <v>50.85</v>
      </c>
      <c r="D158" s="33">
        <v>39.880000000000003</v>
      </c>
      <c r="E158" s="33">
        <v>50.85</v>
      </c>
      <c r="F158" s="33">
        <v>50.85</v>
      </c>
      <c r="G158" s="33">
        <v>50.85</v>
      </c>
      <c r="H158" s="33">
        <v>39.880000000000003</v>
      </c>
      <c r="I158" s="33">
        <v>39.880000000000003</v>
      </c>
      <c r="J158" s="33">
        <v>50.85</v>
      </c>
      <c r="L158" s="3"/>
    </row>
    <row r="159" spans="1:12" x14ac:dyDescent="0.25">
      <c r="B159" s="4" t="s">
        <v>5</v>
      </c>
      <c r="C159" s="1">
        <v>1125</v>
      </c>
      <c r="D159" s="1">
        <v>325</v>
      </c>
      <c r="E159" s="1">
        <v>1125</v>
      </c>
      <c r="F159" s="1">
        <v>1125</v>
      </c>
      <c r="G159" s="1">
        <v>1125</v>
      </c>
      <c r="H159" s="1">
        <v>325</v>
      </c>
      <c r="I159" s="1">
        <v>325</v>
      </c>
      <c r="J159" s="1">
        <v>1125</v>
      </c>
      <c r="L159" s="3"/>
    </row>
    <row r="160" spans="1:12" x14ac:dyDescent="0.25">
      <c r="B160" s="7" t="s">
        <v>6</v>
      </c>
      <c r="C160" s="33">
        <v>55.76</v>
      </c>
      <c r="D160" s="33">
        <v>41.13</v>
      </c>
      <c r="E160" s="33">
        <v>55.76</v>
      </c>
      <c r="F160" s="33">
        <v>55.76</v>
      </c>
      <c r="G160" s="33">
        <v>55.76</v>
      </c>
      <c r="H160" s="33">
        <v>41.13</v>
      </c>
      <c r="I160" s="33">
        <v>41.13</v>
      </c>
      <c r="J160" s="33">
        <v>55.76</v>
      </c>
      <c r="L160" s="3"/>
    </row>
    <row r="161" spans="1:12" x14ac:dyDescent="0.25">
      <c r="B161" s="8" t="s">
        <v>10</v>
      </c>
      <c r="C161" s="3">
        <f t="shared" ref="C161:J161" si="21">C157-C159</f>
        <v>-650</v>
      </c>
      <c r="D161" s="3">
        <f t="shared" si="21"/>
        <v>100</v>
      </c>
      <c r="E161" s="3">
        <f t="shared" si="21"/>
        <v>-650</v>
      </c>
      <c r="F161" s="3">
        <f t="shared" si="21"/>
        <v>-650</v>
      </c>
      <c r="G161" s="3">
        <f t="shared" si="21"/>
        <v>-650</v>
      </c>
      <c r="H161" s="3">
        <f t="shared" si="21"/>
        <v>100</v>
      </c>
      <c r="I161" s="3">
        <f t="shared" si="21"/>
        <v>100</v>
      </c>
      <c r="J161" s="3">
        <f t="shared" si="21"/>
        <v>-650</v>
      </c>
      <c r="L161" s="3"/>
    </row>
    <row r="162" spans="1:12" x14ac:dyDescent="0.25">
      <c r="B162" s="2" t="s">
        <v>7</v>
      </c>
      <c r="C162" s="34">
        <v>32.5</v>
      </c>
      <c r="D162" s="34">
        <v>25.5</v>
      </c>
      <c r="E162" s="34">
        <v>32.5</v>
      </c>
      <c r="F162" s="34">
        <v>32.5</v>
      </c>
      <c r="G162" s="34">
        <v>32.5</v>
      </c>
      <c r="H162" s="34">
        <v>25.5</v>
      </c>
      <c r="I162" s="34">
        <v>25.5</v>
      </c>
      <c r="J162" s="34">
        <v>32.5</v>
      </c>
      <c r="L162" s="3"/>
    </row>
    <row r="163" spans="1:12" x14ac:dyDescent="0.25">
      <c r="B163" s="2"/>
      <c r="C163" s="13"/>
      <c r="E163" s="1"/>
      <c r="F163" s="33"/>
      <c r="G163" s="1"/>
      <c r="H163" s="33"/>
      <c r="L163" s="3"/>
    </row>
    <row r="164" spans="1:12" x14ac:dyDescent="0.25">
      <c r="B164" s="2" t="s">
        <v>9</v>
      </c>
      <c r="C164" s="15">
        <f t="shared" ref="C164:J164" si="22">(C157*C158)*(-1)</f>
        <v>-24153.75</v>
      </c>
      <c r="D164" s="15">
        <f t="shared" si="22"/>
        <v>-16949</v>
      </c>
      <c r="E164" s="15">
        <f t="shared" si="22"/>
        <v>-24153.75</v>
      </c>
      <c r="F164" s="15">
        <f t="shared" si="22"/>
        <v>-24153.75</v>
      </c>
      <c r="G164" s="15">
        <f t="shared" si="22"/>
        <v>-24153.75</v>
      </c>
      <c r="H164" s="15">
        <f t="shared" si="22"/>
        <v>-16949</v>
      </c>
      <c r="I164" s="15">
        <f t="shared" si="22"/>
        <v>-16949</v>
      </c>
      <c r="J164" s="15">
        <f t="shared" si="22"/>
        <v>-24153.75</v>
      </c>
      <c r="L164" s="3"/>
    </row>
    <row r="165" spans="1:12" x14ac:dyDescent="0.25">
      <c r="B165" s="2" t="s">
        <v>8</v>
      </c>
      <c r="C165" s="13">
        <f t="shared" ref="C165:J165" si="23">C159*C160</f>
        <v>62730</v>
      </c>
      <c r="D165" s="13">
        <f t="shared" si="23"/>
        <v>13367.25</v>
      </c>
      <c r="E165" s="13">
        <f t="shared" si="23"/>
        <v>62730</v>
      </c>
      <c r="F165" s="13">
        <f t="shared" si="23"/>
        <v>62730</v>
      </c>
      <c r="G165" s="13">
        <f t="shared" si="23"/>
        <v>62730</v>
      </c>
      <c r="H165" s="13">
        <f t="shared" si="23"/>
        <v>13367.25</v>
      </c>
      <c r="I165" s="13">
        <f t="shared" si="23"/>
        <v>13367.25</v>
      </c>
      <c r="J165" s="13">
        <f t="shared" si="23"/>
        <v>62730</v>
      </c>
      <c r="L165" s="3"/>
    </row>
    <row r="166" spans="1:12" x14ac:dyDescent="0.25">
      <c r="B166" s="8" t="s">
        <v>12</v>
      </c>
      <c r="C166" s="13">
        <f t="shared" ref="C166:J166" si="24">SUM(C164:C165)</f>
        <v>38576.25</v>
      </c>
      <c r="D166" s="13">
        <f t="shared" si="24"/>
        <v>-3581.75</v>
      </c>
      <c r="E166" s="13">
        <f t="shared" si="24"/>
        <v>38576.25</v>
      </c>
      <c r="F166" s="13">
        <f t="shared" si="24"/>
        <v>38576.25</v>
      </c>
      <c r="G166" s="13">
        <f t="shared" si="24"/>
        <v>38576.25</v>
      </c>
      <c r="H166" s="13">
        <f t="shared" si="24"/>
        <v>-3581.75</v>
      </c>
      <c r="I166" s="13">
        <f t="shared" si="24"/>
        <v>-3581.75</v>
      </c>
      <c r="J166" s="13">
        <f t="shared" si="24"/>
        <v>38576.25</v>
      </c>
      <c r="L166" s="3"/>
    </row>
    <row r="167" spans="1:12" x14ac:dyDescent="0.25">
      <c r="A167" s="9"/>
      <c r="B167" s="1" t="s">
        <v>13</v>
      </c>
      <c r="C167" s="15">
        <f t="shared" ref="C167:J167" si="25">C161*C162</f>
        <v>-21125</v>
      </c>
      <c r="D167" s="15">
        <f t="shared" si="25"/>
        <v>2550</v>
      </c>
      <c r="E167" s="15">
        <f t="shared" si="25"/>
        <v>-21125</v>
      </c>
      <c r="F167" s="15">
        <f t="shared" si="25"/>
        <v>-21125</v>
      </c>
      <c r="G167" s="15">
        <f t="shared" si="25"/>
        <v>-21125</v>
      </c>
      <c r="H167" s="15">
        <f t="shared" si="25"/>
        <v>2550</v>
      </c>
      <c r="I167" s="15">
        <f t="shared" si="25"/>
        <v>2550</v>
      </c>
      <c r="J167" s="15">
        <f t="shared" si="25"/>
        <v>-21125</v>
      </c>
    </row>
    <row r="168" spans="1:12" x14ac:dyDescent="0.25">
      <c r="A168" s="10"/>
      <c r="E168" s="1"/>
      <c r="G168" s="1"/>
      <c r="H168" s="1"/>
      <c r="I168" s="1"/>
      <c r="J168" s="1"/>
    </row>
    <row r="169" spans="1:12" s="4" customFormat="1" x14ac:dyDescent="0.25">
      <c r="A169" s="9"/>
      <c r="B169" s="4" t="s">
        <v>11</v>
      </c>
      <c r="C169" s="14">
        <f t="shared" ref="C169:J169" si="26">SUM(C166:C167)</f>
        <v>17451.25</v>
      </c>
      <c r="D169" s="14">
        <f t="shared" si="26"/>
        <v>-1031.75</v>
      </c>
      <c r="E169" s="14">
        <f t="shared" si="26"/>
        <v>17451.25</v>
      </c>
      <c r="F169" s="14">
        <f t="shared" si="26"/>
        <v>17451.25</v>
      </c>
      <c r="G169" s="14">
        <f t="shared" si="26"/>
        <v>17451.25</v>
      </c>
      <c r="H169" s="14">
        <f t="shared" si="26"/>
        <v>-1031.75</v>
      </c>
      <c r="I169" s="14">
        <f t="shared" si="26"/>
        <v>-1031.75</v>
      </c>
      <c r="J169" s="14">
        <f t="shared" si="26"/>
        <v>17451.25</v>
      </c>
      <c r="K169" s="8"/>
    </row>
    <row r="170" spans="1:12" x14ac:dyDescent="0.25">
      <c r="A170" s="11"/>
      <c r="B170" s="4" t="s">
        <v>29</v>
      </c>
      <c r="C170" s="14">
        <f t="shared" ref="C170:J170" si="27">C169*16</f>
        <v>279220</v>
      </c>
      <c r="D170" s="14">
        <f t="shared" si="27"/>
        <v>-16508</v>
      </c>
      <c r="E170" s="14">
        <f t="shared" si="27"/>
        <v>279220</v>
      </c>
      <c r="F170" s="14">
        <f t="shared" si="27"/>
        <v>279220</v>
      </c>
      <c r="G170" s="14">
        <f t="shared" si="27"/>
        <v>279220</v>
      </c>
      <c r="H170" s="14">
        <f t="shared" si="27"/>
        <v>-16508</v>
      </c>
      <c r="I170" s="14">
        <f t="shared" si="27"/>
        <v>-16508</v>
      </c>
      <c r="J170" s="14">
        <f t="shared" si="27"/>
        <v>279220</v>
      </c>
      <c r="K170" s="33">
        <f>SUM(C170:J170)</f>
        <v>1346576</v>
      </c>
    </row>
    <row r="171" spans="1:12" x14ac:dyDescent="0.25">
      <c r="A171" s="12"/>
    </row>
    <row r="172" spans="1:12" x14ac:dyDescent="0.25">
      <c r="A172" s="10"/>
    </row>
    <row r="173" spans="1:12" x14ac:dyDescent="0.25">
      <c r="A173" s="4" t="s">
        <v>14</v>
      </c>
      <c r="B173" s="16" t="s">
        <v>15</v>
      </c>
      <c r="C173" s="6">
        <v>37249</v>
      </c>
      <c r="D173" s="6">
        <v>37250</v>
      </c>
      <c r="E173" s="6">
        <v>37251</v>
      </c>
      <c r="F173" s="6">
        <v>37252</v>
      </c>
      <c r="G173" s="6">
        <v>37253</v>
      </c>
      <c r="H173" s="6">
        <v>37254</v>
      </c>
      <c r="I173" s="6">
        <v>37255</v>
      </c>
      <c r="J173" s="6">
        <v>37256</v>
      </c>
      <c r="K173" s="8"/>
    </row>
    <row r="174" spans="1:12" x14ac:dyDescent="0.25">
      <c r="B174" s="4" t="s">
        <v>4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</row>
    <row r="175" spans="1:12" x14ac:dyDescent="0.25">
      <c r="B175" s="7" t="s">
        <v>6</v>
      </c>
      <c r="C175" s="33">
        <v>36.450000000000003</v>
      </c>
      <c r="D175" s="33">
        <v>22</v>
      </c>
      <c r="E175" s="33">
        <v>36.450000000000003</v>
      </c>
      <c r="F175" s="33">
        <v>36.450000000000003</v>
      </c>
      <c r="G175" s="33">
        <v>36.450000000000003</v>
      </c>
      <c r="H175" s="33">
        <v>22</v>
      </c>
      <c r="I175" s="33">
        <v>22</v>
      </c>
      <c r="J175" s="33">
        <v>36.450000000000003</v>
      </c>
    </row>
    <row r="176" spans="1:12" x14ac:dyDescent="0.25">
      <c r="B176" s="4" t="s">
        <v>5</v>
      </c>
      <c r="C176" s="1">
        <v>50</v>
      </c>
      <c r="D176" s="1">
        <v>50</v>
      </c>
      <c r="E176" s="1">
        <v>50</v>
      </c>
      <c r="F176" s="1">
        <v>50</v>
      </c>
      <c r="G176" s="1">
        <v>50</v>
      </c>
      <c r="H176" s="1">
        <v>50</v>
      </c>
      <c r="I176" s="1">
        <v>50</v>
      </c>
      <c r="J176" s="1">
        <v>50</v>
      </c>
    </row>
    <row r="177" spans="1:12" x14ac:dyDescent="0.25">
      <c r="B177" s="7" t="s">
        <v>6</v>
      </c>
      <c r="C177" s="33">
        <v>30.8</v>
      </c>
      <c r="D177" s="33">
        <v>22.25</v>
      </c>
      <c r="E177" s="33">
        <v>30.8</v>
      </c>
      <c r="F177" s="33">
        <v>30.8</v>
      </c>
      <c r="G177" s="33">
        <v>30.8</v>
      </c>
      <c r="H177" s="33">
        <v>22.25</v>
      </c>
      <c r="I177" s="33">
        <v>22.25</v>
      </c>
      <c r="J177" s="33">
        <v>30.8</v>
      </c>
    </row>
    <row r="178" spans="1:12" x14ac:dyDescent="0.25">
      <c r="B178" s="8" t="s">
        <v>10</v>
      </c>
      <c r="C178" s="3">
        <f t="shared" ref="C178:J178" si="28">C174-C176</f>
        <v>-50</v>
      </c>
      <c r="D178" s="3">
        <f t="shared" si="28"/>
        <v>-50</v>
      </c>
      <c r="E178" s="3">
        <f t="shared" si="28"/>
        <v>-50</v>
      </c>
      <c r="F178" s="3">
        <f t="shared" si="28"/>
        <v>-50</v>
      </c>
      <c r="G178" s="3">
        <f t="shared" si="28"/>
        <v>-50</v>
      </c>
      <c r="H178" s="3">
        <f t="shared" si="28"/>
        <v>-50</v>
      </c>
      <c r="I178" s="3">
        <f t="shared" si="28"/>
        <v>-50</v>
      </c>
      <c r="J178" s="3">
        <f t="shared" si="28"/>
        <v>-50</v>
      </c>
    </row>
    <row r="179" spans="1:12" x14ac:dyDescent="0.25">
      <c r="B179" s="2" t="s">
        <v>7</v>
      </c>
      <c r="C179" s="34">
        <v>23</v>
      </c>
      <c r="D179" s="34">
        <v>18</v>
      </c>
      <c r="E179" s="34">
        <v>23</v>
      </c>
      <c r="F179" s="34">
        <v>23</v>
      </c>
      <c r="G179" s="34">
        <v>23</v>
      </c>
      <c r="H179" s="34">
        <v>18</v>
      </c>
      <c r="I179" s="34">
        <v>18</v>
      </c>
      <c r="J179" s="34">
        <v>23</v>
      </c>
    </row>
    <row r="180" spans="1:12" x14ac:dyDescent="0.25">
      <c r="B180" s="2"/>
      <c r="C180" s="13"/>
      <c r="E180" s="1"/>
      <c r="F180" s="33"/>
      <c r="G180" s="1"/>
      <c r="H180" s="33"/>
    </row>
    <row r="181" spans="1:12" x14ac:dyDescent="0.25">
      <c r="B181" s="2" t="s">
        <v>9</v>
      </c>
      <c r="C181" s="15">
        <f t="shared" ref="C181:J181" si="29">(C174*C175)*(-1)</f>
        <v>0</v>
      </c>
      <c r="D181" s="15">
        <f t="shared" si="29"/>
        <v>0</v>
      </c>
      <c r="E181" s="15">
        <f t="shared" si="29"/>
        <v>0</v>
      </c>
      <c r="F181" s="15">
        <f t="shared" si="29"/>
        <v>0</v>
      </c>
      <c r="G181" s="15">
        <f t="shared" si="29"/>
        <v>0</v>
      </c>
      <c r="H181" s="15">
        <f t="shared" si="29"/>
        <v>0</v>
      </c>
      <c r="I181" s="15">
        <f t="shared" si="29"/>
        <v>0</v>
      </c>
      <c r="J181" s="15">
        <f t="shared" si="29"/>
        <v>0</v>
      </c>
    </row>
    <row r="182" spans="1:12" x14ac:dyDescent="0.25">
      <c r="B182" s="2" t="s">
        <v>8</v>
      </c>
      <c r="C182" s="13">
        <f t="shared" ref="C182:J182" si="30">C176*C177</f>
        <v>1540</v>
      </c>
      <c r="D182" s="13">
        <f t="shared" si="30"/>
        <v>1112.5</v>
      </c>
      <c r="E182" s="13">
        <f t="shared" si="30"/>
        <v>1540</v>
      </c>
      <c r="F182" s="13">
        <f t="shared" si="30"/>
        <v>1540</v>
      </c>
      <c r="G182" s="13">
        <f t="shared" si="30"/>
        <v>1540</v>
      </c>
      <c r="H182" s="13">
        <f t="shared" si="30"/>
        <v>1112.5</v>
      </c>
      <c r="I182" s="13">
        <f t="shared" si="30"/>
        <v>1112.5</v>
      </c>
      <c r="J182" s="13">
        <f t="shared" si="30"/>
        <v>1540</v>
      </c>
    </row>
    <row r="183" spans="1:12" x14ac:dyDescent="0.25">
      <c r="B183" s="8" t="s">
        <v>12</v>
      </c>
      <c r="C183" s="13">
        <f t="shared" ref="C183:J183" si="31">SUM(C181:C182)</f>
        <v>1540</v>
      </c>
      <c r="D183" s="13">
        <f t="shared" si="31"/>
        <v>1112.5</v>
      </c>
      <c r="E183" s="13">
        <f t="shared" si="31"/>
        <v>1540</v>
      </c>
      <c r="F183" s="13">
        <f t="shared" si="31"/>
        <v>1540</v>
      </c>
      <c r="G183" s="13">
        <f t="shared" si="31"/>
        <v>1540</v>
      </c>
      <c r="H183" s="13">
        <f t="shared" si="31"/>
        <v>1112.5</v>
      </c>
      <c r="I183" s="13">
        <f t="shared" si="31"/>
        <v>1112.5</v>
      </c>
      <c r="J183" s="13">
        <f t="shared" si="31"/>
        <v>1540</v>
      </c>
    </row>
    <row r="184" spans="1:12" x14ac:dyDescent="0.25">
      <c r="A184" s="9"/>
      <c r="B184" s="1" t="s">
        <v>13</v>
      </c>
      <c r="C184" s="15">
        <f t="shared" ref="C184:J184" si="32">C178*C179</f>
        <v>-1150</v>
      </c>
      <c r="D184" s="15">
        <f t="shared" si="32"/>
        <v>-900</v>
      </c>
      <c r="E184" s="15">
        <f t="shared" si="32"/>
        <v>-1150</v>
      </c>
      <c r="F184" s="15">
        <f t="shared" si="32"/>
        <v>-1150</v>
      </c>
      <c r="G184" s="15">
        <f t="shared" si="32"/>
        <v>-1150</v>
      </c>
      <c r="H184" s="15">
        <f t="shared" si="32"/>
        <v>-900</v>
      </c>
      <c r="I184" s="15">
        <f t="shared" si="32"/>
        <v>-900</v>
      </c>
      <c r="J184" s="15">
        <f t="shared" si="32"/>
        <v>-1150</v>
      </c>
    </row>
    <row r="185" spans="1:12" x14ac:dyDescent="0.25">
      <c r="A185" s="10"/>
    </row>
    <row r="186" spans="1:12" x14ac:dyDescent="0.25">
      <c r="A186" s="9"/>
      <c r="B186" s="4" t="s">
        <v>11</v>
      </c>
      <c r="C186" s="14">
        <f t="shared" ref="C186:J186" si="33">SUM(C183:C184)</f>
        <v>390</v>
      </c>
      <c r="D186" s="14">
        <f t="shared" si="33"/>
        <v>212.5</v>
      </c>
      <c r="E186" s="14">
        <f t="shared" si="33"/>
        <v>390</v>
      </c>
      <c r="F186" s="14">
        <f t="shared" si="33"/>
        <v>390</v>
      </c>
      <c r="G186" s="14">
        <f t="shared" si="33"/>
        <v>390</v>
      </c>
      <c r="H186" s="14">
        <f t="shared" si="33"/>
        <v>212.5</v>
      </c>
      <c r="I186" s="14">
        <f t="shared" si="33"/>
        <v>212.5</v>
      </c>
      <c r="J186" s="14">
        <f t="shared" si="33"/>
        <v>390</v>
      </c>
      <c r="K186" s="8"/>
    </row>
    <row r="187" spans="1:12" x14ac:dyDescent="0.25">
      <c r="A187" s="11"/>
      <c r="B187" s="4" t="s">
        <v>29</v>
      </c>
      <c r="C187" s="14">
        <f t="shared" ref="C187:J187" si="34">C186*16</f>
        <v>6240</v>
      </c>
      <c r="D187" s="14">
        <f t="shared" si="34"/>
        <v>3400</v>
      </c>
      <c r="E187" s="14">
        <f t="shared" si="34"/>
        <v>6240</v>
      </c>
      <c r="F187" s="14">
        <f t="shared" si="34"/>
        <v>6240</v>
      </c>
      <c r="G187" s="14">
        <f t="shared" si="34"/>
        <v>6240</v>
      </c>
      <c r="H187" s="14">
        <f t="shared" si="34"/>
        <v>3400</v>
      </c>
      <c r="I187" s="14">
        <f t="shared" si="34"/>
        <v>3400</v>
      </c>
      <c r="J187" s="14">
        <f t="shared" si="34"/>
        <v>6240</v>
      </c>
      <c r="K187" s="33">
        <f>SUM(C187:J187)</f>
        <v>41400</v>
      </c>
    </row>
    <row r="190" spans="1:12" s="4" customFormat="1" x14ac:dyDescent="0.25">
      <c r="B190" s="16" t="s">
        <v>32</v>
      </c>
      <c r="C190" s="6">
        <v>37249</v>
      </c>
      <c r="D190" s="6">
        <v>37250</v>
      </c>
      <c r="E190" s="6">
        <v>37251</v>
      </c>
      <c r="F190" s="6">
        <v>37252</v>
      </c>
      <c r="G190" s="6">
        <v>37253</v>
      </c>
      <c r="H190" s="6">
        <v>37254</v>
      </c>
      <c r="I190" s="6">
        <v>37255</v>
      </c>
      <c r="J190" s="6">
        <v>37256</v>
      </c>
      <c r="K190" s="8"/>
      <c r="L190" s="8"/>
    </row>
    <row r="191" spans="1:12" x14ac:dyDescent="0.25">
      <c r="B191" s="4" t="s">
        <v>4</v>
      </c>
      <c r="C191" s="1">
        <v>50</v>
      </c>
      <c r="D191" s="17"/>
      <c r="E191" s="1">
        <v>50</v>
      </c>
      <c r="F191" s="1">
        <v>50</v>
      </c>
      <c r="G191" s="1">
        <v>50</v>
      </c>
      <c r="H191" s="35"/>
      <c r="I191" s="18"/>
      <c r="J191" s="1">
        <v>50</v>
      </c>
      <c r="L191" s="3"/>
    </row>
    <row r="192" spans="1:12" x14ac:dyDescent="0.25">
      <c r="B192" s="7" t="s">
        <v>6</v>
      </c>
      <c r="C192" s="33">
        <v>22.2</v>
      </c>
      <c r="D192" s="35"/>
      <c r="E192" s="33">
        <v>22.2</v>
      </c>
      <c r="F192" s="33">
        <v>22.2</v>
      </c>
      <c r="G192" s="33">
        <v>22.2</v>
      </c>
      <c r="H192" s="35"/>
      <c r="I192" s="18"/>
      <c r="J192" s="33">
        <v>22.2</v>
      </c>
      <c r="L192" s="3"/>
    </row>
    <row r="193" spans="1:12" x14ac:dyDescent="0.25">
      <c r="B193" s="4" t="s">
        <v>5</v>
      </c>
      <c r="C193" s="1">
        <v>150</v>
      </c>
      <c r="D193" s="17"/>
      <c r="E193" s="1">
        <v>150</v>
      </c>
      <c r="F193" s="1">
        <v>150</v>
      </c>
      <c r="G193" s="1">
        <v>150</v>
      </c>
      <c r="H193" s="35"/>
      <c r="I193" s="18"/>
      <c r="J193" s="1">
        <v>150</v>
      </c>
      <c r="L193" s="3"/>
    </row>
    <row r="194" spans="1:12" x14ac:dyDescent="0.25">
      <c r="B194" s="7" t="s">
        <v>6</v>
      </c>
      <c r="C194" s="33">
        <v>35.43</v>
      </c>
      <c r="D194" s="35"/>
      <c r="E194" s="33">
        <v>35.43</v>
      </c>
      <c r="F194" s="33">
        <v>35.43</v>
      </c>
      <c r="G194" s="33">
        <v>35.43</v>
      </c>
      <c r="H194" s="35"/>
      <c r="I194" s="18"/>
      <c r="J194" s="33">
        <v>35.43</v>
      </c>
      <c r="L194" s="3"/>
    </row>
    <row r="195" spans="1:12" x14ac:dyDescent="0.25">
      <c r="B195" s="8" t="s">
        <v>10</v>
      </c>
      <c r="C195" s="3">
        <f>C191-C193</f>
        <v>-100</v>
      </c>
      <c r="D195" s="18"/>
      <c r="E195" s="3">
        <f>E191-E193</f>
        <v>-100</v>
      </c>
      <c r="F195" s="3">
        <f>F191-F193</f>
        <v>-100</v>
      </c>
      <c r="G195" s="3">
        <f>G191-G193</f>
        <v>-100</v>
      </c>
      <c r="H195" s="35"/>
      <c r="I195" s="18"/>
      <c r="J195" s="3">
        <f>J191-J193</f>
        <v>-100</v>
      </c>
      <c r="L195" s="3"/>
    </row>
    <row r="196" spans="1:12" x14ac:dyDescent="0.25">
      <c r="B196" s="2" t="s">
        <v>7</v>
      </c>
      <c r="C196" s="34">
        <v>23</v>
      </c>
      <c r="D196" s="17"/>
      <c r="E196" s="34">
        <v>23</v>
      </c>
      <c r="F196" s="34">
        <v>23</v>
      </c>
      <c r="G196" s="34">
        <v>23</v>
      </c>
      <c r="H196" s="35"/>
      <c r="I196" s="35"/>
      <c r="J196" s="34">
        <v>23</v>
      </c>
      <c r="L196" s="3"/>
    </row>
    <row r="197" spans="1:12" x14ac:dyDescent="0.25">
      <c r="B197" s="2"/>
      <c r="C197" s="13"/>
      <c r="D197" s="17"/>
      <c r="E197" s="1"/>
      <c r="F197" s="33"/>
      <c r="G197" s="1"/>
      <c r="H197" s="35"/>
      <c r="I197" s="18"/>
      <c r="L197" s="3"/>
    </row>
    <row r="198" spans="1:12" x14ac:dyDescent="0.25">
      <c r="B198" s="2" t="s">
        <v>9</v>
      </c>
      <c r="C198" s="15">
        <f>(C191*C192)*(-1)</f>
        <v>-1110</v>
      </c>
      <c r="D198" s="19"/>
      <c r="E198" s="15">
        <f>(E191*E192)*(-1)</f>
        <v>-1110</v>
      </c>
      <c r="F198" s="15">
        <f>(F191*F192)*(-1)</f>
        <v>-1110</v>
      </c>
      <c r="G198" s="15">
        <f>(G191*G192)*(-1)</f>
        <v>-1110</v>
      </c>
      <c r="H198" s="19"/>
      <c r="I198" s="19"/>
      <c r="J198" s="15">
        <f>(J191*J192)*(-1)</f>
        <v>-1110</v>
      </c>
      <c r="L198" s="3"/>
    </row>
    <row r="199" spans="1:12" x14ac:dyDescent="0.25">
      <c r="B199" s="2" t="s">
        <v>8</v>
      </c>
      <c r="C199" s="13">
        <f>C193*C194</f>
        <v>5314.5</v>
      </c>
      <c r="D199" s="20"/>
      <c r="E199" s="13">
        <f>E193*E194</f>
        <v>5314.5</v>
      </c>
      <c r="F199" s="13">
        <f>F193*F194</f>
        <v>5314.5</v>
      </c>
      <c r="G199" s="13">
        <f>G193*G194</f>
        <v>5314.5</v>
      </c>
      <c r="H199" s="20"/>
      <c r="I199" s="20"/>
      <c r="J199" s="13">
        <f>J193*J194</f>
        <v>5314.5</v>
      </c>
      <c r="L199" s="3"/>
    </row>
    <row r="200" spans="1:12" x14ac:dyDescent="0.25">
      <c r="B200" s="8" t="s">
        <v>12</v>
      </c>
      <c r="C200" s="13">
        <f>SUM(C198:C199)</f>
        <v>4204.5</v>
      </c>
      <c r="D200" s="20"/>
      <c r="E200" s="13">
        <f>SUM(E198:E199)</f>
        <v>4204.5</v>
      </c>
      <c r="F200" s="13">
        <f>SUM(F198:F199)</f>
        <v>4204.5</v>
      </c>
      <c r="G200" s="13">
        <f>SUM(G198:G199)</f>
        <v>4204.5</v>
      </c>
      <c r="H200" s="20"/>
      <c r="I200" s="20"/>
      <c r="J200" s="13">
        <f>SUM(J198:J199)</f>
        <v>4204.5</v>
      </c>
      <c r="L200" s="3"/>
    </row>
    <row r="201" spans="1:12" x14ac:dyDescent="0.25">
      <c r="A201" s="9"/>
      <c r="B201" s="1" t="s">
        <v>13</v>
      </c>
      <c r="C201" s="15">
        <f>C195*C196</f>
        <v>-2300</v>
      </c>
      <c r="D201" s="19"/>
      <c r="E201" s="15">
        <f>E195*E196</f>
        <v>-2300</v>
      </c>
      <c r="F201" s="15">
        <f>F195*F196</f>
        <v>-2300</v>
      </c>
      <c r="G201" s="15">
        <f>G195*G196</f>
        <v>-2300</v>
      </c>
      <c r="H201" s="19"/>
      <c r="I201" s="19"/>
      <c r="J201" s="15">
        <f>J195*J196</f>
        <v>-2300</v>
      </c>
    </row>
    <row r="202" spans="1:12" x14ac:dyDescent="0.25">
      <c r="A202" s="10"/>
      <c r="D202" s="17"/>
      <c r="E202" s="1"/>
      <c r="G202" s="1"/>
      <c r="H202" s="17"/>
      <c r="I202" s="17"/>
      <c r="J202" s="1"/>
    </row>
    <row r="203" spans="1:12" s="4" customFormat="1" x14ac:dyDescent="0.25">
      <c r="A203" s="9"/>
      <c r="B203" s="4" t="s">
        <v>11</v>
      </c>
      <c r="C203" s="14">
        <f>SUM(C200:C201)</f>
        <v>1904.5</v>
      </c>
      <c r="D203" s="29"/>
      <c r="E203" s="14">
        <f>SUM(E200:E201)</f>
        <v>1904.5</v>
      </c>
      <c r="F203" s="14">
        <f>SUM(F200:F201)</f>
        <v>1904.5</v>
      </c>
      <c r="G203" s="14">
        <f>SUM(G200:G201)</f>
        <v>1904.5</v>
      </c>
      <c r="H203" s="29"/>
      <c r="I203" s="29"/>
      <c r="J203" s="14">
        <f>SUM(J200:J201)</f>
        <v>1904.5</v>
      </c>
      <c r="K203" s="8"/>
    </row>
    <row r="204" spans="1:12" x14ac:dyDescent="0.25">
      <c r="A204" s="11"/>
      <c r="B204" s="4" t="s">
        <v>29</v>
      </c>
      <c r="C204" s="14">
        <f>C203*16</f>
        <v>30472</v>
      </c>
      <c r="D204" s="29"/>
      <c r="E204" s="14">
        <f>E203*16</f>
        <v>30472</v>
      </c>
      <c r="F204" s="14">
        <f>F203*16</f>
        <v>30472</v>
      </c>
      <c r="G204" s="14">
        <f>G203*16</f>
        <v>30472</v>
      </c>
      <c r="H204" s="29"/>
      <c r="I204" s="29"/>
      <c r="J204" s="14">
        <f>J203*16</f>
        <v>30472</v>
      </c>
      <c r="K204" s="33">
        <f>SUM(C204:J204)</f>
        <v>152360</v>
      </c>
    </row>
    <row r="205" spans="1:12" x14ac:dyDescent="0.25">
      <c r="A205" s="12"/>
    </row>
    <row r="206" spans="1:12" x14ac:dyDescent="0.25">
      <c r="A206" s="12"/>
    </row>
    <row r="207" spans="1:12" s="4" customFormat="1" x14ac:dyDescent="0.25">
      <c r="A207" s="4" t="s">
        <v>24</v>
      </c>
      <c r="B207" s="16" t="s">
        <v>23</v>
      </c>
      <c r="C207" s="6">
        <v>37249</v>
      </c>
      <c r="D207" s="6">
        <v>37250</v>
      </c>
      <c r="E207" s="6">
        <v>37251</v>
      </c>
      <c r="F207" s="6">
        <v>37252</v>
      </c>
      <c r="G207" s="6">
        <v>37253</v>
      </c>
      <c r="H207" s="6">
        <v>37254</v>
      </c>
      <c r="I207" s="6">
        <v>37255</v>
      </c>
      <c r="J207" s="6">
        <v>37256</v>
      </c>
      <c r="K207" s="8"/>
      <c r="L207" s="8"/>
    </row>
    <row r="208" spans="1:12" x14ac:dyDescent="0.25">
      <c r="B208" s="4" t="s">
        <v>4</v>
      </c>
      <c r="C208" s="1">
        <v>0</v>
      </c>
      <c r="D208" s="17"/>
      <c r="E208" s="1">
        <v>0</v>
      </c>
      <c r="F208" s="1">
        <v>0</v>
      </c>
      <c r="G208" s="1">
        <v>0</v>
      </c>
      <c r="H208" s="35"/>
      <c r="I208" s="18"/>
      <c r="J208" s="1">
        <v>0</v>
      </c>
      <c r="L208" s="3"/>
    </row>
    <row r="209" spans="1:12" x14ac:dyDescent="0.25">
      <c r="B209" s="7" t="s">
        <v>6</v>
      </c>
      <c r="C209" s="33">
        <v>0</v>
      </c>
      <c r="D209" s="35"/>
      <c r="E209" s="33">
        <v>0</v>
      </c>
      <c r="F209" s="33">
        <v>0</v>
      </c>
      <c r="G209" s="33">
        <v>0</v>
      </c>
      <c r="H209" s="35"/>
      <c r="I209" s="18"/>
      <c r="J209" s="33">
        <v>0</v>
      </c>
      <c r="L209" s="3"/>
    </row>
    <row r="210" spans="1:12" x14ac:dyDescent="0.25">
      <c r="B210" s="4" t="s">
        <v>5</v>
      </c>
      <c r="C210" s="1">
        <v>50</v>
      </c>
      <c r="D210" s="17"/>
      <c r="E210" s="1">
        <v>50</v>
      </c>
      <c r="F210" s="1">
        <v>50</v>
      </c>
      <c r="G210" s="1">
        <v>50</v>
      </c>
      <c r="H210" s="35"/>
      <c r="I210" s="18"/>
      <c r="J210" s="1">
        <v>50</v>
      </c>
      <c r="L210" s="3"/>
    </row>
    <row r="211" spans="1:12" x14ac:dyDescent="0.25">
      <c r="B211" s="7" t="s">
        <v>6</v>
      </c>
      <c r="C211" s="33">
        <v>68</v>
      </c>
      <c r="D211" s="35"/>
      <c r="E211" s="33">
        <v>68</v>
      </c>
      <c r="F211" s="33">
        <v>68</v>
      </c>
      <c r="G211" s="33">
        <v>68</v>
      </c>
      <c r="H211" s="35"/>
      <c r="I211" s="18"/>
      <c r="J211" s="33">
        <v>68</v>
      </c>
      <c r="L211" s="3"/>
    </row>
    <row r="212" spans="1:12" x14ac:dyDescent="0.25">
      <c r="B212" s="8" t="s">
        <v>10</v>
      </c>
      <c r="C212" s="3">
        <f>C208-C210</f>
        <v>-50</v>
      </c>
      <c r="D212" s="18"/>
      <c r="E212" s="3">
        <f>E208-E210</f>
        <v>-50</v>
      </c>
      <c r="F212" s="3">
        <f>F208-F210</f>
        <v>-50</v>
      </c>
      <c r="G212" s="3">
        <f>G208-G210</f>
        <v>-50</v>
      </c>
      <c r="H212" s="35"/>
      <c r="I212" s="18"/>
      <c r="J212" s="3">
        <f>J208-J210</f>
        <v>-50</v>
      </c>
      <c r="L212" s="3"/>
    </row>
    <row r="213" spans="1:12" x14ac:dyDescent="0.25">
      <c r="B213" s="2" t="s">
        <v>7</v>
      </c>
      <c r="C213" s="34">
        <v>32.5</v>
      </c>
      <c r="D213" s="35"/>
      <c r="E213" s="34">
        <v>32.5</v>
      </c>
      <c r="F213" s="34">
        <v>32.5</v>
      </c>
      <c r="G213" s="34">
        <v>32.5</v>
      </c>
      <c r="H213" s="35"/>
      <c r="I213" s="35"/>
      <c r="J213" s="34">
        <v>32.5</v>
      </c>
      <c r="L213" s="3"/>
    </row>
    <row r="214" spans="1:12" x14ac:dyDescent="0.25">
      <c r="B214" s="2"/>
      <c r="C214" s="13"/>
      <c r="D214" s="17"/>
      <c r="E214" s="1"/>
      <c r="F214" s="33"/>
      <c r="G214" s="1"/>
      <c r="H214" s="35"/>
      <c r="I214" s="18"/>
      <c r="L214" s="3"/>
    </row>
    <row r="215" spans="1:12" x14ac:dyDescent="0.25">
      <c r="B215" s="2" t="s">
        <v>9</v>
      </c>
      <c r="C215" s="15">
        <f>(C208*C209)*(-1)</f>
        <v>0</v>
      </c>
      <c r="D215" s="19"/>
      <c r="E215" s="15">
        <f>(E208*E209)*(-1)</f>
        <v>0</v>
      </c>
      <c r="F215" s="15">
        <f>(F208*F209)*(-1)</f>
        <v>0</v>
      </c>
      <c r="G215" s="15">
        <f>(G208*G209)*(-1)</f>
        <v>0</v>
      </c>
      <c r="H215" s="19"/>
      <c r="I215" s="19"/>
      <c r="J215" s="15">
        <f>(J208*J209)*(-1)</f>
        <v>0</v>
      </c>
      <c r="L215" s="3"/>
    </row>
    <row r="216" spans="1:12" x14ac:dyDescent="0.25">
      <c r="B216" s="2" t="s">
        <v>8</v>
      </c>
      <c r="C216" s="13">
        <f>C210*C211</f>
        <v>3400</v>
      </c>
      <c r="D216" s="20"/>
      <c r="E216" s="13">
        <f>E210*E211</f>
        <v>3400</v>
      </c>
      <c r="F216" s="13">
        <f>F210*F211</f>
        <v>3400</v>
      </c>
      <c r="G216" s="13">
        <f>G210*G211</f>
        <v>3400</v>
      </c>
      <c r="H216" s="20"/>
      <c r="I216" s="20"/>
      <c r="J216" s="13">
        <f>J210*J211</f>
        <v>3400</v>
      </c>
      <c r="L216" s="3"/>
    </row>
    <row r="217" spans="1:12" x14ac:dyDescent="0.25">
      <c r="B217" s="8" t="s">
        <v>12</v>
      </c>
      <c r="C217" s="13">
        <f>SUM(C215:C216)</f>
        <v>3400</v>
      </c>
      <c r="D217" s="20"/>
      <c r="E217" s="13">
        <f>SUM(E215:E216)</f>
        <v>3400</v>
      </c>
      <c r="F217" s="13">
        <f>SUM(F215:F216)</f>
        <v>3400</v>
      </c>
      <c r="G217" s="13">
        <f>SUM(G215:G216)</f>
        <v>3400</v>
      </c>
      <c r="H217" s="20"/>
      <c r="I217" s="20"/>
      <c r="J217" s="13">
        <f>SUM(J215:J216)</f>
        <v>3400</v>
      </c>
      <c r="L217" s="3"/>
    </row>
    <row r="218" spans="1:12" x14ac:dyDescent="0.25">
      <c r="A218" s="9"/>
      <c r="B218" s="1" t="s">
        <v>13</v>
      </c>
      <c r="C218" s="15">
        <f>C212*C213</f>
        <v>-1625</v>
      </c>
      <c r="D218" s="19"/>
      <c r="E218" s="15">
        <f>E212*E213</f>
        <v>-1625</v>
      </c>
      <c r="F218" s="15">
        <f>F212*F213</f>
        <v>-1625</v>
      </c>
      <c r="G218" s="15">
        <f>G212*G213</f>
        <v>-1625</v>
      </c>
      <c r="H218" s="19"/>
      <c r="I218" s="19"/>
      <c r="J218" s="15">
        <f>J212*J213</f>
        <v>-1625</v>
      </c>
    </row>
    <row r="219" spans="1:12" x14ac:dyDescent="0.25">
      <c r="A219" s="10"/>
      <c r="D219" s="17"/>
      <c r="E219" s="1"/>
      <c r="G219" s="1"/>
      <c r="H219" s="17"/>
      <c r="I219" s="17"/>
      <c r="J219" s="1"/>
    </row>
    <row r="220" spans="1:12" s="4" customFormat="1" x14ac:dyDescent="0.25">
      <c r="A220" s="9"/>
      <c r="B220" s="4" t="s">
        <v>11</v>
      </c>
      <c r="C220" s="14">
        <f>SUM(C217:C218)</f>
        <v>1775</v>
      </c>
      <c r="D220" s="29"/>
      <c r="E220" s="14">
        <f>SUM(E217:E218)</f>
        <v>1775</v>
      </c>
      <c r="F220" s="14">
        <f>SUM(F217:F218)</f>
        <v>1775</v>
      </c>
      <c r="G220" s="14">
        <f>SUM(G217:G218)</f>
        <v>1775</v>
      </c>
      <c r="H220" s="29"/>
      <c r="I220" s="29"/>
      <c r="J220" s="14">
        <f>SUM(J217:J218)</f>
        <v>1775</v>
      </c>
      <c r="K220" s="8"/>
    </row>
    <row r="221" spans="1:12" x14ac:dyDescent="0.25">
      <c r="A221" s="11"/>
      <c r="B221" s="4" t="s">
        <v>29</v>
      </c>
      <c r="C221" s="14">
        <f>C220*16</f>
        <v>28400</v>
      </c>
      <c r="D221" s="29"/>
      <c r="E221" s="14">
        <f>E220*16</f>
        <v>28400</v>
      </c>
      <c r="F221" s="14">
        <f>F220*16</f>
        <v>28400</v>
      </c>
      <c r="G221" s="14">
        <f>G220*16</f>
        <v>28400</v>
      </c>
      <c r="H221" s="29"/>
      <c r="I221" s="29"/>
      <c r="J221" s="14">
        <f>J220*16</f>
        <v>28400</v>
      </c>
      <c r="K221" s="33">
        <f>SUM(C221:J221)</f>
        <v>142000</v>
      </c>
    </row>
    <row r="222" spans="1:12" x14ac:dyDescent="0.25">
      <c r="A222" s="11"/>
      <c r="B222" s="4"/>
      <c r="C222" s="14"/>
      <c r="D222" s="14"/>
      <c r="E222" s="14"/>
      <c r="F222" s="14"/>
      <c r="G222" s="14"/>
      <c r="H222" s="14"/>
      <c r="I222" s="14"/>
      <c r="J222" s="14"/>
    </row>
    <row r="223" spans="1:12" x14ac:dyDescent="0.25">
      <c r="A223" s="11"/>
      <c r="B223" s="4"/>
      <c r="C223" s="14"/>
      <c r="D223" s="14"/>
      <c r="E223" s="14"/>
      <c r="F223" s="14"/>
      <c r="G223" s="14"/>
      <c r="H223" s="14"/>
      <c r="I223" s="14"/>
      <c r="J223" s="14"/>
    </row>
    <row r="224" spans="1:12" s="4" customFormat="1" x14ac:dyDescent="0.25">
      <c r="A224" s="4" t="s">
        <v>25</v>
      </c>
      <c r="B224" s="16" t="s">
        <v>23</v>
      </c>
      <c r="C224" s="6">
        <v>37249</v>
      </c>
      <c r="D224" s="6">
        <v>37250</v>
      </c>
      <c r="E224" s="6">
        <v>37251</v>
      </c>
      <c r="F224" s="6">
        <v>37252</v>
      </c>
      <c r="G224" s="6">
        <v>37253</v>
      </c>
      <c r="H224" s="6">
        <v>37254</v>
      </c>
      <c r="I224" s="6">
        <v>37255</v>
      </c>
      <c r="J224" s="6">
        <v>37256</v>
      </c>
      <c r="K224" s="8"/>
      <c r="L224" s="8"/>
    </row>
    <row r="225" spans="1:12" x14ac:dyDescent="0.25">
      <c r="B225" s="4" t="s">
        <v>4</v>
      </c>
      <c r="C225" s="1">
        <v>0</v>
      </c>
      <c r="D225" s="17"/>
      <c r="E225" s="1">
        <v>0</v>
      </c>
      <c r="F225" s="1">
        <v>0</v>
      </c>
      <c r="G225" s="1">
        <v>0</v>
      </c>
      <c r="H225" s="35"/>
      <c r="I225" s="18"/>
      <c r="J225" s="1">
        <v>0</v>
      </c>
      <c r="L225" s="3"/>
    </row>
    <row r="226" spans="1:12" x14ac:dyDescent="0.25">
      <c r="B226" s="7" t="s">
        <v>6</v>
      </c>
      <c r="C226" s="33">
        <v>0</v>
      </c>
      <c r="D226" s="35"/>
      <c r="E226" s="33">
        <v>0</v>
      </c>
      <c r="F226" s="33">
        <v>0</v>
      </c>
      <c r="G226" s="33">
        <v>0</v>
      </c>
      <c r="H226" s="35"/>
      <c r="I226" s="18"/>
      <c r="J226" s="33">
        <v>0</v>
      </c>
      <c r="L226" s="3"/>
    </row>
    <row r="227" spans="1:12" x14ac:dyDescent="0.25">
      <c r="B227" s="4" t="s">
        <v>5</v>
      </c>
      <c r="C227" s="1">
        <v>36.5</v>
      </c>
      <c r="D227" s="17"/>
      <c r="E227" s="1">
        <v>36.5</v>
      </c>
      <c r="F227" s="1">
        <v>36.5</v>
      </c>
      <c r="G227" s="1">
        <v>36.5</v>
      </c>
      <c r="H227" s="35"/>
      <c r="I227" s="18"/>
      <c r="J227" s="1">
        <v>36.5</v>
      </c>
      <c r="L227" s="3"/>
    </row>
    <row r="228" spans="1:12" x14ac:dyDescent="0.25">
      <c r="B228" s="7" t="s">
        <v>6</v>
      </c>
      <c r="C228" s="33">
        <v>41.8</v>
      </c>
      <c r="D228" s="35"/>
      <c r="E228" s="33">
        <v>41.8</v>
      </c>
      <c r="F228" s="33">
        <v>41.8</v>
      </c>
      <c r="G228" s="33">
        <v>41.8</v>
      </c>
      <c r="H228" s="35"/>
      <c r="I228" s="18"/>
      <c r="J228" s="33">
        <v>41.8</v>
      </c>
      <c r="L228" s="3"/>
    </row>
    <row r="229" spans="1:12" x14ac:dyDescent="0.25">
      <c r="B229" s="8" t="s">
        <v>10</v>
      </c>
      <c r="C229" s="3">
        <f>C225-C227</f>
        <v>-36.5</v>
      </c>
      <c r="D229" s="18"/>
      <c r="E229" s="3">
        <f>E225-E227</f>
        <v>-36.5</v>
      </c>
      <c r="F229" s="3">
        <f>F225-F227</f>
        <v>-36.5</v>
      </c>
      <c r="G229" s="3">
        <f>G225-G227</f>
        <v>-36.5</v>
      </c>
      <c r="H229" s="35"/>
      <c r="I229" s="18"/>
      <c r="J229" s="3">
        <f>J225-J227</f>
        <v>-36.5</v>
      </c>
      <c r="L229" s="3"/>
    </row>
    <row r="230" spans="1:12" x14ac:dyDescent="0.25">
      <c r="B230" s="2" t="s">
        <v>7</v>
      </c>
      <c r="C230" s="34">
        <v>32.5</v>
      </c>
      <c r="D230" s="35"/>
      <c r="E230" s="34">
        <v>32.5</v>
      </c>
      <c r="F230" s="34">
        <v>32.5</v>
      </c>
      <c r="G230" s="34">
        <v>32.5</v>
      </c>
      <c r="H230" s="35"/>
      <c r="I230" s="35"/>
      <c r="J230" s="34">
        <v>32.5</v>
      </c>
      <c r="L230" s="3"/>
    </row>
    <row r="231" spans="1:12" x14ac:dyDescent="0.25">
      <c r="B231" s="2"/>
      <c r="C231" s="13"/>
      <c r="D231" s="17"/>
      <c r="E231" s="1"/>
      <c r="F231" s="33"/>
      <c r="G231" s="1"/>
      <c r="H231" s="35"/>
      <c r="I231" s="18"/>
      <c r="L231" s="3"/>
    </row>
    <row r="232" spans="1:12" x14ac:dyDescent="0.25">
      <c r="B232" s="2" t="s">
        <v>9</v>
      </c>
      <c r="C232" s="15">
        <f>(C225*C226)*(-1)</f>
        <v>0</v>
      </c>
      <c r="D232" s="19"/>
      <c r="E232" s="15">
        <f>(E225*E226)*(-1)</f>
        <v>0</v>
      </c>
      <c r="F232" s="15">
        <f>(F225*F226)*(-1)</f>
        <v>0</v>
      </c>
      <c r="G232" s="15">
        <f>(G225*G226)*(-1)</f>
        <v>0</v>
      </c>
      <c r="H232" s="19"/>
      <c r="I232" s="19"/>
      <c r="J232" s="15">
        <f>(J225*J226)*(-1)</f>
        <v>0</v>
      </c>
      <c r="L232" s="3"/>
    </row>
    <row r="233" spans="1:12" x14ac:dyDescent="0.25">
      <c r="B233" s="2" t="s">
        <v>8</v>
      </c>
      <c r="C233" s="13">
        <f>C227*C228</f>
        <v>1525.6999999999998</v>
      </c>
      <c r="D233" s="20"/>
      <c r="E233" s="13">
        <f>E227*E228</f>
        <v>1525.6999999999998</v>
      </c>
      <c r="F233" s="13">
        <f>F227*F228</f>
        <v>1525.6999999999998</v>
      </c>
      <c r="G233" s="13">
        <f>G227*G228</f>
        <v>1525.6999999999998</v>
      </c>
      <c r="H233" s="20"/>
      <c r="I233" s="20"/>
      <c r="J233" s="13">
        <f>J227*J228</f>
        <v>1525.6999999999998</v>
      </c>
      <c r="L233" s="3"/>
    </row>
    <row r="234" spans="1:12" x14ac:dyDescent="0.25">
      <c r="B234" s="8" t="s">
        <v>12</v>
      </c>
      <c r="C234" s="13">
        <f>SUM(C232:C233)</f>
        <v>1525.6999999999998</v>
      </c>
      <c r="D234" s="20"/>
      <c r="E234" s="13">
        <f>SUM(E232:E233)</f>
        <v>1525.6999999999998</v>
      </c>
      <c r="F234" s="13">
        <f>SUM(F232:F233)</f>
        <v>1525.6999999999998</v>
      </c>
      <c r="G234" s="13">
        <f>SUM(G232:G233)</f>
        <v>1525.6999999999998</v>
      </c>
      <c r="H234" s="20"/>
      <c r="I234" s="20"/>
      <c r="J234" s="13">
        <f>SUM(J232:J233)</f>
        <v>1525.6999999999998</v>
      </c>
      <c r="L234" s="3"/>
    </row>
    <row r="235" spans="1:12" x14ac:dyDescent="0.25">
      <c r="A235" s="9"/>
      <c r="B235" s="1" t="s">
        <v>13</v>
      </c>
      <c r="C235" s="15">
        <f>C229*C230</f>
        <v>-1186.25</v>
      </c>
      <c r="D235" s="19"/>
      <c r="E235" s="15">
        <f>E229*E230</f>
        <v>-1186.25</v>
      </c>
      <c r="F235" s="15">
        <f>F229*F230</f>
        <v>-1186.25</v>
      </c>
      <c r="G235" s="15">
        <f>G229*G230</f>
        <v>-1186.25</v>
      </c>
      <c r="H235" s="19"/>
      <c r="I235" s="19"/>
      <c r="J235" s="15">
        <f>J229*J230</f>
        <v>-1186.25</v>
      </c>
    </row>
    <row r="236" spans="1:12" x14ac:dyDescent="0.25">
      <c r="A236" s="10"/>
      <c r="D236" s="17"/>
      <c r="E236" s="1"/>
      <c r="G236" s="1"/>
      <c r="H236" s="17"/>
      <c r="I236" s="17"/>
      <c r="J236" s="1"/>
    </row>
    <row r="237" spans="1:12" s="4" customFormat="1" x14ac:dyDescent="0.25">
      <c r="A237" s="9"/>
      <c r="B237" s="4" t="s">
        <v>11</v>
      </c>
      <c r="C237" s="14">
        <f>SUM(C234:C235)</f>
        <v>339.44999999999982</v>
      </c>
      <c r="D237" s="29"/>
      <c r="E237" s="14">
        <f>SUM(E234:E235)</f>
        <v>339.44999999999982</v>
      </c>
      <c r="F237" s="14">
        <f>SUM(F234:F235)</f>
        <v>339.44999999999982</v>
      </c>
      <c r="G237" s="14">
        <f>SUM(G234:G235)</f>
        <v>339.44999999999982</v>
      </c>
      <c r="H237" s="29"/>
      <c r="I237" s="29"/>
      <c r="J237" s="14">
        <f>SUM(J234:J235)</f>
        <v>339.44999999999982</v>
      </c>
      <c r="K237" s="8"/>
    </row>
    <row r="238" spans="1:12" x14ac:dyDescent="0.25">
      <c r="A238" s="11"/>
      <c r="B238" s="4" t="s">
        <v>29</v>
      </c>
      <c r="C238" s="14">
        <f>C237*16</f>
        <v>5431.1999999999971</v>
      </c>
      <c r="D238" s="29"/>
      <c r="E238" s="14">
        <f>E237*16</f>
        <v>5431.1999999999971</v>
      </c>
      <c r="F238" s="14">
        <f>F237*16</f>
        <v>5431.1999999999971</v>
      </c>
      <c r="G238" s="14">
        <f>G237*16</f>
        <v>5431.1999999999971</v>
      </c>
      <c r="H238" s="29"/>
      <c r="I238" s="29"/>
      <c r="J238" s="14">
        <f>J237*16</f>
        <v>5431.1999999999971</v>
      </c>
      <c r="K238" s="33">
        <f>SUM(C238:J238)</f>
        <v>27155.999999999985</v>
      </c>
    </row>
    <row r="239" spans="1:12" x14ac:dyDescent="0.25">
      <c r="A239" s="11"/>
      <c r="B239" s="4"/>
      <c r="C239" s="14"/>
      <c r="D239" s="14"/>
      <c r="E239" s="14"/>
      <c r="F239" s="14"/>
      <c r="G239" s="14"/>
      <c r="H239" s="14"/>
      <c r="I239" s="14"/>
      <c r="J239" s="14"/>
    </row>
    <row r="241" spans="1:12" ht="13.8" thickBot="1" x14ac:dyDescent="0.3">
      <c r="A241" s="12"/>
    </row>
    <row r="242" spans="1:12" ht="19.8" thickBot="1" x14ac:dyDescent="0.4">
      <c r="A242" s="40" t="s">
        <v>27</v>
      </c>
      <c r="B242" s="41"/>
      <c r="C242" s="41"/>
      <c r="D242" s="41"/>
      <c r="E242" s="41"/>
      <c r="F242" s="41"/>
      <c r="G242" s="41"/>
      <c r="H242" s="41"/>
      <c r="I242" s="41"/>
      <c r="J242" s="41"/>
      <c r="K242" s="42"/>
    </row>
    <row r="243" spans="1:12" x14ac:dyDescent="0.25">
      <c r="A243" s="12"/>
    </row>
    <row r="244" spans="1:12" s="4" customFormat="1" x14ac:dyDescent="0.25">
      <c r="A244" s="4" t="s">
        <v>0</v>
      </c>
      <c r="B244" s="5" t="s">
        <v>17</v>
      </c>
      <c r="C244" s="6">
        <v>37249</v>
      </c>
      <c r="D244" s="6">
        <v>37250</v>
      </c>
      <c r="E244" s="6">
        <v>37251</v>
      </c>
      <c r="F244" s="6">
        <v>37252</v>
      </c>
      <c r="G244" s="6">
        <v>37253</v>
      </c>
      <c r="H244" s="6">
        <v>37254</v>
      </c>
      <c r="I244" s="6">
        <v>37255</v>
      </c>
      <c r="J244" s="6">
        <v>37256</v>
      </c>
      <c r="K244" s="8"/>
      <c r="L244" s="8"/>
    </row>
    <row r="245" spans="1:12" x14ac:dyDescent="0.25">
      <c r="B245" s="4" t="s">
        <v>4</v>
      </c>
      <c r="C245" s="1">
        <v>50</v>
      </c>
      <c r="D245" s="1">
        <v>50</v>
      </c>
      <c r="E245" s="1">
        <v>50</v>
      </c>
      <c r="F245" s="1">
        <v>50</v>
      </c>
      <c r="G245" s="1">
        <v>50</v>
      </c>
      <c r="H245" s="23">
        <v>50</v>
      </c>
      <c r="I245" s="23">
        <v>50</v>
      </c>
      <c r="J245" s="1">
        <v>50</v>
      </c>
      <c r="L245" s="3"/>
    </row>
    <row r="246" spans="1:12" x14ac:dyDescent="0.25">
      <c r="B246" s="7" t="s">
        <v>6</v>
      </c>
      <c r="C246" s="33">
        <v>22</v>
      </c>
      <c r="D246" s="33">
        <v>22</v>
      </c>
      <c r="E246" s="33">
        <v>22</v>
      </c>
      <c r="F246" s="33">
        <v>22</v>
      </c>
      <c r="G246" s="33">
        <v>22</v>
      </c>
      <c r="H246" s="34">
        <v>22</v>
      </c>
      <c r="I246" s="34">
        <v>22</v>
      </c>
      <c r="J246" s="33">
        <v>22</v>
      </c>
      <c r="L246" s="3"/>
    </row>
    <row r="247" spans="1:12" x14ac:dyDescent="0.25">
      <c r="B247" s="4" t="s">
        <v>5</v>
      </c>
      <c r="C247" s="1">
        <v>150</v>
      </c>
      <c r="D247" s="1">
        <v>150</v>
      </c>
      <c r="E247" s="1">
        <v>150</v>
      </c>
      <c r="F247" s="1">
        <v>150</v>
      </c>
      <c r="G247" s="1">
        <v>150</v>
      </c>
      <c r="H247" s="23">
        <v>150</v>
      </c>
      <c r="I247" s="23">
        <v>150</v>
      </c>
      <c r="J247" s="1">
        <v>150</v>
      </c>
      <c r="L247" s="3"/>
    </row>
    <row r="248" spans="1:12" x14ac:dyDescent="0.25">
      <c r="B248" s="7" t="s">
        <v>6</v>
      </c>
      <c r="C248" s="33">
        <v>21.25</v>
      </c>
      <c r="D248" s="33">
        <v>21.25</v>
      </c>
      <c r="E248" s="33">
        <v>21.25</v>
      </c>
      <c r="F248" s="33">
        <v>21.25</v>
      </c>
      <c r="G248" s="33">
        <v>21.25</v>
      </c>
      <c r="H248" s="34">
        <v>21.25</v>
      </c>
      <c r="I248" s="34">
        <v>21.25</v>
      </c>
      <c r="J248" s="33">
        <v>21.25</v>
      </c>
      <c r="L248" s="3"/>
    </row>
    <row r="249" spans="1:12" x14ac:dyDescent="0.25">
      <c r="B249" s="8" t="s">
        <v>10</v>
      </c>
      <c r="C249" s="3">
        <f t="shared" ref="C249:J249" si="35">C245-C247</f>
        <v>-100</v>
      </c>
      <c r="D249" s="3">
        <f t="shared" si="35"/>
        <v>-100</v>
      </c>
      <c r="E249" s="3">
        <f t="shared" si="35"/>
        <v>-100</v>
      </c>
      <c r="F249" s="3">
        <f t="shared" si="35"/>
        <v>-100</v>
      </c>
      <c r="G249" s="3">
        <f t="shared" si="35"/>
        <v>-100</v>
      </c>
      <c r="H249" s="24">
        <f t="shared" si="35"/>
        <v>-100</v>
      </c>
      <c r="I249" s="24">
        <f t="shared" si="35"/>
        <v>-100</v>
      </c>
      <c r="J249" s="3">
        <f t="shared" si="35"/>
        <v>-100</v>
      </c>
      <c r="L249" s="3"/>
    </row>
    <row r="250" spans="1:12" x14ac:dyDescent="0.25">
      <c r="B250" s="2" t="s">
        <v>7</v>
      </c>
      <c r="C250" s="34">
        <v>20</v>
      </c>
      <c r="D250" s="34">
        <v>20</v>
      </c>
      <c r="E250" s="34">
        <v>20</v>
      </c>
      <c r="F250" s="34">
        <v>20</v>
      </c>
      <c r="G250" s="34">
        <v>20</v>
      </c>
      <c r="H250" s="34">
        <v>20</v>
      </c>
      <c r="I250" s="34">
        <v>20</v>
      </c>
      <c r="J250" s="34">
        <v>20</v>
      </c>
      <c r="L250" s="3"/>
    </row>
    <row r="251" spans="1:12" x14ac:dyDescent="0.25">
      <c r="B251" s="2"/>
      <c r="C251" s="13"/>
      <c r="E251" s="1"/>
      <c r="G251" s="1"/>
      <c r="H251" s="23"/>
      <c r="I251" s="23"/>
      <c r="J251" s="1"/>
      <c r="L251" s="3"/>
    </row>
    <row r="252" spans="1:12" x14ac:dyDescent="0.25">
      <c r="B252" s="2" t="s">
        <v>9</v>
      </c>
      <c r="C252" s="15">
        <f t="shared" ref="C252:J252" si="36">(C245*C246)*(-1)</f>
        <v>-1100</v>
      </c>
      <c r="D252" s="15">
        <f t="shared" si="36"/>
        <v>-1100</v>
      </c>
      <c r="E252" s="15">
        <f t="shared" si="36"/>
        <v>-1100</v>
      </c>
      <c r="F252" s="15">
        <f t="shared" si="36"/>
        <v>-1100</v>
      </c>
      <c r="G252" s="15">
        <f t="shared" si="36"/>
        <v>-1100</v>
      </c>
      <c r="H252" s="25">
        <f t="shared" si="36"/>
        <v>-1100</v>
      </c>
      <c r="I252" s="25">
        <f t="shared" si="36"/>
        <v>-1100</v>
      </c>
      <c r="J252" s="15">
        <f t="shared" si="36"/>
        <v>-1100</v>
      </c>
      <c r="L252" s="3"/>
    </row>
    <row r="253" spans="1:12" x14ac:dyDescent="0.25">
      <c r="B253" s="2" t="s">
        <v>8</v>
      </c>
      <c r="C253" s="13">
        <f t="shared" ref="C253:J253" si="37">C247*C248</f>
        <v>3187.5</v>
      </c>
      <c r="D253" s="13">
        <f t="shared" si="37"/>
        <v>3187.5</v>
      </c>
      <c r="E253" s="13">
        <f t="shared" si="37"/>
        <v>3187.5</v>
      </c>
      <c r="F253" s="13">
        <f t="shared" si="37"/>
        <v>3187.5</v>
      </c>
      <c r="G253" s="13">
        <f t="shared" si="37"/>
        <v>3187.5</v>
      </c>
      <c r="H253" s="26">
        <f t="shared" si="37"/>
        <v>3187.5</v>
      </c>
      <c r="I253" s="26">
        <f t="shared" si="37"/>
        <v>3187.5</v>
      </c>
      <c r="J253" s="13">
        <f t="shared" si="37"/>
        <v>3187.5</v>
      </c>
      <c r="L253" s="3"/>
    </row>
    <row r="254" spans="1:12" x14ac:dyDescent="0.25">
      <c r="B254" s="8" t="s">
        <v>12</v>
      </c>
      <c r="C254" s="13">
        <f t="shared" ref="C254:J254" si="38">SUM(C252:C253)</f>
        <v>2087.5</v>
      </c>
      <c r="D254" s="13">
        <f t="shared" si="38"/>
        <v>2087.5</v>
      </c>
      <c r="E254" s="13">
        <f t="shared" si="38"/>
        <v>2087.5</v>
      </c>
      <c r="F254" s="13">
        <f t="shared" si="38"/>
        <v>2087.5</v>
      </c>
      <c r="G254" s="13">
        <f t="shared" si="38"/>
        <v>2087.5</v>
      </c>
      <c r="H254" s="26">
        <f t="shared" si="38"/>
        <v>2087.5</v>
      </c>
      <c r="I254" s="26">
        <f t="shared" si="38"/>
        <v>2087.5</v>
      </c>
      <c r="J254" s="13">
        <f t="shared" si="38"/>
        <v>2087.5</v>
      </c>
      <c r="L254" s="3"/>
    </row>
    <row r="255" spans="1:12" x14ac:dyDescent="0.25">
      <c r="A255" s="9"/>
      <c r="B255" s="1" t="s">
        <v>13</v>
      </c>
      <c r="C255" s="15">
        <f t="shared" ref="C255:J255" si="39">C249*C250</f>
        <v>-2000</v>
      </c>
      <c r="D255" s="15">
        <f t="shared" si="39"/>
        <v>-2000</v>
      </c>
      <c r="E255" s="15">
        <f t="shared" si="39"/>
        <v>-2000</v>
      </c>
      <c r="F255" s="15">
        <f t="shared" si="39"/>
        <v>-2000</v>
      </c>
      <c r="G255" s="15">
        <f t="shared" si="39"/>
        <v>-2000</v>
      </c>
      <c r="H255" s="25">
        <f t="shared" si="39"/>
        <v>-2000</v>
      </c>
      <c r="I255" s="25">
        <f t="shared" si="39"/>
        <v>-2000</v>
      </c>
      <c r="J255" s="15">
        <f t="shared" si="39"/>
        <v>-2000</v>
      </c>
    </row>
    <row r="256" spans="1:12" x14ac:dyDescent="0.25">
      <c r="A256" s="10"/>
      <c r="E256" s="1"/>
      <c r="G256" s="1"/>
      <c r="H256" s="23"/>
      <c r="I256" s="23"/>
      <c r="J256" s="1"/>
    </row>
    <row r="257" spans="1:12" s="4" customFormat="1" x14ac:dyDescent="0.25">
      <c r="A257" s="9"/>
      <c r="B257" s="4" t="s">
        <v>11</v>
      </c>
      <c r="C257" s="14">
        <f t="shared" ref="C257:J257" si="40">SUM(C254:C255)</f>
        <v>87.5</v>
      </c>
      <c r="D257" s="14">
        <f t="shared" si="40"/>
        <v>87.5</v>
      </c>
      <c r="E257" s="14">
        <f t="shared" si="40"/>
        <v>87.5</v>
      </c>
      <c r="F257" s="14">
        <f t="shared" si="40"/>
        <v>87.5</v>
      </c>
      <c r="G257" s="14">
        <f t="shared" si="40"/>
        <v>87.5</v>
      </c>
      <c r="H257" s="27">
        <f t="shared" si="40"/>
        <v>87.5</v>
      </c>
      <c r="I257" s="27">
        <f t="shared" si="40"/>
        <v>87.5</v>
      </c>
      <c r="J257" s="14">
        <f t="shared" si="40"/>
        <v>87.5</v>
      </c>
      <c r="K257" s="8"/>
    </row>
    <row r="258" spans="1:12" x14ac:dyDescent="0.25">
      <c r="A258" s="11"/>
      <c r="B258" s="36" t="s">
        <v>30</v>
      </c>
      <c r="C258" s="14">
        <f t="shared" ref="C258:J258" si="41">C257*8</f>
        <v>700</v>
      </c>
      <c r="D258" s="14">
        <f t="shared" si="41"/>
        <v>700</v>
      </c>
      <c r="E258" s="14">
        <f t="shared" si="41"/>
        <v>700</v>
      </c>
      <c r="F258" s="14">
        <f t="shared" si="41"/>
        <v>700</v>
      </c>
      <c r="G258" s="14">
        <f t="shared" si="41"/>
        <v>700</v>
      </c>
      <c r="H258" s="27">
        <f t="shared" si="41"/>
        <v>700</v>
      </c>
      <c r="I258" s="27">
        <f t="shared" si="41"/>
        <v>700</v>
      </c>
      <c r="J258" s="14">
        <f t="shared" si="41"/>
        <v>700</v>
      </c>
      <c r="K258" s="33">
        <f>SUM(C258:J258)</f>
        <v>5600</v>
      </c>
    </row>
    <row r="259" spans="1:12" x14ac:dyDescent="0.25">
      <c r="A259" s="10"/>
      <c r="H259" s="24"/>
      <c r="I259" s="24"/>
    </row>
    <row r="260" spans="1:12" x14ac:dyDescent="0.25">
      <c r="H260" s="24"/>
      <c r="I260" s="24"/>
    </row>
    <row r="261" spans="1:12" s="4" customFormat="1" x14ac:dyDescent="0.25">
      <c r="A261" s="4" t="s">
        <v>2</v>
      </c>
      <c r="B261" s="5" t="s">
        <v>17</v>
      </c>
      <c r="C261" s="6">
        <v>37249</v>
      </c>
      <c r="D261" s="6">
        <v>37250</v>
      </c>
      <c r="E261" s="6">
        <v>37251</v>
      </c>
      <c r="F261" s="6">
        <v>37252</v>
      </c>
      <c r="G261" s="6">
        <v>37253</v>
      </c>
      <c r="H261" s="28">
        <v>37254</v>
      </c>
      <c r="I261" s="28">
        <v>37255</v>
      </c>
      <c r="J261" s="6">
        <v>37256</v>
      </c>
      <c r="K261" s="8"/>
      <c r="L261" s="8"/>
    </row>
    <row r="262" spans="1:12" x14ac:dyDescent="0.25">
      <c r="B262" s="4" t="s">
        <v>4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23">
        <v>0</v>
      </c>
      <c r="I262" s="23">
        <v>0</v>
      </c>
      <c r="J262" s="1">
        <v>0</v>
      </c>
      <c r="L262" s="3"/>
    </row>
    <row r="263" spans="1:12" x14ac:dyDescent="0.25">
      <c r="B263" s="7" t="s">
        <v>6</v>
      </c>
      <c r="C263" s="33">
        <v>0</v>
      </c>
      <c r="D263" s="33">
        <v>0</v>
      </c>
      <c r="E263" s="33">
        <v>0</v>
      </c>
      <c r="F263" s="33">
        <v>0</v>
      </c>
      <c r="G263" s="33">
        <v>0</v>
      </c>
      <c r="H263" s="34">
        <v>0</v>
      </c>
      <c r="I263" s="34">
        <v>0</v>
      </c>
      <c r="J263" s="33">
        <v>0</v>
      </c>
      <c r="L263" s="3"/>
    </row>
    <row r="264" spans="1:12" x14ac:dyDescent="0.25">
      <c r="B264" s="4" t="s">
        <v>5</v>
      </c>
      <c r="C264" s="1">
        <v>200</v>
      </c>
      <c r="D264" s="1">
        <v>200</v>
      </c>
      <c r="E264" s="1">
        <v>200</v>
      </c>
      <c r="F264" s="1">
        <v>200</v>
      </c>
      <c r="G264" s="1">
        <v>200</v>
      </c>
      <c r="H264" s="23">
        <v>200</v>
      </c>
      <c r="I264" s="23">
        <v>200</v>
      </c>
      <c r="J264" s="1">
        <v>200</v>
      </c>
      <c r="L264" s="3"/>
    </row>
    <row r="265" spans="1:12" x14ac:dyDescent="0.25">
      <c r="B265" s="7" t="s">
        <v>6</v>
      </c>
      <c r="C265" s="33">
        <v>20.8</v>
      </c>
      <c r="D265" s="33">
        <v>20.8</v>
      </c>
      <c r="E265" s="33">
        <v>20.8</v>
      </c>
      <c r="F265" s="33">
        <v>20.8</v>
      </c>
      <c r="G265" s="33">
        <v>20.8</v>
      </c>
      <c r="H265" s="34">
        <v>20.8</v>
      </c>
      <c r="I265" s="34">
        <v>20.8</v>
      </c>
      <c r="J265" s="33">
        <v>20.8</v>
      </c>
      <c r="L265" s="3"/>
    </row>
    <row r="266" spans="1:12" x14ac:dyDescent="0.25">
      <c r="B266" s="8" t="s">
        <v>10</v>
      </c>
      <c r="C266" s="3">
        <f t="shared" ref="C266:J266" si="42">C262-C264</f>
        <v>-200</v>
      </c>
      <c r="D266" s="3">
        <f t="shared" si="42"/>
        <v>-200</v>
      </c>
      <c r="E266" s="3">
        <f t="shared" si="42"/>
        <v>-200</v>
      </c>
      <c r="F266" s="3">
        <f t="shared" si="42"/>
        <v>-200</v>
      </c>
      <c r="G266" s="3">
        <f t="shared" si="42"/>
        <v>-200</v>
      </c>
      <c r="H266" s="24">
        <f t="shared" si="42"/>
        <v>-200</v>
      </c>
      <c r="I266" s="24">
        <f t="shared" si="42"/>
        <v>-200</v>
      </c>
      <c r="J266" s="3">
        <f t="shared" si="42"/>
        <v>-200</v>
      </c>
      <c r="L266" s="3"/>
    </row>
    <row r="267" spans="1:12" x14ac:dyDescent="0.25">
      <c r="B267" s="2" t="s">
        <v>7</v>
      </c>
      <c r="C267" s="34">
        <v>20</v>
      </c>
      <c r="D267" s="34">
        <v>20</v>
      </c>
      <c r="E267" s="34">
        <v>20</v>
      </c>
      <c r="F267" s="34">
        <v>20</v>
      </c>
      <c r="G267" s="34">
        <v>20</v>
      </c>
      <c r="H267" s="34">
        <v>20</v>
      </c>
      <c r="I267" s="34">
        <v>20</v>
      </c>
      <c r="J267" s="34">
        <v>20</v>
      </c>
      <c r="L267" s="3"/>
    </row>
    <row r="268" spans="1:12" x14ac:dyDescent="0.25">
      <c r="B268" s="2"/>
      <c r="C268" s="13"/>
      <c r="E268" s="1"/>
      <c r="F268" s="33"/>
      <c r="G268" s="1"/>
      <c r="H268" s="34"/>
      <c r="I268" s="24"/>
      <c r="L268" s="3"/>
    </row>
    <row r="269" spans="1:12" x14ac:dyDescent="0.25">
      <c r="B269" s="2" t="s">
        <v>9</v>
      </c>
      <c r="C269" s="15">
        <f t="shared" ref="C269:J269" si="43">(C262*C263)*(-1)</f>
        <v>0</v>
      </c>
      <c r="D269" s="15">
        <f t="shared" si="43"/>
        <v>0</v>
      </c>
      <c r="E269" s="15">
        <f t="shared" si="43"/>
        <v>0</v>
      </c>
      <c r="F269" s="15">
        <f t="shared" si="43"/>
        <v>0</v>
      </c>
      <c r="G269" s="15">
        <f t="shared" si="43"/>
        <v>0</v>
      </c>
      <c r="H269" s="25">
        <f t="shared" si="43"/>
        <v>0</v>
      </c>
      <c r="I269" s="25">
        <f t="shared" si="43"/>
        <v>0</v>
      </c>
      <c r="J269" s="15">
        <f t="shared" si="43"/>
        <v>0</v>
      </c>
      <c r="L269" s="3"/>
    </row>
    <row r="270" spans="1:12" x14ac:dyDescent="0.25">
      <c r="B270" s="2" t="s">
        <v>8</v>
      </c>
      <c r="C270" s="13">
        <f t="shared" ref="C270:J270" si="44">C264*C265</f>
        <v>4160</v>
      </c>
      <c r="D270" s="13">
        <f t="shared" si="44"/>
        <v>4160</v>
      </c>
      <c r="E270" s="13">
        <f t="shared" si="44"/>
        <v>4160</v>
      </c>
      <c r="F270" s="13">
        <f t="shared" si="44"/>
        <v>4160</v>
      </c>
      <c r="G270" s="13">
        <f t="shared" si="44"/>
        <v>4160</v>
      </c>
      <c r="H270" s="26">
        <f t="shared" si="44"/>
        <v>4160</v>
      </c>
      <c r="I270" s="26">
        <f t="shared" si="44"/>
        <v>4160</v>
      </c>
      <c r="J270" s="13">
        <f t="shared" si="44"/>
        <v>4160</v>
      </c>
      <c r="L270" s="3"/>
    </row>
    <row r="271" spans="1:12" x14ac:dyDescent="0.25">
      <c r="B271" s="8" t="s">
        <v>12</v>
      </c>
      <c r="C271" s="13">
        <f t="shared" ref="C271:J271" si="45">SUM(C269:C270)</f>
        <v>4160</v>
      </c>
      <c r="D271" s="13">
        <f t="shared" si="45"/>
        <v>4160</v>
      </c>
      <c r="E271" s="13">
        <f t="shared" si="45"/>
        <v>4160</v>
      </c>
      <c r="F271" s="13">
        <f t="shared" si="45"/>
        <v>4160</v>
      </c>
      <c r="G271" s="13">
        <f t="shared" si="45"/>
        <v>4160</v>
      </c>
      <c r="H271" s="26">
        <f t="shared" si="45"/>
        <v>4160</v>
      </c>
      <c r="I271" s="26">
        <f t="shared" si="45"/>
        <v>4160</v>
      </c>
      <c r="J271" s="13">
        <f t="shared" si="45"/>
        <v>4160</v>
      </c>
      <c r="L271" s="3"/>
    </row>
    <row r="272" spans="1:12" x14ac:dyDescent="0.25">
      <c r="A272" s="9"/>
      <c r="B272" s="1" t="s">
        <v>13</v>
      </c>
      <c r="C272" s="15">
        <f t="shared" ref="C272:J272" si="46">C266*C267</f>
        <v>-4000</v>
      </c>
      <c r="D272" s="15">
        <f t="shared" si="46"/>
        <v>-4000</v>
      </c>
      <c r="E272" s="15">
        <f t="shared" si="46"/>
        <v>-4000</v>
      </c>
      <c r="F272" s="15">
        <f t="shared" si="46"/>
        <v>-4000</v>
      </c>
      <c r="G272" s="15">
        <f t="shared" si="46"/>
        <v>-4000</v>
      </c>
      <c r="H272" s="25">
        <f t="shared" si="46"/>
        <v>-4000</v>
      </c>
      <c r="I272" s="25">
        <f t="shared" si="46"/>
        <v>-4000</v>
      </c>
      <c r="J272" s="15">
        <f t="shared" si="46"/>
        <v>-4000</v>
      </c>
    </row>
    <row r="273" spans="1:11" x14ac:dyDescent="0.25">
      <c r="A273" s="10"/>
    </row>
    <row r="274" spans="1:11" s="4" customFormat="1" x14ac:dyDescent="0.25">
      <c r="A274" s="9"/>
      <c r="B274" s="4" t="s">
        <v>11</v>
      </c>
      <c r="C274" s="21">
        <f t="shared" ref="C274:J274" si="47">SUM(C271:C272)</f>
        <v>160</v>
      </c>
      <c r="D274" s="21">
        <f t="shared" si="47"/>
        <v>160</v>
      </c>
      <c r="E274" s="21">
        <f t="shared" si="47"/>
        <v>160</v>
      </c>
      <c r="F274" s="21">
        <f t="shared" si="47"/>
        <v>160</v>
      </c>
      <c r="G274" s="21">
        <f t="shared" si="47"/>
        <v>160</v>
      </c>
      <c r="H274" s="21">
        <f t="shared" si="47"/>
        <v>160</v>
      </c>
      <c r="I274" s="21">
        <f t="shared" si="47"/>
        <v>160</v>
      </c>
      <c r="J274" s="21">
        <f t="shared" si="47"/>
        <v>160</v>
      </c>
      <c r="K274" s="8"/>
    </row>
    <row r="275" spans="1:11" x14ac:dyDescent="0.25">
      <c r="A275" s="11"/>
      <c r="B275" s="36" t="s">
        <v>30</v>
      </c>
      <c r="C275" s="21">
        <f t="shared" ref="C275:J275" si="48">C274*8</f>
        <v>1280</v>
      </c>
      <c r="D275" s="21">
        <f t="shared" si="48"/>
        <v>1280</v>
      </c>
      <c r="E275" s="21">
        <f t="shared" si="48"/>
        <v>1280</v>
      </c>
      <c r="F275" s="21">
        <f t="shared" si="48"/>
        <v>1280</v>
      </c>
      <c r="G275" s="21">
        <f t="shared" si="48"/>
        <v>1280</v>
      </c>
      <c r="H275" s="21">
        <f t="shared" si="48"/>
        <v>1280</v>
      </c>
      <c r="I275" s="21">
        <f t="shared" si="48"/>
        <v>1280</v>
      </c>
      <c r="J275" s="21">
        <f t="shared" si="48"/>
        <v>1280</v>
      </c>
      <c r="K275" s="33">
        <f>SUM(C275:J275)</f>
        <v>10240</v>
      </c>
    </row>
    <row r="278" spans="1:11" x14ac:dyDescent="0.25">
      <c r="A278" s="4" t="s">
        <v>14</v>
      </c>
      <c r="B278" s="5" t="s">
        <v>18</v>
      </c>
      <c r="C278" s="6">
        <v>37249</v>
      </c>
      <c r="D278" s="6">
        <v>37250</v>
      </c>
      <c r="E278" s="6">
        <v>37251</v>
      </c>
      <c r="F278" s="6">
        <v>37252</v>
      </c>
      <c r="G278" s="6">
        <v>37253</v>
      </c>
      <c r="H278" s="6">
        <v>37254</v>
      </c>
      <c r="I278" s="6">
        <v>37255</v>
      </c>
      <c r="J278" s="6">
        <v>37256</v>
      </c>
      <c r="K278" s="8"/>
    </row>
    <row r="279" spans="1:11" x14ac:dyDescent="0.25">
      <c r="B279" s="4" t="s">
        <v>4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</row>
    <row r="280" spans="1:11" x14ac:dyDescent="0.25">
      <c r="B280" s="7" t="s">
        <v>6</v>
      </c>
      <c r="C280" s="33">
        <v>22</v>
      </c>
      <c r="D280" s="33">
        <v>22</v>
      </c>
      <c r="E280" s="33">
        <v>22</v>
      </c>
      <c r="F280" s="33">
        <v>22</v>
      </c>
      <c r="G280" s="33">
        <v>22</v>
      </c>
      <c r="H280" s="33">
        <v>22</v>
      </c>
      <c r="I280" s="33">
        <v>22</v>
      </c>
      <c r="J280" s="33">
        <v>22</v>
      </c>
    </row>
    <row r="281" spans="1:11" x14ac:dyDescent="0.25">
      <c r="B281" s="4" t="s">
        <v>5</v>
      </c>
      <c r="C281" s="1">
        <v>50</v>
      </c>
      <c r="D281" s="1">
        <v>50</v>
      </c>
      <c r="E281" s="1">
        <v>50</v>
      </c>
      <c r="F281" s="1">
        <v>50</v>
      </c>
      <c r="G281" s="1">
        <v>50</v>
      </c>
      <c r="H281" s="1">
        <v>50</v>
      </c>
      <c r="I281" s="1">
        <v>50</v>
      </c>
      <c r="J281" s="1">
        <v>50</v>
      </c>
    </row>
    <row r="282" spans="1:11" x14ac:dyDescent="0.25">
      <c r="B282" s="7" t="s">
        <v>6</v>
      </c>
      <c r="C282" s="33">
        <v>22.25</v>
      </c>
      <c r="D282" s="33">
        <v>22.25</v>
      </c>
      <c r="E282" s="33">
        <v>22.25</v>
      </c>
      <c r="F282" s="33">
        <v>22.25</v>
      </c>
      <c r="G282" s="33">
        <v>22.25</v>
      </c>
      <c r="H282" s="33">
        <v>22.25</v>
      </c>
      <c r="I282" s="33">
        <v>22.25</v>
      </c>
      <c r="J282" s="33">
        <v>22.25</v>
      </c>
    </row>
    <row r="283" spans="1:11" x14ac:dyDescent="0.25">
      <c r="B283" s="8" t="s">
        <v>10</v>
      </c>
      <c r="C283" s="3">
        <f t="shared" ref="C283:J283" si="49">C279-C281</f>
        <v>-50</v>
      </c>
      <c r="D283" s="3">
        <f t="shared" si="49"/>
        <v>-50</v>
      </c>
      <c r="E283" s="3">
        <f t="shared" si="49"/>
        <v>-50</v>
      </c>
      <c r="F283" s="3">
        <f t="shared" si="49"/>
        <v>-50</v>
      </c>
      <c r="G283" s="3">
        <f t="shared" si="49"/>
        <v>-50</v>
      </c>
      <c r="H283" s="3">
        <f t="shared" si="49"/>
        <v>-50</v>
      </c>
      <c r="I283" s="3">
        <f t="shared" si="49"/>
        <v>-50</v>
      </c>
      <c r="J283" s="3">
        <f t="shared" si="49"/>
        <v>-50</v>
      </c>
    </row>
    <row r="284" spans="1:11" x14ac:dyDescent="0.25">
      <c r="B284" s="2" t="s">
        <v>7</v>
      </c>
      <c r="C284" s="34">
        <v>18</v>
      </c>
      <c r="D284" s="34">
        <v>18</v>
      </c>
      <c r="E284" s="34">
        <v>18</v>
      </c>
      <c r="F284" s="34">
        <v>18</v>
      </c>
      <c r="G284" s="34">
        <v>18</v>
      </c>
      <c r="H284" s="34">
        <v>18</v>
      </c>
      <c r="I284" s="34">
        <v>18</v>
      </c>
      <c r="J284" s="34">
        <v>18</v>
      </c>
    </row>
    <row r="285" spans="1:11" x14ac:dyDescent="0.25">
      <c r="B285" s="2"/>
      <c r="C285" s="13"/>
      <c r="E285" s="1"/>
      <c r="G285" s="1"/>
      <c r="H285" s="23"/>
      <c r="I285" s="23"/>
      <c r="J285" s="1"/>
    </row>
    <row r="286" spans="1:11" x14ac:dyDescent="0.25">
      <c r="B286" s="2" t="s">
        <v>9</v>
      </c>
      <c r="C286" s="15">
        <f t="shared" ref="C286:J286" si="50">(C279*C280)*(-1)</f>
        <v>0</v>
      </c>
      <c r="D286" s="15">
        <f t="shared" si="50"/>
        <v>0</v>
      </c>
      <c r="E286" s="15">
        <f t="shared" si="50"/>
        <v>0</v>
      </c>
      <c r="F286" s="15">
        <f t="shared" si="50"/>
        <v>0</v>
      </c>
      <c r="G286" s="15">
        <f t="shared" si="50"/>
        <v>0</v>
      </c>
      <c r="H286" s="25">
        <f t="shared" si="50"/>
        <v>0</v>
      </c>
      <c r="I286" s="25">
        <f t="shared" si="50"/>
        <v>0</v>
      </c>
      <c r="J286" s="15">
        <f t="shared" si="50"/>
        <v>0</v>
      </c>
    </row>
    <row r="287" spans="1:11" x14ac:dyDescent="0.25">
      <c r="B287" s="2" t="s">
        <v>8</v>
      </c>
      <c r="C287" s="13">
        <f t="shared" ref="C287:J287" si="51">C281*C282</f>
        <v>1112.5</v>
      </c>
      <c r="D287" s="13">
        <f t="shared" si="51"/>
        <v>1112.5</v>
      </c>
      <c r="E287" s="13">
        <f t="shared" si="51"/>
        <v>1112.5</v>
      </c>
      <c r="F287" s="13">
        <f t="shared" si="51"/>
        <v>1112.5</v>
      </c>
      <c r="G287" s="13">
        <f t="shared" si="51"/>
        <v>1112.5</v>
      </c>
      <c r="H287" s="26">
        <f t="shared" si="51"/>
        <v>1112.5</v>
      </c>
      <c r="I287" s="26">
        <f t="shared" si="51"/>
        <v>1112.5</v>
      </c>
      <c r="J287" s="13">
        <f t="shared" si="51"/>
        <v>1112.5</v>
      </c>
    </row>
    <row r="288" spans="1:11" x14ac:dyDescent="0.25">
      <c r="B288" s="8" t="s">
        <v>12</v>
      </c>
      <c r="C288" s="13">
        <f t="shared" ref="C288:J288" si="52">SUM(C286:C287)</f>
        <v>1112.5</v>
      </c>
      <c r="D288" s="13">
        <f t="shared" si="52"/>
        <v>1112.5</v>
      </c>
      <c r="E288" s="13">
        <f t="shared" si="52"/>
        <v>1112.5</v>
      </c>
      <c r="F288" s="13">
        <f t="shared" si="52"/>
        <v>1112.5</v>
      </c>
      <c r="G288" s="13">
        <f t="shared" si="52"/>
        <v>1112.5</v>
      </c>
      <c r="H288" s="26">
        <f t="shared" si="52"/>
        <v>1112.5</v>
      </c>
      <c r="I288" s="26">
        <f t="shared" si="52"/>
        <v>1112.5</v>
      </c>
      <c r="J288" s="13">
        <f t="shared" si="52"/>
        <v>1112.5</v>
      </c>
    </row>
    <row r="289" spans="1:12" x14ac:dyDescent="0.25">
      <c r="A289" s="9"/>
      <c r="B289" s="1" t="s">
        <v>13</v>
      </c>
      <c r="C289" s="15">
        <f t="shared" ref="C289:J289" si="53">C283*C284</f>
        <v>-900</v>
      </c>
      <c r="D289" s="15">
        <f t="shared" si="53"/>
        <v>-900</v>
      </c>
      <c r="E289" s="15">
        <f t="shared" si="53"/>
        <v>-900</v>
      </c>
      <c r="F289" s="15">
        <f t="shared" si="53"/>
        <v>-900</v>
      </c>
      <c r="G289" s="15">
        <f t="shared" si="53"/>
        <v>-900</v>
      </c>
      <c r="H289" s="25">
        <f t="shared" si="53"/>
        <v>-900</v>
      </c>
      <c r="I289" s="25">
        <f t="shared" si="53"/>
        <v>-900</v>
      </c>
      <c r="J289" s="15">
        <f t="shared" si="53"/>
        <v>-900</v>
      </c>
    </row>
    <row r="290" spans="1:12" x14ac:dyDescent="0.25">
      <c r="A290" s="10"/>
      <c r="E290" s="1"/>
      <c r="G290" s="1"/>
      <c r="H290" s="1"/>
      <c r="I290" s="1"/>
      <c r="J290" s="1"/>
    </row>
    <row r="291" spans="1:12" x14ac:dyDescent="0.25">
      <c r="A291" s="9"/>
      <c r="B291" s="4" t="s">
        <v>11</v>
      </c>
      <c r="C291" s="14">
        <f t="shared" ref="C291:J291" si="54">SUM(C288:C289)</f>
        <v>212.5</v>
      </c>
      <c r="D291" s="14">
        <f t="shared" si="54"/>
        <v>212.5</v>
      </c>
      <c r="E291" s="14">
        <f t="shared" si="54"/>
        <v>212.5</v>
      </c>
      <c r="F291" s="14">
        <f t="shared" si="54"/>
        <v>212.5</v>
      </c>
      <c r="G291" s="14">
        <f t="shared" si="54"/>
        <v>212.5</v>
      </c>
      <c r="H291" s="14">
        <f t="shared" si="54"/>
        <v>212.5</v>
      </c>
      <c r="I291" s="14">
        <f t="shared" si="54"/>
        <v>212.5</v>
      </c>
      <c r="J291" s="14">
        <f t="shared" si="54"/>
        <v>212.5</v>
      </c>
      <c r="K291" s="8"/>
    </row>
    <row r="292" spans="1:12" x14ac:dyDescent="0.25">
      <c r="A292" s="11"/>
      <c r="B292" s="36" t="s">
        <v>30</v>
      </c>
      <c r="C292" s="14">
        <f t="shared" ref="C292:J292" si="55">C291*8</f>
        <v>1700</v>
      </c>
      <c r="D292" s="14">
        <f t="shared" si="55"/>
        <v>1700</v>
      </c>
      <c r="E292" s="14">
        <f t="shared" si="55"/>
        <v>1700</v>
      </c>
      <c r="F292" s="14">
        <f t="shared" si="55"/>
        <v>1700</v>
      </c>
      <c r="G292" s="14">
        <f t="shared" si="55"/>
        <v>1700</v>
      </c>
      <c r="H292" s="14">
        <f t="shared" si="55"/>
        <v>1700</v>
      </c>
      <c r="I292" s="14">
        <f t="shared" si="55"/>
        <v>1700</v>
      </c>
      <c r="J292" s="14">
        <f t="shared" si="55"/>
        <v>1700</v>
      </c>
      <c r="K292" s="33">
        <f>SUM(C292:J292)</f>
        <v>13600</v>
      </c>
    </row>
    <row r="295" spans="1:12" s="4" customFormat="1" x14ac:dyDescent="0.25">
      <c r="A295" s="4" t="s">
        <v>3</v>
      </c>
      <c r="B295" s="16" t="s">
        <v>26</v>
      </c>
      <c r="C295" s="6">
        <v>37249</v>
      </c>
      <c r="D295" s="6">
        <v>37250</v>
      </c>
      <c r="E295" s="6">
        <v>37251</v>
      </c>
      <c r="F295" s="6">
        <v>37252</v>
      </c>
      <c r="G295" s="6">
        <v>37253</v>
      </c>
      <c r="H295" s="6">
        <v>37254</v>
      </c>
      <c r="I295" s="6">
        <v>37255</v>
      </c>
      <c r="J295" s="6">
        <v>37256</v>
      </c>
      <c r="K295" s="8"/>
      <c r="L295" s="8"/>
    </row>
    <row r="296" spans="1:12" x14ac:dyDescent="0.25">
      <c r="B296" s="4" t="s">
        <v>4</v>
      </c>
      <c r="C296" s="1">
        <v>425</v>
      </c>
      <c r="D296" s="1">
        <v>425</v>
      </c>
      <c r="E296" s="1">
        <v>425</v>
      </c>
      <c r="F296" s="1">
        <v>425</v>
      </c>
      <c r="G296" s="1">
        <v>425</v>
      </c>
      <c r="H296" s="1">
        <v>425</v>
      </c>
      <c r="I296" s="1">
        <v>425</v>
      </c>
      <c r="J296" s="1">
        <v>425</v>
      </c>
      <c r="L296" s="3"/>
    </row>
    <row r="297" spans="1:12" x14ac:dyDescent="0.25">
      <c r="B297" s="7" t="s">
        <v>6</v>
      </c>
      <c r="C297" s="33">
        <v>39.880000000000003</v>
      </c>
      <c r="D297" s="33">
        <v>39.880000000000003</v>
      </c>
      <c r="E297" s="33">
        <v>39.880000000000003</v>
      </c>
      <c r="F297" s="33">
        <v>39.880000000000003</v>
      </c>
      <c r="G297" s="33">
        <v>39.880000000000003</v>
      </c>
      <c r="H297" s="33">
        <v>39.880000000000003</v>
      </c>
      <c r="I297" s="33">
        <v>39.880000000000003</v>
      </c>
      <c r="J297" s="33">
        <v>39.880000000000003</v>
      </c>
      <c r="L297" s="3"/>
    </row>
    <row r="298" spans="1:12" x14ac:dyDescent="0.25">
      <c r="B298" s="4" t="s">
        <v>5</v>
      </c>
      <c r="C298" s="1">
        <v>325</v>
      </c>
      <c r="D298" s="1">
        <v>325</v>
      </c>
      <c r="E298" s="1">
        <v>325</v>
      </c>
      <c r="F298" s="1">
        <v>325</v>
      </c>
      <c r="G298" s="1">
        <v>325</v>
      </c>
      <c r="H298" s="1">
        <v>325</v>
      </c>
      <c r="I298" s="1">
        <v>325</v>
      </c>
      <c r="J298" s="1">
        <v>325</v>
      </c>
      <c r="L298" s="3"/>
    </row>
    <row r="299" spans="1:12" x14ac:dyDescent="0.25">
      <c r="B299" s="7" t="s">
        <v>6</v>
      </c>
      <c r="C299" s="33">
        <v>41.13</v>
      </c>
      <c r="D299" s="33">
        <v>41.13</v>
      </c>
      <c r="E299" s="33">
        <v>41.13</v>
      </c>
      <c r="F299" s="33">
        <v>41.13</v>
      </c>
      <c r="G299" s="33">
        <v>41.13</v>
      </c>
      <c r="H299" s="33">
        <v>41.13</v>
      </c>
      <c r="I299" s="33">
        <v>41.13</v>
      </c>
      <c r="J299" s="33">
        <v>41.13</v>
      </c>
      <c r="L299" s="3"/>
    </row>
    <row r="300" spans="1:12" x14ac:dyDescent="0.25">
      <c r="B300" s="8" t="s">
        <v>10</v>
      </c>
      <c r="C300" s="3">
        <f t="shared" ref="C300:J300" si="56">C296-C298</f>
        <v>100</v>
      </c>
      <c r="D300" s="3">
        <f t="shared" si="56"/>
        <v>100</v>
      </c>
      <c r="E300" s="3">
        <f t="shared" si="56"/>
        <v>100</v>
      </c>
      <c r="F300" s="3">
        <f t="shared" si="56"/>
        <v>100</v>
      </c>
      <c r="G300" s="3">
        <f t="shared" si="56"/>
        <v>100</v>
      </c>
      <c r="H300" s="3">
        <f t="shared" si="56"/>
        <v>100</v>
      </c>
      <c r="I300" s="3">
        <f t="shared" si="56"/>
        <v>100</v>
      </c>
      <c r="J300" s="3">
        <f t="shared" si="56"/>
        <v>100</v>
      </c>
      <c r="L300" s="3"/>
    </row>
    <row r="301" spans="1:12" x14ac:dyDescent="0.25">
      <c r="B301" s="2" t="s">
        <v>7</v>
      </c>
      <c r="C301" s="34">
        <v>25.5</v>
      </c>
      <c r="D301" s="34">
        <v>25.5</v>
      </c>
      <c r="E301" s="34">
        <v>25.5</v>
      </c>
      <c r="F301" s="34">
        <v>25.5</v>
      </c>
      <c r="G301" s="34">
        <v>25.5</v>
      </c>
      <c r="H301" s="34">
        <v>25.5</v>
      </c>
      <c r="I301" s="34">
        <v>25.5</v>
      </c>
      <c r="J301" s="34">
        <v>25.5</v>
      </c>
      <c r="L301" s="3"/>
    </row>
    <row r="302" spans="1:12" x14ac:dyDescent="0.25">
      <c r="B302" s="2"/>
      <c r="C302" s="13"/>
      <c r="E302" s="1"/>
      <c r="F302" s="23"/>
      <c r="G302" s="23"/>
      <c r="H302" s="23"/>
      <c r="I302" s="23"/>
      <c r="J302" s="23"/>
      <c r="L302" s="3"/>
    </row>
    <row r="303" spans="1:12" x14ac:dyDescent="0.25">
      <c r="B303" s="2" t="s">
        <v>9</v>
      </c>
      <c r="C303" s="15">
        <f t="shared" ref="C303:J303" si="57">(C296*C297)*(-1)</f>
        <v>-16949</v>
      </c>
      <c r="D303" s="15">
        <f t="shared" si="57"/>
        <v>-16949</v>
      </c>
      <c r="E303" s="15">
        <f t="shared" si="57"/>
        <v>-16949</v>
      </c>
      <c r="F303" s="25">
        <f t="shared" si="57"/>
        <v>-16949</v>
      </c>
      <c r="G303" s="25">
        <f t="shared" si="57"/>
        <v>-16949</v>
      </c>
      <c r="H303" s="25">
        <f t="shared" si="57"/>
        <v>-16949</v>
      </c>
      <c r="I303" s="25">
        <f t="shared" si="57"/>
        <v>-16949</v>
      </c>
      <c r="J303" s="25">
        <f t="shared" si="57"/>
        <v>-16949</v>
      </c>
      <c r="L303" s="3"/>
    </row>
    <row r="304" spans="1:12" x14ac:dyDescent="0.25">
      <c r="B304" s="2" t="s">
        <v>8</v>
      </c>
      <c r="C304" s="13">
        <f t="shared" ref="C304:J304" si="58">C298*C299</f>
        <v>13367.25</v>
      </c>
      <c r="D304" s="13">
        <f t="shared" si="58"/>
        <v>13367.25</v>
      </c>
      <c r="E304" s="13">
        <f t="shared" si="58"/>
        <v>13367.25</v>
      </c>
      <c r="F304" s="26">
        <f t="shared" si="58"/>
        <v>13367.25</v>
      </c>
      <c r="G304" s="26">
        <f t="shared" si="58"/>
        <v>13367.25</v>
      </c>
      <c r="H304" s="26">
        <f t="shared" si="58"/>
        <v>13367.25</v>
      </c>
      <c r="I304" s="26">
        <f t="shared" si="58"/>
        <v>13367.25</v>
      </c>
      <c r="J304" s="26">
        <f t="shared" si="58"/>
        <v>13367.25</v>
      </c>
      <c r="L304" s="3"/>
    </row>
    <row r="305" spans="1:12" x14ac:dyDescent="0.25">
      <c r="B305" s="8" t="s">
        <v>12</v>
      </c>
      <c r="C305" s="13">
        <f t="shared" ref="C305:J305" si="59">SUM(C303:C304)</f>
        <v>-3581.75</v>
      </c>
      <c r="D305" s="13">
        <f t="shared" si="59"/>
        <v>-3581.75</v>
      </c>
      <c r="E305" s="13">
        <f t="shared" si="59"/>
        <v>-3581.75</v>
      </c>
      <c r="F305" s="26">
        <f t="shared" si="59"/>
        <v>-3581.75</v>
      </c>
      <c r="G305" s="26">
        <f t="shared" si="59"/>
        <v>-3581.75</v>
      </c>
      <c r="H305" s="26">
        <f t="shared" si="59"/>
        <v>-3581.75</v>
      </c>
      <c r="I305" s="26">
        <f t="shared" si="59"/>
        <v>-3581.75</v>
      </c>
      <c r="J305" s="26">
        <f t="shared" si="59"/>
        <v>-3581.75</v>
      </c>
      <c r="L305" s="3"/>
    </row>
    <row r="306" spans="1:12" x14ac:dyDescent="0.25">
      <c r="A306" s="9"/>
      <c r="B306" s="1" t="s">
        <v>13</v>
      </c>
      <c r="C306" s="15">
        <f t="shared" ref="C306:J306" si="60">C300*C301</f>
        <v>2550</v>
      </c>
      <c r="D306" s="15">
        <f t="shared" si="60"/>
        <v>2550</v>
      </c>
      <c r="E306" s="15">
        <f t="shared" si="60"/>
        <v>2550</v>
      </c>
      <c r="F306" s="25">
        <f t="shared" si="60"/>
        <v>2550</v>
      </c>
      <c r="G306" s="25">
        <f t="shared" si="60"/>
        <v>2550</v>
      </c>
      <c r="H306" s="25">
        <f t="shared" si="60"/>
        <v>2550</v>
      </c>
      <c r="I306" s="25">
        <f t="shared" si="60"/>
        <v>2550</v>
      </c>
      <c r="J306" s="25">
        <f t="shared" si="60"/>
        <v>2550</v>
      </c>
    </row>
    <row r="307" spans="1:12" x14ac:dyDescent="0.25">
      <c r="A307" s="10"/>
      <c r="E307" s="1"/>
      <c r="G307" s="1"/>
      <c r="H307" s="1"/>
      <c r="I307" s="1"/>
      <c r="J307" s="1"/>
    </row>
    <row r="308" spans="1:12" s="4" customFormat="1" x14ac:dyDescent="0.25">
      <c r="A308" s="9"/>
      <c r="B308" s="4" t="s">
        <v>11</v>
      </c>
      <c r="C308" s="14">
        <f t="shared" ref="C308:J308" si="61">SUM(C305:C306)</f>
        <v>-1031.75</v>
      </c>
      <c r="D308" s="14">
        <f t="shared" si="61"/>
        <v>-1031.75</v>
      </c>
      <c r="E308" s="14">
        <f t="shared" si="61"/>
        <v>-1031.75</v>
      </c>
      <c r="F308" s="14">
        <f t="shared" si="61"/>
        <v>-1031.75</v>
      </c>
      <c r="G308" s="14">
        <f t="shared" si="61"/>
        <v>-1031.75</v>
      </c>
      <c r="H308" s="14">
        <f t="shared" si="61"/>
        <v>-1031.75</v>
      </c>
      <c r="I308" s="14">
        <f t="shared" si="61"/>
        <v>-1031.75</v>
      </c>
      <c r="J308" s="14">
        <f t="shared" si="61"/>
        <v>-1031.75</v>
      </c>
      <c r="K308" s="8"/>
    </row>
    <row r="309" spans="1:12" x14ac:dyDescent="0.25">
      <c r="A309" s="11"/>
      <c r="B309" s="36" t="s">
        <v>30</v>
      </c>
      <c r="C309" s="14">
        <f t="shared" ref="C309:J309" si="62">C308*8</f>
        <v>-8254</v>
      </c>
      <c r="D309" s="14">
        <f t="shared" si="62"/>
        <v>-8254</v>
      </c>
      <c r="E309" s="14">
        <f t="shared" si="62"/>
        <v>-8254</v>
      </c>
      <c r="F309" s="14">
        <f t="shared" si="62"/>
        <v>-8254</v>
      </c>
      <c r="G309" s="14">
        <f t="shared" si="62"/>
        <v>-8254</v>
      </c>
      <c r="H309" s="14">
        <f t="shared" si="62"/>
        <v>-8254</v>
      </c>
      <c r="I309" s="14">
        <f t="shared" si="62"/>
        <v>-8254</v>
      </c>
      <c r="J309" s="14">
        <f t="shared" si="62"/>
        <v>-8254</v>
      </c>
      <c r="K309" s="33">
        <f>SUM(C309:J309)</f>
        <v>-66032</v>
      </c>
    </row>
    <row r="312" spans="1:12" s="4" customFormat="1" x14ac:dyDescent="0.25">
      <c r="A312" s="4" t="s">
        <v>1</v>
      </c>
      <c r="B312" s="16" t="s">
        <v>26</v>
      </c>
      <c r="C312" s="6">
        <v>37249</v>
      </c>
      <c r="D312" s="6">
        <v>37250</v>
      </c>
      <c r="E312" s="6">
        <v>37251</v>
      </c>
      <c r="F312" s="6">
        <v>37252</v>
      </c>
      <c r="G312" s="6">
        <v>37253</v>
      </c>
      <c r="H312" s="6">
        <v>37254</v>
      </c>
      <c r="I312" s="6">
        <v>37255</v>
      </c>
      <c r="J312" s="6">
        <v>37256</v>
      </c>
      <c r="K312" s="8"/>
      <c r="L312" s="8"/>
    </row>
    <row r="313" spans="1:12" x14ac:dyDescent="0.25">
      <c r="B313" s="4" t="s">
        <v>4</v>
      </c>
      <c r="C313" s="1">
        <v>25</v>
      </c>
      <c r="D313" s="1">
        <v>25</v>
      </c>
      <c r="E313" s="1">
        <v>25</v>
      </c>
      <c r="F313" s="1">
        <v>25</v>
      </c>
      <c r="G313" s="1">
        <v>25</v>
      </c>
      <c r="H313" s="1">
        <v>25</v>
      </c>
      <c r="I313" s="1">
        <v>25</v>
      </c>
      <c r="J313" s="1">
        <v>25</v>
      </c>
      <c r="L313" s="3"/>
    </row>
    <row r="314" spans="1:12" x14ac:dyDescent="0.25">
      <c r="B314" s="7" t="s">
        <v>6</v>
      </c>
      <c r="C314" s="33">
        <v>40</v>
      </c>
      <c r="D314" s="33">
        <v>40</v>
      </c>
      <c r="E314" s="33">
        <v>40</v>
      </c>
      <c r="F314" s="33">
        <v>40</v>
      </c>
      <c r="G314" s="33">
        <v>40</v>
      </c>
      <c r="H314" s="33">
        <v>40</v>
      </c>
      <c r="I314" s="33">
        <v>40</v>
      </c>
      <c r="J314" s="33">
        <v>40</v>
      </c>
      <c r="L314" s="3"/>
    </row>
    <row r="315" spans="1:12" x14ac:dyDescent="0.25">
      <c r="B315" s="4" t="s">
        <v>5</v>
      </c>
      <c r="C315" s="1">
        <v>100</v>
      </c>
      <c r="D315" s="1">
        <v>100</v>
      </c>
      <c r="E315" s="1">
        <v>100</v>
      </c>
      <c r="F315" s="1">
        <v>100</v>
      </c>
      <c r="G315" s="1">
        <v>100</v>
      </c>
      <c r="H315" s="1">
        <v>100</v>
      </c>
      <c r="I315" s="1">
        <v>100</v>
      </c>
      <c r="J315" s="1">
        <v>100</v>
      </c>
      <c r="L315" s="3"/>
    </row>
    <row r="316" spans="1:12" x14ac:dyDescent="0.25">
      <c r="B316" s="7" t="s">
        <v>6</v>
      </c>
      <c r="C316" s="33">
        <v>44</v>
      </c>
      <c r="D316" s="33">
        <v>44</v>
      </c>
      <c r="E316" s="33">
        <v>44</v>
      </c>
      <c r="F316" s="33">
        <v>44</v>
      </c>
      <c r="G316" s="33">
        <v>44</v>
      </c>
      <c r="H316" s="33">
        <v>44</v>
      </c>
      <c r="I316" s="33">
        <v>44</v>
      </c>
      <c r="J316" s="33">
        <v>44</v>
      </c>
      <c r="L316" s="3"/>
    </row>
    <row r="317" spans="1:12" x14ac:dyDescent="0.25">
      <c r="B317" s="8" t="s">
        <v>10</v>
      </c>
      <c r="C317" s="3">
        <f t="shared" ref="C317:J317" si="63">C313-C315</f>
        <v>-75</v>
      </c>
      <c r="D317" s="3">
        <f t="shared" si="63"/>
        <v>-75</v>
      </c>
      <c r="E317" s="3">
        <f t="shared" si="63"/>
        <v>-75</v>
      </c>
      <c r="F317" s="3">
        <f t="shared" si="63"/>
        <v>-75</v>
      </c>
      <c r="G317" s="3">
        <f t="shared" si="63"/>
        <v>-75</v>
      </c>
      <c r="H317" s="3">
        <f t="shared" si="63"/>
        <v>-75</v>
      </c>
      <c r="I317" s="3">
        <f t="shared" si="63"/>
        <v>-75</v>
      </c>
      <c r="J317" s="3">
        <f t="shared" si="63"/>
        <v>-75</v>
      </c>
      <c r="L317" s="3"/>
    </row>
    <row r="318" spans="1:12" x14ac:dyDescent="0.25">
      <c r="B318" s="2" t="s">
        <v>7</v>
      </c>
      <c r="C318" s="34">
        <v>25.5</v>
      </c>
      <c r="D318" s="34">
        <v>25.5</v>
      </c>
      <c r="E318" s="34">
        <v>25.5</v>
      </c>
      <c r="F318" s="34">
        <v>25.5</v>
      </c>
      <c r="G318" s="34">
        <v>25.5</v>
      </c>
      <c r="H318" s="34">
        <v>25.5</v>
      </c>
      <c r="I318" s="34">
        <v>25.5</v>
      </c>
      <c r="J318" s="34">
        <v>25.5</v>
      </c>
      <c r="L318" s="3"/>
    </row>
    <row r="319" spans="1:12" x14ac:dyDescent="0.25">
      <c r="B319" s="2"/>
      <c r="C319" s="26"/>
      <c r="D319" s="23"/>
      <c r="E319" s="23"/>
      <c r="F319" s="34"/>
      <c r="G319" s="23"/>
      <c r="H319" s="34"/>
      <c r="I319" s="24"/>
      <c r="J319" s="24"/>
      <c r="L319" s="3"/>
    </row>
    <row r="320" spans="1:12" x14ac:dyDescent="0.25">
      <c r="B320" s="2" t="s">
        <v>9</v>
      </c>
      <c r="C320" s="25">
        <f t="shared" ref="C320:J320" si="64">(C313*C314)*(-1)</f>
        <v>-1000</v>
      </c>
      <c r="D320" s="25">
        <f t="shared" si="64"/>
        <v>-1000</v>
      </c>
      <c r="E320" s="25">
        <f t="shared" si="64"/>
        <v>-1000</v>
      </c>
      <c r="F320" s="25">
        <f t="shared" si="64"/>
        <v>-1000</v>
      </c>
      <c r="G320" s="25">
        <f t="shared" si="64"/>
        <v>-1000</v>
      </c>
      <c r="H320" s="25">
        <f t="shared" si="64"/>
        <v>-1000</v>
      </c>
      <c r="I320" s="25">
        <f t="shared" si="64"/>
        <v>-1000</v>
      </c>
      <c r="J320" s="25">
        <f t="shared" si="64"/>
        <v>-1000</v>
      </c>
      <c r="L320" s="3"/>
    </row>
    <row r="321" spans="1:12" x14ac:dyDescent="0.25">
      <c r="B321" s="2" t="s">
        <v>8</v>
      </c>
      <c r="C321" s="26">
        <f t="shared" ref="C321:J321" si="65">C315*C316</f>
        <v>4400</v>
      </c>
      <c r="D321" s="26">
        <f t="shared" si="65"/>
        <v>4400</v>
      </c>
      <c r="E321" s="26">
        <f t="shared" si="65"/>
        <v>4400</v>
      </c>
      <c r="F321" s="26">
        <f t="shared" si="65"/>
        <v>4400</v>
      </c>
      <c r="G321" s="26">
        <f t="shared" si="65"/>
        <v>4400</v>
      </c>
      <c r="H321" s="26">
        <f t="shared" si="65"/>
        <v>4400</v>
      </c>
      <c r="I321" s="26">
        <f t="shared" si="65"/>
        <v>4400</v>
      </c>
      <c r="J321" s="26">
        <f t="shared" si="65"/>
        <v>4400</v>
      </c>
      <c r="L321" s="3"/>
    </row>
    <row r="322" spans="1:12" x14ac:dyDescent="0.25">
      <c r="B322" s="8" t="s">
        <v>12</v>
      </c>
      <c r="C322" s="26">
        <f t="shared" ref="C322:J322" si="66">SUM(C320:C321)</f>
        <v>3400</v>
      </c>
      <c r="D322" s="26">
        <f t="shared" si="66"/>
        <v>3400</v>
      </c>
      <c r="E322" s="26">
        <f t="shared" si="66"/>
        <v>3400</v>
      </c>
      <c r="F322" s="26">
        <f t="shared" si="66"/>
        <v>3400</v>
      </c>
      <c r="G322" s="26">
        <f t="shared" si="66"/>
        <v>3400</v>
      </c>
      <c r="H322" s="26">
        <f t="shared" si="66"/>
        <v>3400</v>
      </c>
      <c r="I322" s="26">
        <f t="shared" si="66"/>
        <v>3400</v>
      </c>
      <c r="J322" s="26">
        <f t="shared" si="66"/>
        <v>3400</v>
      </c>
      <c r="L322" s="3"/>
    </row>
    <row r="323" spans="1:12" x14ac:dyDescent="0.25">
      <c r="A323" s="9"/>
      <c r="B323" s="1" t="s">
        <v>13</v>
      </c>
      <c r="C323" s="25">
        <f t="shared" ref="C323:J323" si="67">C317*C318</f>
        <v>-1912.5</v>
      </c>
      <c r="D323" s="25">
        <f t="shared" si="67"/>
        <v>-1912.5</v>
      </c>
      <c r="E323" s="25">
        <f t="shared" si="67"/>
        <v>-1912.5</v>
      </c>
      <c r="F323" s="25">
        <f t="shared" si="67"/>
        <v>-1912.5</v>
      </c>
      <c r="G323" s="25">
        <f t="shared" si="67"/>
        <v>-1912.5</v>
      </c>
      <c r="H323" s="25">
        <f t="shared" si="67"/>
        <v>-1912.5</v>
      </c>
      <c r="I323" s="25">
        <f t="shared" si="67"/>
        <v>-1912.5</v>
      </c>
      <c r="J323" s="25">
        <f t="shared" si="67"/>
        <v>-1912.5</v>
      </c>
    </row>
    <row r="324" spans="1:12" x14ac:dyDescent="0.25">
      <c r="A324" s="10"/>
      <c r="C324" s="23"/>
      <c r="D324" s="23"/>
      <c r="E324" s="34"/>
      <c r="F324" s="23"/>
      <c r="G324" s="34"/>
      <c r="H324" s="24"/>
      <c r="I324" s="24"/>
      <c r="J324" s="24"/>
    </row>
    <row r="325" spans="1:12" s="4" customFormat="1" x14ac:dyDescent="0.25">
      <c r="A325" s="9"/>
      <c r="B325" s="4" t="s">
        <v>11</v>
      </c>
      <c r="C325" s="32">
        <f t="shared" ref="C325:J325" si="68">SUM(C322:C323)</f>
        <v>1487.5</v>
      </c>
      <c r="D325" s="32">
        <f t="shared" si="68"/>
        <v>1487.5</v>
      </c>
      <c r="E325" s="32">
        <f t="shared" si="68"/>
        <v>1487.5</v>
      </c>
      <c r="F325" s="32">
        <f t="shared" si="68"/>
        <v>1487.5</v>
      </c>
      <c r="G325" s="32">
        <f t="shared" si="68"/>
        <v>1487.5</v>
      </c>
      <c r="H325" s="32">
        <f t="shared" si="68"/>
        <v>1487.5</v>
      </c>
      <c r="I325" s="32">
        <f t="shared" si="68"/>
        <v>1487.5</v>
      </c>
      <c r="J325" s="32">
        <f t="shared" si="68"/>
        <v>1487.5</v>
      </c>
      <c r="K325" s="8"/>
    </row>
    <row r="326" spans="1:12" x14ac:dyDescent="0.25">
      <c r="A326" s="11"/>
      <c r="B326" s="36" t="s">
        <v>30</v>
      </c>
      <c r="C326" s="32">
        <f t="shared" ref="C326:J326" si="69">C325*8</f>
        <v>11900</v>
      </c>
      <c r="D326" s="32">
        <f t="shared" si="69"/>
        <v>11900</v>
      </c>
      <c r="E326" s="32">
        <f t="shared" si="69"/>
        <v>11900</v>
      </c>
      <c r="F326" s="32">
        <f t="shared" si="69"/>
        <v>11900</v>
      </c>
      <c r="G326" s="32">
        <f t="shared" si="69"/>
        <v>11900</v>
      </c>
      <c r="H326" s="32">
        <f t="shared" si="69"/>
        <v>11900</v>
      </c>
      <c r="I326" s="32">
        <f t="shared" si="69"/>
        <v>11900</v>
      </c>
      <c r="J326" s="32">
        <f t="shared" si="69"/>
        <v>11900</v>
      </c>
      <c r="K326" s="33">
        <f>SUM(C326:J326)</f>
        <v>95200</v>
      </c>
    </row>
  </sheetData>
  <mergeCells count="2">
    <mergeCell ref="A2:K2"/>
    <mergeCell ref="A242:K242"/>
  </mergeCells>
  <phoneticPr fontId="0" type="noConversion"/>
  <pageMargins left="0.75" right="0.75" top="1" bottom="1" header="0.5" footer="0.5"/>
  <pageSetup scale="56" fitToHeight="3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239"/>
  <sheetViews>
    <sheetView zoomScale="80" workbookViewId="0">
      <selection activeCell="E183" sqref="E183"/>
    </sheetView>
  </sheetViews>
  <sheetFormatPr defaultColWidth="9.109375" defaultRowHeight="13.2" x14ac:dyDescent="0.25"/>
  <cols>
    <col min="1" max="1" width="8.109375" style="4" bestFit="1" customWidth="1"/>
    <col min="2" max="2" width="31" style="1" bestFit="1" customWidth="1"/>
    <col min="3" max="3" width="13.44140625" style="1" bestFit="1" customWidth="1"/>
    <col min="4" max="4" width="13" style="1" bestFit="1" customWidth="1"/>
    <col min="5" max="5" width="13.44140625" style="33" bestFit="1" customWidth="1"/>
    <col min="6" max="6" width="13.44140625" style="1" bestFit="1" customWidth="1"/>
    <col min="7" max="7" width="13.44140625" style="33" bestFit="1" customWidth="1"/>
    <col min="8" max="9" width="13" style="3" bestFit="1" customWidth="1"/>
    <col min="10" max="10" width="13.44140625" style="3" bestFit="1" customWidth="1"/>
    <col min="11" max="11" width="15.109375" style="3" bestFit="1" customWidth="1"/>
    <col min="12" max="12" width="11.6640625" style="1" bestFit="1" customWidth="1"/>
    <col min="13" max="13" width="10.5546875" style="1" bestFit="1" customWidth="1"/>
    <col min="14" max="16384" width="9.109375" style="1"/>
  </cols>
  <sheetData>
    <row r="1" spans="1:12" ht="13.8" thickBot="1" x14ac:dyDescent="0.3">
      <c r="K1" s="33"/>
    </row>
    <row r="2" spans="1:12" ht="19.8" thickBot="1" x14ac:dyDescent="0.4">
      <c r="A2" s="37" t="s">
        <v>28</v>
      </c>
      <c r="B2" s="38"/>
      <c r="C2" s="38"/>
      <c r="D2" s="38"/>
      <c r="E2" s="38"/>
      <c r="F2" s="38"/>
      <c r="G2" s="38"/>
      <c r="H2" s="38"/>
      <c r="I2" s="38"/>
      <c r="J2" s="38"/>
      <c r="K2" s="39"/>
    </row>
    <row r="3" spans="1:12" x14ac:dyDescent="0.25">
      <c r="K3" s="33"/>
    </row>
    <row r="4" spans="1:12" s="4" customFormat="1" x14ac:dyDescent="0.25">
      <c r="A4" s="4" t="s">
        <v>0</v>
      </c>
      <c r="B4" s="16" t="s">
        <v>16</v>
      </c>
      <c r="C4" s="6">
        <v>37249</v>
      </c>
      <c r="D4" s="6">
        <v>37250</v>
      </c>
      <c r="E4" s="6">
        <v>37251</v>
      </c>
      <c r="F4" s="6">
        <v>37252</v>
      </c>
      <c r="G4" s="6">
        <v>37253</v>
      </c>
      <c r="H4" s="6">
        <v>37254</v>
      </c>
      <c r="I4" s="6">
        <v>37255</v>
      </c>
      <c r="J4" s="6">
        <v>37256</v>
      </c>
      <c r="K4" s="8"/>
      <c r="L4" s="8"/>
    </row>
    <row r="5" spans="1:12" x14ac:dyDescent="0.25">
      <c r="B5" s="4" t="s">
        <v>4</v>
      </c>
      <c r="C5" s="1">
        <v>1050</v>
      </c>
      <c r="D5" s="1">
        <v>50</v>
      </c>
      <c r="E5" s="1">
        <v>1050</v>
      </c>
      <c r="F5" s="1">
        <v>1050</v>
      </c>
      <c r="G5" s="1">
        <v>1050</v>
      </c>
      <c r="H5" s="1">
        <v>50</v>
      </c>
      <c r="I5" s="1">
        <v>50</v>
      </c>
      <c r="J5" s="1">
        <v>1050</v>
      </c>
      <c r="L5" s="3"/>
    </row>
    <row r="6" spans="1:12" x14ac:dyDescent="0.25">
      <c r="B6" s="7" t="s">
        <v>6</v>
      </c>
      <c r="C6" s="33">
        <v>36.450000000000003</v>
      </c>
      <c r="D6" s="33">
        <v>22</v>
      </c>
      <c r="E6" s="33">
        <v>36.450000000000003</v>
      </c>
      <c r="F6" s="33">
        <v>36.450000000000003</v>
      </c>
      <c r="G6" s="33">
        <v>36.450000000000003</v>
      </c>
      <c r="H6" s="33">
        <v>22</v>
      </c>
      <c r="I6" s="33">
        <v>22</v>
      </c>
      <c r="J6" s="33">
        <v>36.450000000000003</v>
      </c>
      <c r="L6" s="3"/>
    </row>
    <row r="7" spans="1:12" x14ac:dyDescent="0.25">
      <c r="B7" s="4" t="s">
        <v>5</v>
      </c>
      <c r="C7" s="1">
        <v>2250</v>
      </c>
      <c r="D7" s="1">
        <v>150</v>
      </c>
      <c r="E7" s="1">
        <v>2250</v>
      </c>
      <c r="F7" s="1">
        <v>2250</v>
      </c>
      <c r="G7" s="1">
        <v>2250</v>
      </c>
      <c r="H7" s="1">
        <v>150</v>
      </c>
      <c r="I7" s="1">
        <v>150</v>
      </c>
      <c r="J7" s="1">
        <v>2250</v>
      </c>
      <c r="L7" s="3"/>
    </row>
    <row r="8" spans="1:12" x14ac:dyDescent="0.25">
      <c r="B8" s="7" t="s">
        <v>6</v>
      </c>
      <c r="C8" s="33">
        <v>33.78</v>
      </c>
      <c r="D8" s="33">
        <v>21.25</v>
      </c>
      <c r="E8" s="33">
        <v>33.78</v>
      </c>
      <c r="F8" s="33">
        <v>33.78</v>
      </c>
      <c r="G8" s="33">
        <v>33.78</v>
      </c>
      <c r="H8" s="33">
        <v>21.25</v>
      </c>
      <c r="I8" s="33">
        <v>21.25</v>
      </c>
      <c r="J8" s="33">
        <v>33.78</v>
      </c>
      <c r="L8" s="3"/>
    </row>
    <row r="9" spans="1:12" x14ac:dyDescent="0.25">
      <c r="B9" s="8" t="s">
        <v>10</v>
      </c>
      <c r="C9" s="3">
        <f t="shared" ref="C9:J9" si="0">C5-C7</f>
        <v>-1200</v>
      </c>
      <c r="D9" s="3">
        <f t="shared" si="0"/>
        <v>-100</v>
      </c>
      <c r="E9" s="3">
        <f t="shared" si="0"/>
        <v>-1200</v>
      </c>
      <c r="F9" s="3">
        <f t="shared" si="0"/>
        <v>-1200</v>
      </c>
      <c r="G9" s="3">
        <f t="shared" si="0"/>
        <v>-1200</v>
      </c>
      <c r="H9" s="3">
        <f t="shared" si="0"/>
        <v>-100</v>
      </c>
      <c r="I9" s="3">
        <f t="shared" si="0"/>
        <v>-100</v>
      </c>
      <c r="J9" s="3">
        <f t="shared" si="0"/>
        <v>-1200</v>
      </c>
      <c r="L9" s="3"/>
    </row>
    <row r="10" spans="1:12" x14ac:dyDescent="0.25">
      <c r="B10" s="2" t="s">
        <v>7</v>
      </c>
      <c r="C10" s="34">
        <v>25.75</v>
      </c>
      <c r="D10" s="34">
        <v>20</v>
      </c>
      <c r="E10" s="34">
        <v>25.75</v>
      </c>
      <c r="F10" s="34">
        <v>25.75</v>
      </c>
      <c r="G10" s="34">
        <v>25.75</v>
      </c>
      <c r="H10" s="34">
        <v>20</v>
      </c>
      <c r="I10" s="34">
        <v>20</v>
      </c>
      <c r="J10" s="34">
        <v>25.75</v>
      </c>
      <c r="L10" s="3"/>
    </row>
    <row r="11" spans="1:12" x14ac:dyDescent="0.25">
      <c r="B11" s="2"/>
      <c r="C11" s="13"/>
      <c r="E11" s="1"/>
      <c r="F11" s="33"/>
      <c r="G11" s="1"/>
      <c r="H11" s="33"/>
      <c r="L11" s="3"/>
    </row>
    <row r="12" spans="1:12" x14ac:dyDescent="0.25">
      <c r="B12" s="2" t="s">
        <v>9</v>
      </c>
      <c r="C12" s="15">
        <f t="shared" ref="C12:J12" si="1">(C5*C6)*(-1)</f>
        <v>-38272.5</v>
      </c>
      <c r="D12" s="15">
        <f t="shared" si="1"/>
        <v>-1100</v>
      </c>
      <c r="E12" s="15">
        <f t="shared" si="1"/>
        <v>-38272.5</v>
      </c>
      <c r="F12" s="15">
        <f t="shared" si="1"/>
        <v>-38272.5</v>
      </c>
      <c r="G12" s="15">
        <f t="shared" si="1"/>
        <v>-38272.5</v>
      </c>
      <c r="H12" s="15">
        <f t="shared" si="1"/>
        <v>-1100</v>
      </c>
      <c r="I12" s="15">
        <f t="shared" si="1"/>
        <v>-1100</v>
      </c>
      <c r="J12" s="15">
        <f t="shared" si="1"/>
        <v>-38272.5</v>
      </c>
      <c r="L12" s="3"/>
    </row>
    <row r="13" spans="1:12" x14ac:dyDescent="0.25">
      <c r="B13" s="2" t="s">
        <v>8</v>
      </c>
      <c r="C13" s="13">
        <f t="shared" ref="C13:J13" si="2">C7*C8</f>
        <v>76005</v>
      </c>
      <c r="D13" s="13">
        <f t="shared" si="2"/>
        <v>3187.5</v>
      </c>
      <c r="E13" s="13">
        <f t="shared" si="2"/>
        <v>76005</v>
      </c>
      <c r="F13" s="13">
        <f t="shared" si="2"/>
        <v>76005</v>
      </c>
      <c r="G13" s="13">
        <f t="shared" si="2"/>
        <v>76005</v>
      </c>
      <c r="H13" s="13">
        <f t="shared" si="2"/>
        <v>3187.5</v>
      </c>
      <c r="I13" s="13">
        <f t="shared" si="2"/>
        <v>3187.5</v>
      </c>
      <c r="J13" s="13">
        <f t="shared" si="2"/>
        <v>76005</v>
      </c>
      <c r="L13" s="3"/>
    </row>
    <row r="14" spans="1:12" x14ac:dyDescent="0.25">
      <c r="B14" s="8" t="s">
        <v>12</v>
      </c>
      <c r="C14" s="13">
        <f t="shared" ref="C14:J14" si="3">SUM(C12:C13)</f>
        <v>37732.5</v>
      </c>
      <c r="D14" s="13">
        <f t="shared" si="3"/>
        <v>2087.5</v>
      </c>
      <c r="E14" s="13">
        <f t="shared" si="3"/>
        <v>37732.5</v>
      </c>
      <c r="F14" s="13">
        <f t="shared" si="3"/>
        <v>37732.5</v>
      </c>
      <c r="G14" s="13">
        <f t="shared" si="3"/>
        <v>37732.5</v>
      </c>
      <c r="H14" s="13">
        <f t="shared" si="3"/>
        <v>2087.5</v>
      </c>
      <c r="I14" s="13">
        <f t="shared" si="3"/>
        <v>2087.5</v>
      </c>
      <c r="J14" s="13">
        <f t="shared" si="3"/>
        <v>37732.5</v>
      </c>
      <c r="L14" s="3"/>
    </row>
    <row r="15" spans="1:12" x14ac:dyDescent="0.25">
      <c r="A15" s="9"/>
      <c r="B15" s="1" t="s">
        <v>13</v>
      </c>
      <c r="C15" s="15">
        <f t="shared" ref="C15:J15" si="4">C9*C10</f>
        <v>-30900</v>
      </c>
      <c r="D15" s="15">
        <f t="shared" si="4"/>
        <v>-2000</v>
      </c>
      <c r="E15" s="15">
        <f t="shared" si="4"/>
        <v>-30900</v>
      </c>
      <c r="F15" s="15">
        <f t="shared" si="4"/>
        <v>-30900</v>
      </c>
      <c r="G15" s="15">
        <f t="shared" si="4"/>
        <v>-30900</v>
      </c>
      <c r="H15" s="15">
        <f t="shared" si="4"/>
        <v>-2000</v>
      </c>
      <c r="I15" s="15">
        <f t="shared" si="4"/>
        <v>-2000</v>
      </c>
      <c r="J15" s="15">
        <f t="shared" si="4"/>
        <v>-30900</v>
      </c>
    </row>
    <row r="16" spans="1:12" x14ac:dyDescent="0.25">
      <c r="A16" s="10"/>
    </row>
    <row r="17" spans="1:11" s="4" customFormat="1" x14ac:dyDescent="0.25">
      <c r="A17" s="9"/>
      <c r="B17" s="4" t="s">
        <v>11</v>
      </c>
      <c r="C17" s="14">
        <f t="shared" ref="C17:J17" si="5">SUM(C14:C15)</f>
        <v>6832.5</v>
      </c>
      <c r="D17" s="14">
        <f t="shared" si="5"/>
        <v>87.5</v>
      </c>
      <c r="E17" s="14">
        <f t="shared" si="5"/>
        <v>6832.5</v>
      </c>
      <c r="F17" s="14">
        <f t="shared" si="5"/>
        <v>6832.5</v>
      </c>
      <c r="G17" s="14">
        <f t="shared" si="5"/>
        <v>6832.5</v>
      </c>
      <c r="H17" s="14">
        <f t="shared" si="5"/>
        <v>87.5</v>
      </c>
      <c r="I17" s="14">
        <f t="shared" si="5"/>
        <v>87.5</v>
      </c>
      <c r="J17" s="14">
        <f t="shared" si="5"/>
        <v>6832.5</v>
      </c>
      <c r="K17" s="8"/>
    </row>
    <row r="18" spans="1:11" x14ac:dyDescent="0.25">
      <c r="A18" s="11"/>
      <c r="B18" s="4" t="s">
        <v>29</v>
      </c>
      <c r="C18" s="14">
        <f t="shared" ref="C18:J18" si="6">C17*16</f>
        <v>109320</v>
      </c>
      <c r="D18" s="14">
        <f t="shared" si="6"/>
        <v>1400</v>
      </c>
      <c r="E18" s="14">
        <f t="shared" si="6"/>
        <v>109320</v>
      </c>
      <c r="F18" s="14">
        <f t="shared" si="6"/>
        <v>109320</v>
      </c>
      <c r="G18" s="14">
        <f t="shared" si="6"/>
        <v>109320</v>
      </c>
      <c r="H18" s="14">
        <f t="shared" si="6"/>
        <v>1400</v>
      </c>
      <c r="I18" s="14">
        <f t="shared" si="6"/>
        <v>1400</v>
      </c>
      <c r="J18" s="14">
        <f t="shared" si="6"/>
        <v>109320</v>
      </c>
      <c r="K18" s="33">
        <f>SUM(C18:J18)</f>
        <v>550800</v>
      </c>
    </row>
    <row r="19" spans="1:11" x14ac:dyDescent="0.25">
      <c r="A19" s="9"/>
    </row>
    <row r="20" spans="1:11" x14ac:dyDescent="0.25">
      <c r="B20" s="16" t="s">
        <v>19</v>
      </c>
      <c r="C20" s="6">
        <v>37249</v>
      </c>
      <c r="D20" s="6">
        <v>37250</v>
      </c>
      <c r="E20" s="6">
        <v>37251</v>
      </c>
      <c r="F20" s="6">
        <v>37252</v>
      </c>
      <c r="G20" s="6">
        <v>37253</v>
      </c>
      <c r="H20" s="6">
        <v>37254</v>
      </c>
      <c r="I20" s="6">
        <v>37255</v>
      </c>
      <c r="J20" s="6">
        <v>37256</v>
      </c>
      <c r="K20" s="8"/>
    </row>
    <row r="21" spans="1:11" x14ac:dyDescent="0.25">
      <c r="B21" s="4" t="s">
        <v>4</v>
      </c>
      <c r="C21" s="1">
        <v>150</v>
      </c>
      <c r="D21" s="17"/>
      <c r="E21" s="1">
        <v>150</v>
      </c>
      <c r="F21" s="1">
        <v>150</v>
      </c>
      <c r="G21" s="1">
        <v>150</v>
      </c>
      <c r="H21" s="17"/>
      <c r="I21" s="17"/>
      <c r="J21" s="1">
        <v>150</v>
      </c>
    </row>
    <row r="22" spans="1:11" x14ac:dyDescent="0.25">
      <c r="B22" s="7" t="s">
        <v>6</v>
      </c>
      <c r="C22" s="33">
        <v>23.4</v>
      </c>
      <c r="D22" s="35"/>
      <c r="E22" s="33">
        <v>23.4</v>
      </c>
      <c r="F22" s="33">
        <v>23.4</v>
      </c>
      <c r="G22" s="33">
        <v>23.4</v>
      </c>
      <c r="H22" s="35"/>
      <c r="I22" s="35"/>
      <c r="J22" s="33">
        <v>23.4</v>
      </c>
    </row>
    <row r="23" spans="1:11" x14ac:dyDescent="0.25">
      <c r="B23" s="4" t="s">
        <v>5</v>
      </c>
      <c r="C23" s="1">
        <v>100</v>
      </c>
      <c r="D23" s="17"/>
      <c r="E23" s="1">
        <v>100</v>
      </c>
      <c r="F23" s="1">
        <v>100</v>
      </c>
      <c r="G23" s="1">
        <v>100</v>
      </c>
      <c r="H23" s="17"/>
      <c r="I23" s="17"/>
      <c r="J23" s="1">
        <v>100</v>
      </c>
    </row>
    <row r="24" spans="1:11" x14ac:dyDescent="0.25">
      <c r="B24" s="7" t="s">
        <v>6</v>
      </c>
      <c r="C24" s="33">
        <v>20.18</v>
      </c>
      <c r="D24" s="35"/>
      <c r="E24" s="33">
        <v>20.18</v>
      </c>
      <c r="F24" s="33">
        <v>20.18</v>
      </c>
      <c r="G24" s="33">
        <v>20.18</v>
      </c>
      <c r="H24" s="35"/>
      <c r="I24" s="35"/>
      <c r="J24" s="33">
        <v>20.18</v>
      </c>
    </row>
    <row r="25" spans="1:11" x14ac:dyDescent="0.25">
      <c r="B25" s="8" t="s">
        <v>10</v>
      </c>
      <c r="C25" s="3">
        <f>C21-C23</f>
        <v>50</v>
      </c>
      <c r="D25" s="18"/>
      <c r="E25" s="3">
        <f>E21-E23</f>
        <v>50</v>
      </c>
      <c r="F25" s="3">
        <f>F21-F23</f>
        <v>50</v>
      </c>
      <c r="G25" s="3">
        <f>G21-G23</f>
        <v>50</v>
      </c>
      <c r="H25" s="18"/>
      <c r="I25" s="18"/>
      <c r="J25" s="3">
        <f>J21-J23</f>
        <v>50</v>
      </c>
    </row>
    <row r="26" spans="1:11" x14ac:dyDescent="0.25">
      <c r="B26" s="2" t="s">
        <v>7</v>
      </c>
      <c r="C26" s="34">
        <v>21</v>
      </c>
      <c r="D26" s="17"/>
      <c r="E26" s="34">
        <v>21</v>
      </c>
      <c r="F26" s="34">
        <v>21</v>
      </c>
      <c r="G26" s="34">
        <v>21</v>
      </c>
      <c r="H26" s="35"/>
      <c r="I26" s="35"/>
      <c r="J26" s="34">
        <v>21</v>
      </c>
    </row>
    <row r="27" spans="1:11" x14ac:dyDescent="0.25">
      <c r="B27" s="2"/>
      <c r="C27" s="13"/>
      <c r="D27" s="17"/>
      <c r="E27" s="1"/>
      <c r="F27" s="33"/>
      <c r="G27" s="1"/>
      <c r="H27" s="35"/>
      <c r="I27" s="18"/>
    </row>
    <row r="28" spans="1:11" x14ac:dyDescent="0.25">
      <c r="B28" s="2" t="s">
        <v>9</v>
      </c>
      <c r="C28" s="15">
        <f>(C21*C22)*(-1)</f>
        <v>-3510</v>
      </c>
      <c r="D28" s="19"/>
      <c r="E28" s="15">
        <f>(E21*E22)*(-1)</f>
        <v>-3510</v>
      </c>
      <c r="F28" s="15">
        <f>(F21*F22)*(-1)</f>
        <v>-3510</v>
      </c>
      <c r="G28" s="15">
        <f>(G21*G22)*(-1)</f>
        <v>-3510</v>
      </c>
      <c r="H28" s="19"/>
      <c r="I28" s="19"/>
      <c r="J28" s="15">
        <f>(J21*J22)*(-1)</f>
        <v>-3510</v>
      </c>
    </row>
    <row r="29" spans="1:11" x14ac:dyDescent="0.25">
      <c r="B29" s="2" t="s">
        <v>8</v>
      </c>
      <c r="C29" s="13">
        <f>C23*C24</f>
        <v>2018</v>
      </c>
      <c r="D29" s="20"/>
      <c r="E29" s="13">
        <f>E23*E24</f>
        <v>2018</v>
      </c>
      <c r="F29" s="13">
        <f>F23*F24</f>
        <v>2018</v>
      </c>
      <c r="G29" s="13">
        <f>G23*G24</f>
        <v>2018</v>
      </c>
      <c r="H29" s="20"/>
      <c r="I29" s="20"/>
      <c r="J29" s="13">
        <f>J23*J24</f>
        <v>2018</v>
      </c>
    </row>
    <row r="30" spans="1:11" x14ac:dyDescent="0.25">
      <c r="B30" s="8" t="s">
        <v>12</v>
      </c>
      <c r="C30" s="13">
        <f>SUM(C28:C29)</f>
        <v>-1492</v>
      </c>
      <c r="D30" s="20"/>
      <c r="E30" s="13">
        <f>SUM(E28:E29)</f>
        <v>-1492</v>
      </c>
      <c r="F30" s="13">
        <f>SUM(F28:F29)</f>
        <v>-1492</v>
      </c>
      <c r="G30" s="13">
        <f>SUM(G28:G29)</f>
        <v>-1492</v>
      </c>
      <c r="H30" s="20"/>
      <c r="I30" s="20"/>
      <c r="J30" s="13">
        <f>SUM(J28:J29)</f>
        <v>-1492</v>
      </c>
    </row>
    <row r="31" spans="1:11" x14ac:dyDescent="0.25">
      <c r="A31" s="9"/>
      <c r="B31" s="1" t="s">
        <v>13</v>
      </c>
      <c r="C31" s="15">
        <f>C25*C26</f>
        <v>1050</v>
      </c>
      <c r="D31" s="19"/>
      <c r="E31" s="15">
        <f>E25*E26</f>
        <v>1050</v>
      </c>
      <c r="F31" s="15">
        <f>F25*F26</f>
        <v>1050</v>
      </c>
      <c r="G31" s="15">
        <f>G25*G26</f>
        <v>1050</v>
      </c>
      <c r="H31" s="19"/>
      <c r="I31" s="19"/>
      <c r="J31" s="15">
        <f>J25*J26</f>
        <v>1050</v>
      </c>
    </row>
    <row r="32" spans="1:11" x14ac:dyDescent="0.25">
      <c r="A32" s="10"/>
      <c r="D32" s="17"/>
      <c r="H32" s="18"/>
      <c r="I32" s="18"/>
    </row>
    <row r="33" spans="1:12" x14ac:dyDescent="0.25">
      <c r="A33" s="9"/>
      <c r="B33" s="4" t="s">
        <v>11</v>
      </c>
      <c r="C33" s="14">
        <f>SUM(C30:C31)</f>
        <v>-442</v>
      </c>
      <c r="D33" s="29"/>
      <c r="E33" s="14">
        <f>SUM(E30:E31)</f>
        <v>-442</v>
      </c>
      <c r="F33" s="14">
        <f>SUM(F30:F31)</f>
        <v>-442</v>
      </c>
      <c r="G33" s="14">
        <f>SUM(G30:G31)</f>
        <v>-442</v>
      </c>
      <c r="H33" s="29"/>
      <c r="I33" s="29"/>
      <c r="J33" s="14">
        <f>SUM(J30:J31)</f>
        <v>-442</v>
      </c>
      <c r="K33" s="8"/>
    </row>
    <row r="34" spans="1:12" x14ac:dyDescent="0.25">
      <c r="A34" s="11"/>
      <c r="B34" s="4" t="s">
        <v>29</v>
      </c>
      <c r="C34" s="14">
        <f>C33*16</f>
        <v>-7072</v>
      </c>
      <c r="D34" s="29"/>
      <c r="E34" s="14">
        <f>E33*16</f>
        <v>-7072</v>
      </c>
      <c r="F34" s="14">
        <f>F33*16</f>
        <v>-7072</v>
      </c>
      <c r="G34" s="14">
        <f>G33*16</f>
        <v>-7072</v>
      </c>
      <c r="H34" s="29"/>
      <c r="I34" s="29"/>
      <c r="J34" s="14">
        <f>J33*16</f>
        <v>-7072</v>
      </c>
      <c r="K34" s="33">
        <f>SUM(C34:J34)</f>
        <v>-35360</v>
      </c>
    </row>
    <row r="37" spans="1:12" s="4" customFormat="1" x14ac:dyDescent="0.25">
      <c r="B37" s="16" t="s">
        <v>20</v>
      </c>
      <c r="C37" s="6">
        <v>37249</v>
      </c>
      <c r="D37" s="6">
        <v>37250</v>
      </c>
      <c r="E37" s="6">
        <v>37251</v>
      </c>
      <c r="F37" s="6">
        <v>37252</v>
      </c>
      <c r="G37" s="6">
        <v>37253</v>
      </c>
      <c r="H37" s="6">
        <v>37254</v>
      </c>
      <c r="I37" s="6">
        <v>37255</v>
      </c>
      <c r="J37" s="6">
        <v>37256</v>
      </c>
      <c r="K37" s="8"/>
      <c r="L37" s="8"/>
    </row>
    <row r="38" spans="1:12" x14ac:dyDescent="0.25">
      <c r="B38" s="4" t="s">
        <v>4</v>
      </c>
      <c r="C38" s="1">
        <v>800</v>
      </c>
      <c r="D38" s="17"/>
      <c r="E38" s="1">
        <v>800</v>
      </c>
      <c r="F38" s="1">
        <v>800</v>
      </c>
      <c r="G38" s="1">
        <v>800</v>
      </c>
      <c r="H38" s="35"/>
      <c r="I38" s="18"/>
      <c r="J38" s="1">
        <v>800</v>
      </c>
      <c r="L38" s="3"/>
    </row>
    <row r="39" spans="1:12" x14ac:dyDescent="0.25">
      <c r="B39" s="7" t="s">
        <v>6</v>
      </c>
      <c r="C39" s="33">
        <v>28.5</v>
      </c>
      <c r="D39" s="35"/>
      <c r="E39" s="33">
        <v>28.5</v>
      </c>
      <c r="F39" s="33">
        <v>28.5</v>
      </c>
      <c r="G39" s="33">
        <v>28.5</v>
      </c>
      <c r="H39" s="35"/>
      <c r="I39" s="18"/>
      <c r="J39" s="33">
        <v>28.5</v>
      </c>
      <c r="L39" s="3"/>
    </row>
    <row r="40" spans="1:12" x14ac:dyDescent="0.25">
      <c r="B40" s="4" t="s">
        <v>5</v>
      </c>
      <c r="C40" s="1">
        <v>1500</v>
      </c>
      <c r="D40" s="17"/>
      <c r="E40" s="1">
        <v>1500</v>
      </c>
      <c r="F40" s="1">
        <v>1500</v>
      </c>
      <c r="G40" s="1">
        <v>1500</v>
      </c>
      <c r="H40" s="35"/>
      <c r="I40" s="18"/>
      <c r="J40" s="1">
        <v>1500</v>
      </c>
      <c r="L40" s="3"/>
    </row>
    <row r="41" spans="1:12" x14ac:dyDescent="0.25">
      <c r="B41" s="7" t="s">
        <v>6</v>
      </c>
      <c r="C41" s="33">
        <v>30.56</v>
      </c>
      <c r="D41" s="35"/>
      <c r="E41" s="33">
        <v>30.56</v>
      </c>
      <c r="F41" s="33">
        <v>30.56</v>
      </c>
      <c r="G41" s="33">
        <v>30.56</v>
      </c>
      <c r="H41" s="35"/>
      <c r="I41" s="18"/>
      <c r="J41" s="33">
        <v>30.56</v>
      </c>
      <c r="L41" s="3"/>
    </row>
    <row r="42" spans="1:12" x14ac:dyDescent="0.25">
      <c r="B42" s="8" t="s">
        <v>10</v>
      </c>
      <c r="C42" s="3">
        <f>C38-C40</f>
        <v>-700</v>
      </c>
      <c r="D42" s="18"/>
      <c r="E42" s="3">
        <f>E38-E40</f>
        <v>-700</v>
      </c>
      <c r="F42" s="3">
        <f>F38-F40</f>
        <v>-700</v>
      </c>
      <c r="G42" s="3">
        <f>G38-G40</f>
        <v>-700</v>
      </c>
      <c r="H42" s="35"/>
      <c r="I42" s="18"/>
      <c r="J42" s="3">
        <f>J38-J40</f>
        <v>-700</v>
      </c>
      <c r="L42" s="3"/>
    </row>
    <row r="43" spans="1:12" x14ac:dyDescent="0.25">
      <c r="B43" s="2" t="s">
        <v>7</v>
      </c>
      <c r="C43" s="34">
        <v>23</v>
      </c>
      <c r="D43" s="17"/>
      <c r="E43" s="34">
        <v>23</v>
      </c>
      <c r="F43" s="34">
        <v>23</v>
      </c>
      <c r="G43" s="34">
        <v>23</v>
      </c>
      <c r="H43" s="35"/>
      <c r="I43" s="35"/>
      <c r="J43" s="34">
        <v>23</v>
      </c>
      <c r="L43" s="3"/>
    </row>
    <row r="44" spans="1:12" x14ac:dyDescent="0.25">
      <c r="B44" s="2"/>
      <c r="C44" s="13"/>
      <c r="D44" s="17"/>
      <c r="E44" s="1"/>
      <c r="F44" s="33"/>
      <c r="G44" s="1"/>
      <c r="H44" s="35"/>
      <c r="I44" s="18"/>
      <c r="L44" s="3"/>
    </row>
    <row r="45" spans="1:12" x14ac:dyDescent="0.25">
      <c r="B45" s="2" t="s">
        <v>9</v>
      </c>
      <c r="C45" s="15">
        <f>(C38*C39)*(-1)</f>
        <v>-22800</v>
      </c>
      <c r="D45" s="19"/>
      <c r="E45" s="15">
        <f>(E38*E39)*(-1)</f>
        <v>-22800</v>
      </c>
      <c r="F45" s="15">
        <f>(F38*F39)*(-1)</f>
        <v>-22800</v>
      </c>
      <c r="G45" s="15">
        <f>(G38*G39)*(-1)</f>
        <v>-22800</v>
      </c>
      <c r="H45" s="35"/>
      <c r="I45" s="18"/>
      <c r="J45" s="15">
        <f>(J38*J39)*(-1)</f>
        <v>-22800</v>
      </c>
      <c r="L45" s="3"/>
    </row>
    <row r="46" spans="1:12" x14ac:dyDescent="0.25">
      <c r="B46" s="2" t="s">
        <v>8</v>
      </c>
      <c r="C46" s="13">
        <f>C40*C41</f>
        <v>45840</v>
      </c>
      <c r="D46" s="20"/>
      <c r="E46" s="13">
        <f>E40*E41</f>
        <v>45840</v>
      </c>
      <c r="F46" s="13">
        <f>F40*F41</f>
        <v>45840</v>
      </c>
      <c r="G46" s="13">
        <f>G40*G41</f>
        <v>45840</v>
      </c>
      <c r="H46" s="35"/>
      <c r="I46" s="18"/>
      <c r="J46" s="13">
        <f>J40*J41</f>
        <v>45840</v>
      </c>
      <c r="L46" s="3"/>
    </row>
    <row r="47" spans="1:12" x14ac:dyDescent="0.25">
      <c r="B47" s="8" t="s">
        <v>12</v>
      </c>
      <c r="C47" s="13">
        <f>SUM(C45:C46)</f>
        <v>23040</v>
      </c>
      <c r="D47" s="20"/>
      <c r="E47" s="13">
        <f>SUM(E45:E46)</f>
        <v>23040</v>
      </c>
      <c r="F47" s="13">
        <f>SUM(F45:F46)</f>
        <v>23040</v>
      </c>
      <c r="G47" s="13">
        <f>SUM(G45:G46)</f>
        <v>23040</v>
      </c>
      <c r="H47" s="35"/>
      <c r="I47" s="18"/>
      <c r="J47" s="13">
        <f>SUM(J45:J46)</f>
        <v>23040</v>
      </c>
      <c r="L47" s="3"/>
    </row>
    <row r="48" spans="1:12" x14ac:dyDescent="0.25">
      <c r="A48" s="9"/>
      <c r="B48" s="1" t="s">
        <v>13</v>
      </c>
      <c r="C48" s="15">
        <f>C42*C43</f>
        <v>-16100</v>
      </c>
      <c r="D48" s="19"/>
      <c r="E48" s="15">
        <f>E42*E43</f>
        <v>-16100</v>
      </c>
      <c r="F48" s="15">
        <f>F42*F43</f>
        <v>-16100</v>
      </c>
      <c r="G48" s="15">
        <f>G42*G43</f>
        <v>-16100</v>
      </c>
      <c r="H48" s="18"/>
      <c r="I48" s="18"/>
      <c r="J48" s="15">
        <f>J42*J43</f>
        <v>-16100</v>
      </c>
    </row>
    <row r="49" spans="1:12" x14ac:dyDescent="0.25">
      <c r="A49" s="10"/>
      <c r="D49" s="17"/>
      <c r="H49" s="18"/>
      <c r="I49" s="18"/>
    </row>
    <row r="50" spans="1:12" s="4" customFormat="1" x14ac:dyDescent="0.25">
      <c r="A50" s="9"/>
      <c r="B50" s="4" t="s">
        <v>11</v>
      </c>
      <c r="C50" s="14">
        <f>SUM(C47:C48)</f>
        <v>6940</v>
      </c>
      <c r="D50" s="29"/>
      <c r="E50" s="14">
        <f>SUM(E47:E48)</f>
        <v>6940</v>
      </c>
      <c r="F50" s="14">
        <f>SUM(F47:F48)</f>
        <v>6940</v>
      </c>
      <c r="G50" s="14">
        <f>SUM(G47:G48)</f>
        <v>6940</v>
      </c>
      <c r="H50" s="30"/>
      <c r="I50" s="29"/>
      <c r="J50" s="14">
        <f>SUM(J47:J48)</f>
        <v>6940</v>
      </c>
      <c r="K50" s="8"/>
    </row>
    <row r="51" spans="1:12" x14ac:dyDescent="0.25">
      <c r="A51" s="11"/>
      <c r="B51" s="4" t="s">
        <v>29</v>
      </c>
      <c r="C51" s="14">
        <f>C50*16</f>
        <v>111040</v>
      </c>
      <c r="D51" s="29"/>
      <c r="E51" s="14">
        <f>E50*16</f>
        <v>111040</v>
      </c>
      <c r="F51" s="14">
        <f>F50*16</f>
        <v>111040</v>
      </c>
      <c r="G51" s="14">
        <f>G50*16</f>
        <v>111040</v>
      </c>
      <c r="H51" s="18"/>
      <c r="I51" s="29"/>
      <c r="J51" s="14">
        <f>J50*16</f>
        <v>111040</v>
      </c>
      <c r="K51" s="33">
        <f>SUM(C51:J51)</f>
        <v>555200</v>
      </c>
    </row>
    <row r="52" spans="1:12" x14ac:dyDescent="0.25">
      <c r="A52" s="9"/>
    </row>
    <row r="53" spans="1:12" x14ac:dyDescent="0.25">
      <c r="A53" s="11"/>
    </row>
    <row r="54" spans="1:12" s="4" customFormat="1" x14ac:dyDescent="0.25">
      <c r="B54" s="16" t="s">
        <v>22</v>
      </c>
      <c r="C54" s="6">
        <v>37249</v>
      </c>
      <c r="D54" s="6">
        <v>37250</v>
      </c>
      <c r="E54" s="6">
        <v>37251</v>
      </c>
      <c r="F54" s="6">
        <v>37252</v>
      </c>
      <c r="G54" s="6">
        <v>37253</v>
      </c>
      <c r="H54" s="6">
        <v>37254</v>
      </c>
      <c r="I54" s="6">
        <v>37255</v>
      </c>
      <c r="J54" s="6">
        <v>37256</v>
      </c>
      <c r="K54" s="8"/>
      <c r="L54" s="8"/>
    </row>
    <row r="55" spans="1:12" x14ac:dyDescent="0.25">
      <c r="B55" s="4" t="s">
        <v>4</v>
      </c>
      <c r="C55" s="1">
        <v>550</v>
      </c>
      <c r="D55" s="17"/>
      <c r="E55" s="1">
        <v>550</v>
      </c>
      <c r="F55" s="1">
        <v>550</v>
      </c>
      <c r="G55" s="1">
        <v>550</v>
      </c>
      <c r="H55" s="35"/>
      <c r="I55" s="18"/>
      <c r="J55" s="1">
        <v>550</v>
      </c>
      <c r="L55" s="3"/>
    </row>
    <row r="56" spans="1:12" x14ac:dyDescent="0.25">
      <c r="B56" s="7" t="s">
        <v>6</v>
      </c>
      <c r="C56" s="33">
        <v>46.93</v>
      </c>
      <c r="D56" s="35"/>
      <c r="E56" s="33">
        <v>46.93</v>
      </c>
      <c r="F56" s="33">
        <v>46.93</v>
      </c>
      <c r="G56" s="33">
        <v>46.93</v>
      </c>
      <c r="H56" s="35"/>
      <c r="I56" s="18"/>
      <c r="J56" s="33">
        <v>46.93</v>
      </c>
      <c r="L56" s="3"/>
    </row>
    <row r="57" spans="1:12" x14ac:dyDescent="0.25">
      <c r="B57" s="4" t="s">
        <v>5</v>
      </c>
      <c r="C57" s="1">
        <v>750</v>
      </c>
      <c r="D57" s="17"/>
      <c r="E57" s="1">
        <v>750</v>
      </c>
      <c r="F57" s="1">
        <v>750</v>
      </c>
      <c r="G57" s="1">
        <v>750</v>
      </c>
      <c r="H57" s="35"/>
      <c r="I57" s="18"/>
      <c r="J57" s="1">
        <v>750</v>
      </c>
      <c r="L57" s="3"/>
    </row>
    <row r="58" spans="1:12" x14ac:dyDescent="0.25">
      <c r="B58" s="7" t="s">
        <v>6</v>
      </c>
      <c r="C58" s="33">
        <v>47.1</v>
      </c>
      <c r="D58" s="35"/>
      <c r="E58" s="33">
        <v>47.1</v>
      </c>
      <c r="F58" s="33">
        <v>47.1</v>
      </c>
      <c r="G58" s="33">
        <v>47.1</v>
      </c>
      <c r="H58" s="35"/>
      <c r="I58" s="18"/>
      <c r="J58" s="33">
        <v>47.1</v>
      </c>
      <c r="L58" s="3"/>
    </row>
    <row r="59" spans="1:12" x14ac:dyDescent="0.25">
      <c r="B59" s="8" t="s">
        <v>10</v>
      </c>
      <c r="C59" s="3">
        <f>C55-C57</f>
        <v>-200</v>
      </c>
      <c r="D59" s="18"/>
      <c r="E59" s="3">
        <f>E55-E57</f>
        <v>-200</v>
      </c>
      <c r="F59" s="3">
        <f>F55-F57</f>
        <v>-200</v>
      </c>
      <c r="G59" s="3">
        <f>G55-G57</f>
        <v>-200</v>
      </c>
      <c r="H59" s="35"/>
      <c r="I59" s="18"/>
      <c r="J59" s="3">
        <f>J55-J57</f>
        <v>-200</v>
      </c>
      <c r="L59" s="3"/>
    </row>
    <row r="60" spans="1:12" x14ac:dyDescent="0.25">
      <c r="B60" s="2" t="s">
        <v>7</v>
      </c>
      <c r="C60" s="34">
        <v>32.5</v>
      </c>
      <c r="D60" s="17"/>
      <c r="E60" s="34">
        <v>32.5</v>
      </c>
      <c r="F60" s="34">
        <v>32.5</v>
      </c>
      <c r="G60" s="34">
        <v>32.5</v>
      </c>
      <c r="H60" s="35"/>
      <c r="I60" s="35"/>
      <c r="J60" s="34">
        <v>32.5</v>
      </c>
      <c r="L60" s="3"/>
    </row>
    <row r="61" spans="1:12" x14ac:dyDescent="0.25">
      <c r="B61" s="2"/>
      <c r="C61" s="13"/>
      <c r="D61" s="17"/>
      <c r="E61" s="1"/>
      <c r="F61" s="33"/>
      <c r="G61" s="1"/>
      <c r="H61" s="35"/>
      <c r="I61" s="18"/>
      <c r="L61" s="3"/>
    </row>
    <row r="62" spans="1:12" x14ac:dyDescent="0.25">
      <c r="B62" s="2" t="s">
        <v>9</v>
      </c>
      <c r="C62" s="15">
        <f>(C55*C56)*(-1)</f>
        <v>-25811.5</v>
      </c>
      <c r="D62" s="19"/>
      <c r="E62" s="15">
        <f>(E55*E56)*(-1)</f>
        <v>-25811.5</v>
      </c>
      <c r="F62" s="15">
        <f>(F55*F56)*(-1)</f>
        <v>-25811.5</v>
      </c>
      <c r="G62" s="15">
        <f>(G55*G56)*(-1)</f>
        <v>-25811.5</v>
      </c>
      <c r="H62" s="35"/>
      <c r="I62" s="18"/>
      <c r="J62" s="15">
        <f>(J55*J56)*(-1)</f>
        <v>-25811.5</v>
      </c>
      <c r="L62" s="3"/>
    </row>
    <row r="63" spans="1:12" x14ac:dyDescent="0.25">
      <c r="B63" s="2" t="s">
        <v>8</v>
      </c>
      <c r="C63" s="13">
        <f>C57*C58</f>
        <v>35325</v>
      </c>
      <c r="D63" s="20"/>
      <c r="E63" s="13">
        <f>E57*E58</f>
        <v>35325</v>
      </c>
      <c r="F63" s="13">
        <f>F57*F58</f>
        <v>35325</v>
      </c>
      <c r="G63" s="13">
        <f>G57*G58</f>
        <v>35325</v>
      </c>
      <c r="H63" s="35"/>
      <c r="I63" s="18"/>
      <c r="J63" s="13">
        <f>J57*J58</f>
        <v>35325</v>
      </c>
      <c r="L63" s="3"/>
    </row>
    <row r="64" spans="1:12" x14ac:dyDescent="0.25">
      <c r="B64" s="8" t="s">
        <v>12</v>
      </c>
      <c r="C64" s="13">
        <f>SUM(C62:C63)</f>
        <v>9513.5</v>
      </c>
      <c r="D64" s="20"/>
      <c r="E64" s="13">
        <f>SUM(E62:E63)</f>
        <v>9513.5</v>
      </c>
      <c r="F64" s="13">
        <f>SUM(F62:F63)</f>
        <v>9513.5</v>
      </c>
      <c r="G64" s="13">
        <f>SUM(G62:G63)</f>
        <v>9513.5</v>
      </c>
      <c r="H64" s="35"/>
      <c r="I64" s="18"/>
      <c r="J64" s="13">
        <f>SUM(J62:J63)</f>
        <v>9513.5</v>
      </c>
      <c r="L64" s="3"/>
    </row>
    <row r="65" spans="1:12" x14ac:dyDescent="0.25">
      <c r="A65" s="9"/>
      <c r="B65" s="1" t="s">
        <v>13</v>
      </c>
      <c r="C65" s="15">
        <f>C59*C60</f>
        <v>-6500</v>
      </c>
      <c r="D65" s="19"/>
      <c r="E65" s="15">
        <f>E59*E60</f>
        <v>-6500</v>
      </c>
      <c r="F65" s="15">
        <f>F59*F60</f>
        <v>-6500</v>
      </c>
      <c r="G65" s="15">
        <f>G59*G60</f>
        <v>-6500</v>
      </c>
      <c r="H65" s="18"/>
      <c r="I65" s="18"/>
      <c r="J65" s="15">
        <f>J59*J60</f>
        <v>-6500</v>
      </c>
    </row>
    <row r="66" spans="1:12" x14ac:dyDescent="0.25">
      <c r="A66" s="10"/>
      <c r="D66" s="17"/>
      <c r="H66" s="18"/>
      <c r="I66" s="18"/>
    </row>
    <row r="67" spans="1:12" s="4" customFormat="1" x14ac:dyDescent="0.25">
      <c r="A67" s="9"/>
      <c r="B67" s="4" t="s">
        <v>11</v>
      </c>
      <c r="C67" s="14">
        <f>SUM(C64:C65)</f>
        <v>3013.5</v>
      </c>
      <c r="D67" s="29"/>
      <c r="E67" s="14">
        <f>SUM(E64:E65)</f>
        <v>3013.5</v>
      </c>
      <c r="F67" s="14">
        <f>SUM(F64:F65)</f>
        <v>3013.5</v>
      </c>
      <c r="G67" s="14">
        <f>SUM(G64:G65)</f>
        <v>3013.5</v>
      </c>
      <c r="H67" s="30"/>
      <c r="I67" s="29"/>
      <c r="J67" s="14">
        <f>SUM(J64:J65)</f>
        <v>3013.5</v>
      </c>
      <c r="K67" s="8"/>
    </row>
    <row r="68" spans="1:12" x14ac:dyDescent="0.25">
      <c r="A68" s="11"/>
      <c r="B68" s="4" t="s">
        <v>29</v>
      </c>
      <c r="C68" s="14">
        <f>C67*16</f>
        <v>48216</v>
      </c>
      <c r="D68" s="29"/>
      <c r="E68" s="14">
        <f>E67*16</f>
        <v>48216</v>
      </c>
      <c r="F68" s="14">
        <f>F67*16</f>
        <v>48216</v>
      </c>
      <c r="G68" s="14">
        <f>G67*16</f>
        <v>48216</v>
      </c>
      <c r="H68" s="18"/>
      <c r="I68" s="29"/>
      <c r="J68" s="14">
        <f>J67*16</f>
        <v>48216</v>
      </c>
      <c r="K68" s="33">
        <f>SUM(C68:J68)</f>
        <v>241080</v>
      </c>
    </row>
    <row r="69" spans="1:12" x14ac:dyDescent="0.25">
      <c r="A69" s="9"/>
    </row>
    <row r="70" spans="1:12" x14ac:dyDescent="0.25">
      <c r="A70" s="11"/>
    </row>
    <row r="71" spans="1:12" x14ac:dyDescent="0.25">
      <c r="A71" s="11"/>
    </row>
    <row r="72" spans="1:12" s="4" customFormat="1" x14ac:dyDescent="0.25">
      <c r="A72" s="4" t="s">
        <v>1</v>
      </c>
      <c r="B72" s="16" t="s">
        <v>16</v>
      </c>
      <c r="C72" s="6">
        <v>37249</v>
      </c>
      <c r="D72" s="6">
        <v>37250</v>
      </c>
      <c r="E72" s="6">
        <v>37251</v>
      </c>
      <c r="F72" s="6">
        <v>37252</v>
      </c>
      <c r="G72" s="6">
        <v>37253</v>
      </c>
      <c r="H72" s="6">
        <v>37254</v>
      </c>
      <c r="I72" s="6">
        <v>37255</v>
      </c>
      <c r="J72" s="6">
        <v>37256</v>
      </c>
      <c r="K72" s="8"/>
      <c r="L72" s="8"/>
    </row>
    <row r="73" spans="1:12" x14ac:dyDescent="0.25">
      <c r="B73" s="4" t="s">
        <v>4</v>
      </c>
      <c r="C73" s="1">
        <v>450</v>
      </c>
      <c r="D73" s="17"/>
      <c r="E73" s="1">
        <v>450</v>
      </c>
      <c r="F73" s="1">
        <v>450</v>
      </c>
      <c r="G73" s="1">
        <v>450</v>
      </c>
      <c r="H73" s="17"/>
      <c r="I73" s="17"/>
      <c r="J73" s="1">
        <v>450</v>
      </c>
      <c r="L73" s="3"/>
    </row>
    <row r="74" spans="1:12" x14ac:dyDescent="0.25">
      <c r="B74" s="7" t="s">
        <v>6</v>
      </c>
      <c r="C74" s="33">
        <v>31.58</v>
      </c>
      <c r="D74" s="35"/>
      <c r="E74" s="33">
        <v>31.58</v>
      </c>
      <c r="F74" s="33">
        <v>31.58</v>
      </c>
      <c r="G74" s="33">
        <v>31.58</v>
      </c>
      <c r="H74" s="35"/>
      <c r="I74" s="35"/>
      <c r="J74" s="33">
        <v>31.58</v>
      </c>
      <c r="L74" s="3"/>
    </row>
    <row r="75" spans="1:12" x14ac:dyDescent="0.25">
      <c r="B75" s="4" t="s">
        <v>5</v>
      </c>
      <c r="C75" s="1">
        <v>550</v>
      </c>
      <c r="D75" s="17"/>
      <c r="E75" s="1">
        <v>550</v>
      </c>
      <c r="F75" s="1">
        <v>550</v>
      </c>
      <c r="G75" s="1">
        <v>550</v>
      </c>
      <c r="H75" s="17"/>
      <c r="I75" s="17"/>
      <c r="J75" s="1">
        <v>550</v>
      </c>
      <c r="L75" s="3"/>
    </row>
    <row r="76" spans="1:12" x14ac:dyDescent="0.25">
      <c r="B76" s="7" t="s">
        <v>6</v>
      </c>
      <c r="C76" s="33">
        <v>36.89</v>
      </c>
      <c r="D76" s="35"/>
      <c r="E76" s="33">
        <v>36.89</v>
      </c>
      <c r="F76" s="33">
        <v>36.89</v>
      </c>
      <c r="G76" s="33">
        <v>36.89</v>
      </c>
      <c r="H76" s="35"/>
      <c r="I76" s="35"/>
      <c r="J76" s="33">
        <v>36.89</v>
      </c>
      <c r="L76" s="3"/>
    </row>
    <row r="77" spans="1:12" x14ac:dyDescent="0.25">
      <c r="B77" s="8" t="s">
        <v>10</v>
      </c>
      <c r="C77" s="3">
        <f>C73-C75</f>
        <v>-100</v>
      </c>
      <c r="D77" s="18"/>
      <c r="E77" s="3">
        <f>E73-E75</f>
        <v>-100</v>
      </c>
      <c r="F77" s="3">
        <f>F73-F75</f>
        <v>-100</v>
      </c>
      <c r="G77" s="3">
        <f>G73-G75</f>
        <v>-100</v>
      </c>
      <c r="H77" s="18"/>
      <c r="I77" s="18"/>
      <c r="J77" s="3">
        <f>J73-J75</f>
        <v>-100</v>
      </c>
      <c r="L77" s="3"/>
    </row>
    <row r="78" spans="1:12" x14ac:dyDescent="0.25">
      <c r="B78" s="2" t="s">
        <v>7</v>
      </c>
      <c r="C78" s="34">
        <v>25.75</v>
      </c>
      <c r="D78" s="35"/>
      <c r="E78" s="34">
        <v>25.75</v>
      </c>
      <c r="F78" s="34">
        <v>25.75</v>
      </c>
      <c r="G78" s="34">
        <v>25.75</v>
      </c>
      <c r="H78" s="35"/>
      <c r="I78" s="35"/>
      <c r="J78" s="34">
        <v>25.75</v>
      </c>
      <c r="L78" s="3"/>
    </row>
    <row r="79" spans="1:12" x14ac:dyDescent="0.25">
      <c r="B79" s="2"/>
      <c r="C79" s="13"/>
      <c r="D79" s="17"/>
      <c r="E79" s="1"/>
      <c r="F79" s="33"/>
      <c r="G79" s="1"/>
      <c r="H79" s="35"/>
      <c r="I79" s="18"/>
      <c r="L79" s="3"/>
    </row>
    <row r="80" spans="1:12" x14ac:dyDescent="0.25">
      <c r="B80" s="2" t="s">
        <v>9</v>
      </c>
      <c r="C80" s="15">
        <f>(C73*C74)*(-1)</f>
        <v>-14211</v>
      </c>
      <c r="D80" s="19"/>
      <c r="E80" s="15">
        <f>(E73*E74)*(-1)</f>
        <v>-14211</v>
      </c>
      <c r="F80" s="15">
        <f>(F73*F74)*(-1)</f>
        <v>-14211</v>
      </c>
      <c r="G80" s="15">
        <f>(G73*G74)*(-1)</f>
        <v>-14211</v>
      </c>
      <c r="H80" s="19"/>
      <c r="I80" s="19"/>
      <c r="J80" s="15">
        <f>(J73*J74)*(-1)</f>
        <v>-14211</v>
      </c>
      <c r="L80" s="3"/>
    </row>
    <row r="81" spans="1:12" x14ac:dyDescent="0.25">
      <c r="B81" s="2" t="s">
        <v>8</v>
      </c>
      <c r="C81" s="13">
        <f>C75*C76</f>
        <v>20289.5</v>
      </c>
      <c r="D81" s="20"/>
      <c r="E81" s="13">
        <f>E75*E76</f>
        <v>20289.5</v>
      </c>
      <c r="F81" s="13">
        <f>F75*F76</f>
        <v>20289.5</v>
      </c>
      <c r="G81" s="13">
        <f>G75*G76</f>
        <v>20289.5</v>
      </c>
      <c r="H81" s="20"/>
      <c r="I81" s="20"/>
      <c r="J81" s="13">
        <f>J75*J76</f>
        <v>20289.5</v>
      </c>
      <c r="L81" s="3"/>
    </row>
    <row r="82" spans="1:12" x14ac:dyDescent="0.25">
      <c r="B82" s="8" t="s">
        <v>12</v>
      </c>
      <c r="C82" s="13">
        <f>SUM(C80:C81)</f>
        <v>6078.5</v>
      </c>
      <c r="D82" s="20"/>
      <c r="E82" s="13">
        <f>SUM(E80:E81)</f>
        <v>6078.5</v>
      </c>
      <c r="F82" s="13">
        <f>SUM(F80:F81)</f>
        <v>6078.5</v>
      </c>
      <c r="G82" s="13">
        <f>SUM(G80:G81)</f>
        <v>6078.5</v>
      </c>
      <c r="H82" s="20"/>
      <c r="I82" s="20"/>
      <c r="J82" s="13">
        <f>SUM(J80:J81)</f>
        <v>6078.5</v>
      </c>
      <c r="L82" s="3"/>
    </row>
    <row r="83" spans="1:12" x14ac:dyDescent="0.25">
      <c r="A83" s="9"/>
      <c r="B83" s="1" t="s">
        <v>13</v>
      </c>
      <c r="C83" s="15">
        <f>C77*C78</f>
        <v>-2575</v>
      </c>
      <c r="D83" s="19"/>
      <c r="E83" s="15">
        <f>E77*E78</f>
        <v>-2575</v>
      </c>
      <c r="F83" s="15">
        <f>F77*F78</f>
        <v>-2575</v>
      </c>
      <c r="G83" s="15">
        <f>G77*G78</f>
        <v>-2575</v>
      </c>
      <c r="H83" s="19"/>
      <c r="I83" s="19"/>
      <c r="J83" s="15">
        <f>J77*J78</f>
        <v>-2575</v>
      </c>
    </row>
    <row r="84" spans="1:12" x14ac:dyDescent="0.25">
      <c r="A84" s="10"/>
      <c r="D84" s="17"/>
      <c r="E84" s="1"/>
      <c r="G84" s="1"/>
      <c r="H84" s="17"/>
      <c r="I84" s="17"/>
      <c r="J84" s="1"/>
    </row>
    <row r="85" spans="1:12" s="4" customFormat="1" x14ac:dyDescent="0.25">
      <c r="A85" s="9"/>
      <c r="B85" s="4" t="s">
        <v>11</v>
      </c>
      <c r="C85" s="14">
        <f>SUM(C82:C83)</f>
        <v>3503.5</v>
      </c>
      <c r="D85" s="29"/>
      <c r="E85" s="14">
        <f>SUM(E82:E83)</f>
        <v>3503.5</v>
      </c>
      <c r="F85" s="14">
        <f>SUM(F82:F83)</f>
        <v>3503.5</v>
      </c>
      <c r="G85" s="14">
        <f>SUM(G82:G83)</f>
        <v>3503.5</v>
      </c>
      <c r="H85" s="29"/>
      <c r="I85" s="29"/>
      <c r="J85" s="14">
        <f>SUM(J82:J83)</f>
        <v>3503.5</v>
      </c>
      <c r="K85" s="8"/>
    </row>
    <row r="86" spans="1:12" x14ac:dyDescent="0.25">
      <c r="A86" s="11"/>
      <c r="B86" s="4" t="s">
        <v>29</v>
      </c>
      <c r="C86" s="14">
        <f>C85*16</f>
        <v>56056</v>
      </c>
      <c r="D86" s="29"/>
      <c r="E86" s="14">
        <f>E85*16</f>
        <v>56056</v>
      </c>
      <c r="F86" s="14">
        <f>F85*16</f>
        <v>56056</v>
      </c>
      <c r="G86" s="14">
        <f>G85*16</f>
        <v>56056</v>
      </c>
      <c r="H86" s="29"/>
      <c r="I86" s="29"/>
      <c r="J86" s="14">
        <f>J85*16</f>
        <v>56056</v>
      </c>
      <c r="K86" s="33">
        <f>SUM(C86:J86)</f>
        <v>280280</v>
      </c>
    </row>
    <row r="87" spans="1:12" s="23" customFormat="1" x14ac:dyDescent="0.25">
      <c r="A87" s="11"/>
      <c r="B87" s="31"/>
      <c r="C87" s="27"/>
      <c r="D87" s="27"/>
      <c r="E87" s="27"/>
      <c r="F87" s="27"/>
      <c r="G87" s="27"/>
      <c r="H87" s="27"/>
      <c r="I87" s="27"/>
      <c r="J87" s="27"/>
      <c r="K87" s="34"/>
    </row>
    <row r="88" spans="1:12" x14ac:dyDescent="0.25">
      <c r="A88" s="12"/>
    </row>
    <row r="89" spans="1:12" s="4" customFormat="1" x14ac:dyDescent="0.25">
      <c r="B89" s="16" t="s">
        <v>21</v>
      </c>
      <c r="C89" s="6">
        <v>37249</v>
      </c>
      <c r="D89" s="6">
        <v>37250</v>
      </c>
      <c r="E89" s="6">
        <v>37251</v>
      </c>
      <c r="F89" s="6">
        <v>37252</v>
      </c>
      <c r="G89" s="6">
        <v>37253</v>
      </c>
      <c r="H89" s="6">
        <v>37254</v>
      </c>
      <c r="I89" s="6">
        <v>37255</v>
      </c>
      <c r="J89" s="6">
        <v>37256</v>
      </c>
      <c r="K89" s="8"/>
      <c r="L89" s="8"/>
    </row>
    <row r="90" spans="1:12" x14ac:dyDescent="0.25">
      <c r="B90" s="4" t="s">
        <v>4</v>
      </c>
      <c r="C90" s="1">
        <v>150</v>
      </c>
      <c r="D90" s="17"/>
      <c r="E90" s="1">
        <v>150</v>
      </c>
      <c r="F90" s="1">
        <v>150</v>
      </c>
      <c r="G90" s="1">
        <v>150</v>
      </c>
      <c r="H90" s="35"/>
      <c r="I90" s="18"/>
      <c r="J90" s="1">
        <v>150</v>
      </c>
      <c r="L90" s="3"/>
    </row>
    <row r="91" spans="1:12" x14ac:dyDescent="0.25">
      <c r="B91" s="7" t="s">
        <v>6</v>
      </c>
      <c r="C91" s="33">
        <v>26.68</v>
      </c>
      <c r="D91" s="17"/>
      <c r="E91" s="33">
        <v>26.68</v>
      </c>
      <c r="F91" s="33">
        <v>26.68</v>
      </c>
      <c r="G91" s="33">
        <v>26.68</v>
      </c>
      <c r="H91" s="35"/>
      <c r="I91" s="18"/>
      <c r="J91" s="33">
        <v>26.68</v>
      </c>
      <c r="L91" s="3"/>
    </row>
    <row r="92" spans="1:12" x14ac:dyDescent="0.25">
      <c r="B92" s="4" t="s">
        <v>5</v>
      </c>
      <c r="C92" s="1">
        <v>250</v>
      </c>
      <c r="D92" s="17"/>
      <c r="E92" s="1">
        <v>250</v>
      </c>
      <c r="F92" s="1">
        <v>250</v>
      </c>
      <c r="G92" s="1">
        <v>250</v>
      </c>
      <c r="H92" s="35"/>
      <c r="I92" s="18"/>
      <c r="J92" s="1">
        <v>250</v>
      </c>
      <c r="L92" s="3"/>
    </row>
    <row r="93" spans="1:12" x14ac:dyDescent="0.25">
      <c r="B93" s="7" t="s">
        <v>6</v>
      </c>
      <c r="C93" s="33">
        <v>25.6</v>
      </c>
      <c r="D93" s="17"/>
      <c r="E93" s="33">
        <v>25.6</v>
      </c>
      <c r="F93" s="33">
        <v>25.6</v>
      </c>
      <c r="G93" s="33">
        <v>25.6</v>
      </c>
      <c r="H93" s="35"/>
      <c r="I93" s="18"/>
      <c r="J93" s="33">
        <v>25.6</v>
      </c>
      <c r="L93" s="3"/>
    </row>
    <row r="94" spans="1:12" x14ac:dyDescent="0.25">
      <c r="B94" s="8" t="s">
        <v>10</v>
      </c>
      <c r="C94" s="3">
        <f>C90-C92</f>
        <v>-100</v>
      </c>
      <c r="D94" s="17"/>
      <c r="E94" s="3">
        <f>E90-E92</f>
        <v>-100</v>
      </c>
      <c r="F94" s="3">
        <f>F90-F92</f>
        <v>-100</v>
      </c>
      <c r="G94" s="3">
        <f>G90-G92</f>
        <v>-100</v>
      </c>
      <c r="H94" s="35"/>
      <c r="I94" s="18"/>
      <c r="J94" s="3">
        <f>J90-J92</f>
        <v>-100</v>
      </c>
      <c r="L94" s="3"/>
    </row>
    <row r="95" spans="1:12" x14ac:dyDescent="0.25">
      <c r="B95" s="2" t="s">
        <v>7</v>
      </c>
      <c r="C95" s="34">
        <v>23</v>
      </c>
      <c r="D95" s="17"/>
      <c r="E95" s="34">
        <v>23</v>
      </c>
      <c r="F95" s="34">
        <v>23</v>
      </c>
      <c r="G95" s="34">
        <v>23</v>
      </c>
      <c r="H95" s="35"/>
      <c r="I95" s="35"/>
      <c r="J95" s="34">
        <v>23</v>
      </c>
      <c r="L95" s="3"/>
    </row>
    <row r="96" spans="1:12" x14ac:dyDescent="0.25">
      <c r="B96" s="2"/>
      <c r="C96" s="13"/>
      <c r="D96" s="17"/>
      <c r="E96" s="1"/>
      <c r="F96" s="33"/>
      <c r="G96" s="1"/>
      <c r="H96" s="35"/>
      <c r="I96" s="18"/>
      <c r="L96" s="3"/>
    </row>
    <row r="97" spans="1:12" x14ac:dyDescent="0.25">
      <c r="B97" s="2" t="s">
        <v>9</v>
      </c>
      <c r="C97" s="15">
        <f>(C90*C91)*(-1)</f>
        <v>-4002</v>
      </c>
      <c r="D97" s="19"/>
      <c r="E97" s="15">
        <f>(E90*E91)*(-1)</f>
        <v>-4002</v>
      </c>
      <c r="F97" s="15">
        <f>(F90*F91)*(-1)</f>
        <v>-4002</v>
      </c>
      <c r="G97" s="15">
        <f>(G90*G91)*(-1)</f>
        <v>-4002</v>
      </c>
      <c r="H97" s="19"/>
      <c r="I97" s="19"/>
      <c r="J97" s="15">
        <f>(J90*J91)*(-1)</f>
        <v>-4002</v>
      </c>
      <c r="L97" s="3"/>
    </row>
    <row r="98" spans="1:12" x14ac:dyDescent="0.25">
      <c r="B98" s="2" t="s">
        <v>8</v>
      </c>
      <c r="C98" s="13">
        <f>C92*C93</f>
        <v>6400</v>
      </c>
      <c r="D98" s="20"/>
      <c r="E98" s="13">
        <f>E92*E93</f>
        <v>6400</v>
      </c>
      <c r="F98" s="13">
        <f>F92*F93</f>
        <v>6400</v>
      </c>
      <c r="G98" s="13">
        <f>G92*G93</f>
        <v>6400</v>
      </c>
      <c r="H98" s="20"/>
      <c r="I98" s="20"/>
      <c r="J98" s="13">
        <f>J92*J93</f>
        <v>6400</v>
      </c>
      <c r="L98" s="3"/>
    </row>
    <row r="99" spans="1:12" x14ac:dyDescent="0.25">
      <c r="B99" s="8" t="s">
        <v>12</v>
      </c>
      <c r="C99" s="13">
        <f>SUM(C97:C98)</f>
        <v>2398</v>
      </c>
      <c r="D99" s="20"/>
      <c r="E99" s="13">
        <f>SUM(E97:E98)</f>
        <v>2398</v>
      </c>
      <c r="F99" s="13">
        <f>SUM(F97:F98)</f>
        <v>2398</v>
      </c>
      <c r="G99" s="13">
        <f>SUM(G97:G98)</f>
        <v>2398</v>
      </c>
      <c r="H99" s="20"/>
      <c r="I99" s="20"/>
      <c r="J99" s="13">
        <f>SUM(J97:J98)</f>
        <v>2398</v>
      </c>
      <c r="L99" s="3"/>
    </row>
    <row r="100" spans="1:12" x14ac:dyDescent="0.25">
      <c r="A100" s="9"/>
      <c r="B100" s="1" t="s">
        <v>13</v>
      </c>
      <c r="C100" s="15">
        <f>C94*C95</f>
        <v>-2300</v>
      </c>
      <c r="D100" s="19"/>
      <c r="E100" s="15">
        <f>E94*E95</f>
        <v>-2300</v>
      </c>
      <c r="F100" s="15">
        <f>F94*F95</f>
        <v>-2300</v>
      </c>
      <c r="G100" s="15">
        <f>G94*G95</f>
        <v>-2300</v>
      </c>
      <c r="H100" s="19"/>
      <c r="I100" s="19"/>
      <c r="J100" s="15">
        <f>J94*J95</f>
        <v>-2300</v>
      </c>
    </row>
    <row r="101" spans="1:12" x14ac:dyDescent="0.25">
      <c r="A101" s="10"/>
      <c r="D101" s="17"/>
      <c r="E101" s="1"/>
      <c r="G101" s="1"/>
      <c r="H101" s="17"/>
      <c r="I101" s="17"/>
      <c r="J101" s="1"/>
    </row>
    <row r="102" spans="1:12" s="4" customFormat="1" x14ac:dyDescent="0.25">
      <c r="A102" s="9"/>
      <c r="B102" s="4" t="s">
        <v>11</v>
      </c>
      <c r="C102" s="14">
        <f>SUM(C99:C100)</f>
        <v>98</v>
      </c>
      <c r="D102" s="29"/>
      <c r="E102" s="14">
        <f>SUM(E99:E100)</f>
        <v>98</v>
      </c>
      <c r="F102" s="14">
        <f>SUM(F99:F100)</f>
        <v>98</v>
      </c>
      <c r="G102" s="14">
        <f>SUM(G99:G100)</f>
        <v>98</v>
      </c>
      <c r="H102" s="29"/>
      <c r="I102" s="29"/>
      <c r="J102" s="14">
        <f>SUM(J99:J100)</f>
        <v>98</v>
      </c>
      <c r="K102" s="8"/>
    </row>
    <row r="103" spans="1:12" x14ac:dyDescent="0.25">
      <c r="A103" s="11"/>
      <c r="B103" s="4" t="s">
        <v>29</v>
      </c>
      <c r="C103" s="14">
        <f>C102*16</f>
        <v>1568</v>
      </c>
      <c r="D103" s="29"/>
      <c r="E103" s="14">
        <f>E102*16</f>
        <v>1568</v>
      </c>
      <c r="F103" s="14">
        <f>F102*16</f>
        <v>1568</v>
      </c>
      <c r="G103" s="14">
        <f>G102*16</f>
        <v>1568</v>
      </c>
      <c r="H103" s="29"/>
      <c r="I103" s="29"/>
      <c r="J103" s="14">
        <f>J102*16</f>
        <v>1568</v>
      </c>
    </row>
    <row r="104" spans="1:12" x14ac:dyDescent="0.25">
      <c r="A104" s="12"/>
    </row>
    <row r="105" spans="1:12" s="4" customFormat="1" x14ac:dyDescent="0.25">
      <c r="B105" s="16" t="s">
        <v>23</v>
      </c>
      <c r="C105" s="6">
        <v>37249</v>
      </c>
      <c r="D105" s="6">
        <v>37250</v>
      </c>
      <c r="E105" s="6">
        <v>37251</v>
      </c>
      <c r="F105" s="6">
        <v>37252</v>
      </c>
      <c r="G105" s="6">
        <v>37253</v>
      </c>
      <c r="H105" s="6">
        <v>37254</v>
      </c>
      <c r="I105" s="6">
        <v>37255</v>
      </c>
      <c r="J105" s="6">
        <v>37256</v>
      </c>
      <c r="K105" s="8"/>
      <c r="L105" s="8"/>
    </row>
    <row r="106" spans="1:12" x14ac:dyDescent="0.25">
      <c r="B106" s="4" t="s">
        <v>4</v>
      </c>
      <c r="C106" s="1">
        <v>375</v>
      </c>
      <c r="D106" s="1">
        <v>25</v>
      </c>
      <c r="E106" s="1">
        <v>375</v>
      </c>
      <c r="F106" s="1">
        <v>375</v>
      </c>
      <c r="G106" s="1">
        <v>375</v>
      </c>
      <c r="H106" s="1">
        <v>25</v>
      </c>
      <c r="I106" s="1">
        <v>25</v>
      </c>
      <c r="J106" s="1">
        <v>375</v>
      </c>
      <c r="L106" s="3"/>
    </row>
    <row r="107" spans="1:12" x14ac:dyDescent="0.25">
      <c r="B107" s="7" t="s">
        <v>6</v>
      </c>
      <c r="C107" s="33">
        <v>48.93</v>
      </c>
      <c r="D107" s="33">
        <v>40</v>
      </c>
      <c r="E107" s="33">
        <v>48.93</v>
      </c>
      <c r="F107" s="33">
        <v>48.93</v>
      </c>
      <c r="G107" s="33">
        <v>48.93</v>
      </c>
      <c r="H107" s="33">
        <v>40</v>
      </c>
      <c r="I107" s="33">
        <v>40</v>
      </c>
      <c r="J107" s="33">
        <v>48.93</v>
      </c>
      <c r="L107" s="3"/>
    </row>
    <row r="108" spans="1:12" x14ac:dyDescent="0.25">
      <c r="B108" s="4" t="s">
        <v>5</v>
      </c>
      <c r="C108" s="1">
        <v>550</v>
      </c>
      <c r="D108" s="1">
        <v>100</v>
      </c>
      <c r="E108" s="1">
        <v>550</v>
      </c>
      <c r="F108" s="1">
        <v>550</v>
      </c>
      <c r="G108" s="1">
        <v>550</v>
      </c>
      <c r="H108" s="1">
        <v>100</v>
      </c>
      <c r="I108" s="1">
        <v>100</v>
      </c>
      <c r="J108" s="1">
        <v>550</v>
      </c>
      <c r="L108" s="3"/>
    </row>
    <row r="109" spans="1:12" x14ac:dyDescent="0.25">
      <c r="B109" s="7" t="s">
        <v>6</v>
      </c>
      <c r="C109" s="33">
        <v>54.06</v>
      </c>
      <c r="D109" s="33">
        <v>44</v>
      </c>
      <c r="E109" s="33">
        <v>54.06</v>
      </c>
      <c r="F109" s="33">
        <v>54.06</v>
      </c>
      <c r="G109" s="33">
        <v>54.06</v>
      </c>
      <c r="H109" s="33">
        <v>44</v>
      </c>
      <c r="I109" s="33">
        <v>44</v>
      </c>
      <c r="J109" s="33">
        <v>54.06</v>
      </c>
      <c r="L109" s="3"/>
    </row>
    <row r="110" spans="1:12" x14ac:dyDescent="0.25">
      <c r="B110" s="8" t="s">
        <v>10</v>
      </c>
      <c r="C110" s="3">
        <f t="shared" ref="C110:J110" si="7">C106-C108</f>
        <v>-175</v>
      </c>
      <c r="D110" s="3">
        <f t="shared" si="7"/>
        <v>-75</v>
      </c>
      <c r="E110" s="3">
        <f t="shared" si="7"/>
        <v>-175</v>
      </c>
      <c r="F110" s="3">
        <f t="shared" si="7"/>
        <v>-175</v>
      </c>
      <c r="G110" s="3">
        <f t="shared" si="7"/>
        <v>-175</v>
      </c>
      <c r="H110" s="3">
        <f t="shared" si="7"/>
        <v>-75</v>
      </c>
      <c r="I110" s="3">
        <f t="shared" si="7"/>
        <v>-75</v>
      </c>
      <c r="J110" s="3">
        <f t="shared" si="7"/>
        <v>-175</v>
      </c>
      <c r="L110" s="3"/>
    </row>
    <row r="111" spans="1:12" x14ac:dyDescent="0.25">
      <c r="B111" s="2" t="s">
        <v>7</v>
      </c>
      <c r="C111" s="34">
        <v>32.5</v>
      </c>
      <c r="D111" s="34">
        <v>25.5</v>
      </c>
      <c r="E111" s="34">
        <v>32.5</v>
      </c>
      <c r="F111" s="34">
        <v>32.5</v>
      </c>
      <c r="G111" s="34">
        <v>32.5</v>
      </c>
      <c r="H111" s="34">
        <v>25.5</v>
      </c>
      <c r="I111" s="34">
        <v>25.5</v>
      </c>
      <c r="J111" s="34">
        <v>32.5</v>
      </c>
      <c r="L111" s="3"/>
    </row>
    <row r="112" spans="1:12" x14ac:dyDescent="0.25">
      <c r="B112" s="2"/>
      <c r="C112" s="13"/>
      <c r="E112" s="1"/>
      <c r="F112" s="33"/>
      <c r="G112" s="1"/>
      <c r="H112" s="33"/>
      <c r="L112" s="3"/>
    </row>
    <row r="113" spans="1:12" x14ac:dyDescent="0.25">
      <c r="B113" s="2" t="s">
        <v>9</v>
      </c>
      <c r="C113" s="15">
        <f t="shared" ref="C113:J113" si="8">(C106*C107)*(-1)</f>
        <v>-18348.75</v>
      </c>
      <c r="D113" s="15">
        <f t="shared" si="8"/>
        <v>-1000</v>
      </c>
      <c r="E113" s="15">
        <f t="shared" si="8"/>
        <v>-18348.75</v>
      </c>
      <c r="F113" s="15">
        <f t="shared" si="8"/>
        <v>-18348.75</v>
      </c>
      <c r="G113" s="15">
        <f t="shared" si="8"/>
        <v>-18348.75</v>
      </c>
      <c r="H113" s="15">
        <f t="shared" si="8"/>
        <v>-1000</v>
      </c>
      <c r="I113" s="15">
        <f t="shared" si="8"/>
        <v>-1000</v>
      </c>
      <c r="J113" s="15">
        <f t="shared" si="8"/>
        <v>-18348.75</v>
      </c>
      <c r="L113" s="3"/>
    </row>
    <row r="114" spans="1:12" x14ac:dyDescent="0.25">
      <c r="B114" s="2" t="s">
        <v>8</v>
      </c>
      <c r="C114" s="13">
        <f t="shared" ref="C114:J114" si="9">C108*C109</f>
        <v>29733</v>
      </c>
      <c r="D114" s="13">
        <f t="shared" si="9"/>
        <v>4400</v>
      </c>
      <c r="E114" s="13">
        <f t="shared" si="9"/>
        <v>29733</v>
      </c>
      <c r="F114" s="13">
        <f t="shared" si="9"/>
        <v>29733</v>
      </c>
      <c r="G114" s="13">
        <f t="shared" si="9"/>
        <v>29733</v>
      </c>
      <c r="H114" s="13">
        <f t="shared" si="9"/>
        <v>4400</v>
      </c>
      <c r="I114" s="13">
        <f t="shared" si="9"/>
        <v>4400</v>
      </c>
      <c r="J114" s="13">
        <f t="shared" si="9"/>
        <v>29733</v>
      </c>
      <c r="L114" s="3"/>
    </row>
    <row r="115" spans="1:12" x14ac:dyDescent="0.25">
      <c r="B115" s="8" t="s">
        <v>12</v>
      </c>
      <c r="C115" s="13">
        <f t="shared" ref="C115:J115" si="10">SUM(C113:C114)</f>
        <v>11384.25</v>
      </c>
      <c r="D115" s="13">
        <f t="shared" si="10"/>
        <v>3400</v>
      </c>
      <c r="E115" s="13">
        <f t="shared" si="10"/>
        <v>11384.25</v>
      </c>
      <c r="F115" s="13">
        <f t="shared" si="10"/>
        <v>11384.25</v>
      </c>
      <c r="G115" s="13">
        <f t="shared" si="10"/>
        <v>11384.25</v>
      </c>
      <c r="H115" s="13">
        <f t="shared" si="10"/>
        <v>3400</v>
      </c>
      <c r="I115" s="13">
        <f t="shared" si="10"/>
        <v>3400</v>
      </c>
      <c r="J115" s="13">
        <f t="shared" si="10"/>
        <v>11384.25</v>
      </c>
      <c r="L115" s="3"/>
    </row>
    <row r="116" spans="1:12" x14ac:dyDescent="0.25">
      <c r="A116" s="9"/>
      <c r="B116" s="1" t="s">
        <v>13</v>
      </c>
      <c r="C116" s="15">
        <f t="shared" ref="C116:J116" si="11">C110*C111</f>
        <v>-5687.5</v>
      </c>
      <c r="D116" s="15">
        <f t="shared" si="11"/>
        <v>-1912.5</v>
      </c>
      <c r="E116" s="15">
        <f t="shared" si="11"/>
        <v>-5687.5</v>
      </c>
      <c r="F116" s="15">
        <f t="shared" si="11"/>
        <v>-5687.5</v>
      </c>
      <c r="G116" s="15">
        <f t="shared" si="11"/>
        <v>-5687.5</v>
      </c>
      <c r="H116" s="15">
        <f t="shared" si="11"/>
        <v>-1912.5</v>
      </c>
      <c r="I116" s="15">
        <f t="shared" si="11"/>
        <v>-1912.5</v>
      </c>
      <c r="J116" s="15">
        <f t="shared" si="11"/>
        <v>-5687.5</v>
      </c>
    </row>
    <row r="117" spans="1:12" x14ac:dyDescent="0.25">
      <c r="A117" s="10"/>
      <c r="E117" s="1"/>
      <c r="G117" s="1"/>
      <c r="H117" s="1"/>
      <c r="I117" s="1"/>
      <c r="J117" s="1"/>
    </row>
    <row r="118" spans="1:12" s="4" customFormat="1" x14ac:dyDescent="0.25">
      <c r="A118" s="9"/>
      <c r="B118" s="4" t="s">
        <v>11</v>
      </c>
      <c r="C118" s="14">
        <f t="shared" ref="C118:J118" si="12">SUM(C115:C116)</f>
        <v>5696.75</v>
      </c>
      <c r="D118" s="14">
        <f t="shared" si="12"/>
        <v>1487.5</v>
      </c>
      <c r="E118" s="14">
        <f t="shared" si="12"/>
        <v>5696.75</v>
      </c>
      <c r="F118" s="14">
        <f t="shared" si="12"/>
        <v>5696.75</v>
      </c>
      <c r="G118" s="14">
        <f t="shared" si="12"/>
        <v>5696.75</v>
      </c>
      <c r="H118" s="14">
        <f t="shared" si="12"/>
        <v>1487.5</v>
      </c>
      <c r="I118" s="14">
        <f t="shared" si="12"/>
        <v>1487.5</v>
      </c>
      <c r="J118" s="14">
        <f t="shared" si="12"/>
        <v>5696.75</v>
      </c>
      <c r="K118" s="8"/>
    </row>
    <row r="119" spans="1:12" x14ac:dyDescent="0.25">
      <c r="A119" s="11"/>
      <c r="B119" s="4" t="s">
        <v>29</v>
      </c>
      <c r="C119" s="14">
        <f t="shared" ref="C119:J119" si="13">C118*16</f>
        <v>91148</v>
      </c>
      <c r="D119" s="14">
        <f t="shared" si="13"/>
        <v>23800</v>
      </c>
      <c r="E119" s="14">
        <f t="shared" si="13"/>
        <v>91148</v>
      </c>
      <c r="F119" s="14">
        <f t="shared" si="13"/>
        <v>91148</v>
      </c>
      <c r="G119" s="14">
        <f t="shared" si="13"/>
        <v>91148</v>
      </c>
      <c r="H119" s="14">
        <f t="shared" si="13"/>
        <v>23800</v>
      </c>
      <c r="I119" s="14">
        <f t="shared" si="13"/>
        <v>23800</v>
      </c>
      <c r="J119" s="14">
        <f t="shared" si="13"/>
        <v>91148</v>
      </c>
      <c r="K119" s="33">
        <f>SUM(C119:J119)</f>
        <v>527140</v>
      </c>
    </row>
    <row r="120" spans="1:12" x14ac:dyDescent="0.25">
      <c r="A120" s="12"/>
    </row>
    <row r="121" spans="1:12" x14ac:dyDescent="0.25">
      <c r="A121" s="12"/>
    </row>
    <row r="122" spans="1:12" s="4" customFormat="1" x14ac:dyDescent="0.25">
      <c r="A122" s="4" t="s">
        <v>2</v>
      </c>
      <c r="B122" s="16" t="s">
        <v>16</v>
      </c>
      <c r="C122" s="6">
        <v>37249</v>
      </c>
      <c r="D122" s="6">
        <v>37250</v>
      </c>
      <c r="E122" s="6">
        <v>37251</v>
      </c>
      <c r="F122" s="6">
        <v>37252</v>
      </c>
      <c r="G122" s="6">
        <v>37253</v>
      </c>
      <c r="H122" s="6">
        <v>37254</v>
      </c>
      <c r="I122" s="6">
        <v>37255</v>
      </c>
      <c r="J122" s="6">
        <v>37256</v>
      </c>
      <c r="K122" s="8"/>
      <c r="L122" s="8"/>
    </row>
    <row r="123" spans="1:12" x14ac:dyDescent="0.25">
      <c r="B123" s="4" t="s">
        <v>4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L123" s="3"/>
    </row>
    <row r="124" spans="1:12" x14ac:dyDescent="0.25">
      <c r="B124" s="7" t="s">
        <v>6</v>
      </c>
      <c r="C124" s="33">
        <v>0</v>
      </c>
      <c r="D124" s="33">
        <v>0</v>
      </c>
      <c r="E124" s="33">
        <v>0</v>
      </c>
      <c r="F124" s="33">
        <v>0</v>
      </c>
      <c r="G124" s="33">
        <v>0</v>
      </c>
      <c r="H124" s="33">
        <v>0</v>
      </c>
      <c r="I124" s="33">
        <v>0</v>
      </c>
      <c r="J124" s="33">
        <v>0</v>
      </c>
      <c r="L124" s="3"/>
    </row>
    <row r="125" spans="1:12" x14ac:dyDescent="0.25">
      <c r="B125" s="4" t="s">
        <v>5</v>
      </c>
      <c r="C125" s="1">
        <v>50</v>
      </c>
      <c r="D125" s="1">
        <v>200</v>
      </c>
      <c r="E125" s="1">
        <v>50</v>
      </c>
      <c r="F125" s="1">
        <v>50</v>
      </c>
      <c r="G125" s="1">
        <v>50</v>
      </c>
      <c r="H125" s="1">
        <v>200</v>
      </c>
      <c r="I125" s="1">
        <v>200</v>
      </c>
      <c r="J125" s="1">
        <v>50</v>
      </c>
      <c r="L125" s="3"/>
    </row>
    <row r="126" spans="1:12" x14ac:dyDescent="0.25">
      <c r="B126" s="7" t="s">
        <v>6</v>
      </c>
      <c r="C126" s="33">
        <v>40.75</v>
      </c>
      <c r="D126" s="33">
        <v>20.8</v>
      </c>
      <c r="E126" s="33">
        <v>40.75</v>
      </c>
      <c r="F126" s="33">
        <v>40.75</v>
      </c>
      <c r="G126" s="33">
        <v>40.75</v>
      </c>
      <c r="H126" s="33">
        <v>20.8</v>
      </c>
      <c r="I126" s="33">
        <v>20.8</v>
      </c>
      <c r="J126" s="33">
        <v>40.75</v>
      </c>
      <c r="L126" s="3"/>
    </row>
    <row r="127" spans="1:12" x14ac:dyDescent="0.25">
      <c r="B127" s="8" t="s">
        <v>10</v>
      </c>
      <c r="C127" s="3">
        <f t="shared" ref="C127:J127" si="14">C123-C125</f>
        <v>-50</v>
      </c>
      <c r="D127" s="3">
        <f t="shared" si="14"/>
        <v>-200</v>
      </c>
      <c r="E127" s="3">
        <f t="shared" si="14"/>
        <v>-50</v>
      </c>
      <c r="F127" s="3">
        <f t="shared" si="14"/>
        <v>-50</v>
      </c>
      <c r="G127" s="3">
        <f t="shared" si="14"/>
        <v>-50</v>
      </c>
      <c r="H127" s="3">
        <f t="shared" si="14"/>
        <v>-200</v>
      </c>
      <c r="I127" s="3">
        <f t="shared" si="14"/>
        <v>-200</v>
      </c>
      <c r="J127" s="3">
        <f t="shared" si="14"/>
        <v>-50</v>
      </c>
      <c r="L127" s="3"/>
    </row>
    <row r="128" spans="1:12" x14ac:dyDescent="0.25">
      <c r="B128" s="2" t="s">
        <v>7</v>
      </c>
      <c r="C128" s="34">
        <v>25.75</v>
      </c>
      <c r="D128" s="34">
        <v>20</v>
      </c>
      <c r="E128" s="34">
        <v>25.75</v>
      </c>
      <c r="F128" s="34">
        <v>25.75</v>
      </c>
      <c r="G128" s="34">
        <v>25.75</v>
      </c>
      <c r="H128" s="34">
        <v>20</v>
      </c>
      <c r="I128" s="34">
        <v>20</v>
      </c>
      <c r="J128" s="34">
        <v>25.75</v>
      </c>
      <c r="L128" s="3"/>
    </row>
    <row r="129" spans="1:12" x14ac:dyDescent="0.25">
      <c r="B129" s="2"/>
      <c r="C129" s="13"/>
      <c r="E129" s="1"/>
      <c r="F129" s="33"/>
      <c r="G129" s="1"/>
      <c r="H129" s="33"/>
      <c r="L129" s="3"/>
    </row>
    <row r="130" spans="1:12" x14ac:dyDescent="0.25">
      <c r="B130" s="2" t="s">
        <v>9</v>
      </c>
      <c r="C130" s="15">
        <f t="shared" ref="C130:J130" si="15">(C123*C124)*(-1)</f>
        <v>0</v>
      </c>
      <c r="D130" s="15">
        <f t="shared" si="15"/>
        <v>0</v>
      </c>
      <c r="E130" s="15">
        <f t="shared" si="15"/>
        <v>0</v>
      </c>
      <c r="F130" s="15">
        <f t="shared" si="15"/>
        <v>0</v>
      </c>
      <c r="G130" s="15">
        <f t="shared" si="15"/>
        <v>0</v>
      </c>
      <c r="H130" s="15">
        <f t="shared" si="15"/>
        <v>0</v>
      </c>
      <c r="I130" s="15">
        <f t="shared" si="15"/>
        <v>0</v>
      </c>
      <c r="J130" s="15">
        <f t="shared" si="15"/>
        <v>0</v>
      </c>
      <c r="L130" s="3"/>
    </row>
    <row r="131" spans="1:12" x14ac:dyDescent="0.25">
      <c r="B131" s="2" t="s">
        <v>8</v>
      </c>
      <c r="C131" s="13">
        <f t="shared" ref="C131:J131" si="16">C125*C126</f>
        <v>2037.5</v>
      </c>
      <c r="D131" s="13">
        <f t="shared" si="16"/>
        <v>4160</v>
      </c>
      <c r="E131" s="13">
        <f t="shared" si="16"/>
        <v>2037.5</v>
      </c>
      <c r="F131" s="13">
        <f t="shared" si="16"/>
        <v>2037.5</v>
      </c>
      <c r="G131" s="13">
        <f t="shared" si="16"/>
        <v>2037.5</v>
      </c>
      <c r="H131" s="13">
        <f t="shared" si="16"/>
        <v>4160</v>
      </c>
      <c r="I131" s="13">
        <f t="shared" si="16"/>
        <v>4160</v>
      </c>
      <c r="J131" s="13">
        <f t="shared" si="16"/>
        <v>2037.5</v>
      </c>
      <c r="L131" s="3"/>
    </row>
    <row r="132" spans="1:12" x14ac:dyDescent="0.25">
      <c r="B132" s="8" t="s">
        <v>12</v>
      </c>
      <c r="C132" s="13">
        <f t="shared" ref="C132:J132" si="17">SUM(C130:C131)</f>
        <v>2037.5</v>
      </c>
      <c r="D132" s="13">
        <f t="shared" si="17"/>
        <v>4160</v>
      </c>
      <c r="E132" s="13">
        <f t="shared" si="17"/>
        <v>2037.5</v>
      </c>
      <c r="F132" s="13">
        <f t="shared" si="17"/>
        <v>2037.5</v>
      </c>
      <c r="G132" s="13">
        <f t="shared" si="17"/>
        <v>2037.5</v>
      </c>
      <c r="H132" s="13">
        <f t="shared" si="17"/>
        <v>4160</v>
      </c>
      <c r="I132" s="13">
        <f t="shared" si="17"/>
        <v>4160</v>
      </c>
      <c r="J132" s="13">
        <f t="shared" si="17"/>
        <v>2037.5</v>
      </c>
      <c r="L132" s="3"/>
    </row>
    <row r="133" spans="1:12" x14ac:dyDescent="0.25">
      <c r="A133" s="9"/>
      <c r="B133" s="1" t="s">
        <v>13</v>
      </c>
      <c r="C133" s="15">
        <f t="shared" ref="C133:J133" si="18">C127*C128</f>
        <v>-1287.5</v>
      </c>
      <c r="D133" s="15">
        <f t="shared" si="18"/>
        <v>-4000</v>
      </c>
      <c r="E133" s="15">
        <f t="shared" si="18"/>
        <v>-1287.5</v>
      </c>
      <c r="F133" s="15">
        <f t="shared" si="18"/>
        <v>-1287.5</v>
      </c>
      <c r="G133" s="15">
        <f t="shared" si="18"/>
        <v>-1287.5</v>
      </c>
      <c r="H133" s="15">
        <f t="shared" si="18"/>
        <v>-4000</v>
      </c>
      <c r="I133" s="15">
        <f t="shared" si="18"/>
        <v>-4000</v>
      </c>
      <c r="J133" s="15">
        <f t="shared" si="18"/>
        <v>-1287.5</v>
      </c>
    </row>
    <row r="134" spans="1:12" x14ac:dyDescent="0.25">
      <c r="A134" s="10"/>
      <c r="E134" s="1"/>
      <c r="G134" s="1"/>
      <c r="H134" s="1"/>
      <c r="I134" s="1"/>
      <c r="J134" s="1"/>
    </row>
    <row r="135" spans="1:12" s="4" customFormat="1" x14ac:dyDescent="0.25">
      <c r="A135" s="9"/>
      <c r="B135" s="4" t="s">
        <v>11</v>
      </c>
      <c r="C135" s="14">
        <f t="shared" ref="C135:J135" si="19">SUM(C132:C133)</f>
        <v>750</v>
      </c>
      <c r="D135" s="14">
        <f t="shared" si="19"/>
        <v>160</v>
      </c>
      <c r="E135" s="14">
        <f t="shared" si="19"/>
        <v>750</v>
      </c>
      <c r="F135" s="14">
        <f t="shared" si="19"/>
        <v>750</v>
      </c>
      <c r="G135" s="14">
        <f t="shared" si="19"/>
        <v>750</v>
      </c>
      <c r="H135" s="14">
        <f t="shared" si="19"/>
        <v>160</v>
      </c>
      <c r="I135" s="14">
        <f t="shared" si="19"/>
        <v>160</v>
      </c>
      <c r="J135" s="14">
        <f t="shared" si="19"/>
        <v>750</v>
      </c>
      <c r="K135" s="8"/>
    </row>
    <row r="136" spans="1:12" x14ac:dyDescent="0.25">
      <c r="A136" s="11"/>
      <c r="B136" s="4" t="s">
        <v>29</v>
      </c>
      <c r="C136" s="14">
        <f t="shared" ref="C136:J136" si="20">C135*16</f>
        <v>12000</v>
      </c>
      <c r="D136" s="14">
        <f t="shared" si="20"/>
        <v>2560</v>
      </c>
      <c r="E136" s="14">
        <f t="shared" si="20"/>
        <v>12000</v>
      </c>
      <c r="F136" s="14">
        <f t="shared" si="20"/>
        <v>12000</v>
      </c>
      <c r="G136" s="14">
        <f t="shared" si="20"/>
        <v>12000</v>
      </c>
      <c r="H136" s="14">
        <f t="shared" si="20"/>
        <v>2560</v>
      </c>
      <c r="I136" s="14">
        <f t="shared" si="20"/>
        <v>2560</v>
      </c>
      <c r="J136" s="14">
        <f t="shared" si="20"/>
        <v>12000</v>
      </c>
      <c r="K136" s="33">
        <f>SUM(C136:J136)</f>
        <v>67680</v>
      </c>
    </row>
    <row r="137" spans="1:12" x14ac:dyDescent="0.25">
      <c r="A137" s="12"/>
    </row>
    <row r="138" spans="1:12" x14ac:dyDescent="0.25">
      <c r="A138" s="12"/>
    </row>
    <row r="139" spans="1:12" s="4" customFormat="1" x14ac:dyDescent="0.25">
      <c r="A139" s="4" t="s">
        <v>3</v>
      </c>
      <c r="B139" s="16" t="s">
        <v>16</v>
      </c>
      <c r="C139" s="6">
        <v>37249</v>
      </c>
      <c r="D139" s="6">
        <v>37250</v>
      </c>
      <c r="E139" s="6">
        <v>37251</v>
      </c>
      <c r="F139" s="6">
        <v>37252</v>
      </c>
      <c r="G139" s="6">
        <v>37253</v>
      </c>
      <c r="H139" s="6">
        <v>37254</v>
      </c>
      <c r="I139" s="6">
        <v>37255</v>
      </c>
      <c r="J139" s="6">
        <v>37256</v>
      </c>
      <c r="K139" s="8"/>
      <c r="L139" s="8"/>
    </row>
    <row r="140" spans="1:12" x14ac:dyDescent="0.25">
      <c r="B140" s="4" t="s">
        <v>4</v>
      </c>
      <c r="C140" s="1">
        <v>100</v>
      </c>
      <c r="D140" s="17"/>
      <c r="E140" s="1">
        <v>100</v>
      </c>
      <c r="F140" s="1">
        <v>100</v>
      </c>
      <c r="G140" s="1">
        <v>100</v>
      </c>
      <c r="H140" s="35"/>
      <c r="I140" s="18"/>
      <c r="J140" s="1">
        <v>100</v>
      </c>
      <c r="L140" s="3"/>
    </row>
    <row r="141" spans="1:12" x14ac:dyDescent="0.25">
      <c r="B141" s="7" t="s">
        <v>6</v>
      </c>
      <c r="C141" s="33">
        <v>30.68</v>
      </c>
      <c r="D141" s="17"/>
      <c r="E141" s="33">
        <v>30.68</v>
      </c>
      <c r="F141" s="33">
        <v>30.68</v>
      </c>
      <c r="G141" s="33">
        <v>30.68</v>
      </c>
      <c r="H141" s="35"/>
      <c r="I141" s="18"/>
      <c r="J141" s="33">
        <v>30.68</v>
      </c>
      <c r="L141" s="3"/>
    </row>
    <row r="142" spans="1:12" x14ac:dyDescent="0.25">
      <c r="B142" s="4" t="s">
        <v>5</v>
      </c>
      <c r="C142" s="1">
        <v>100</v>
      </c>
      <c r="D142" s="17"/>
      <c r="E142" s="1">
        <v>100</v>
      </c>
      <c r="F142" s="1">
        <v>100</v>
      </c>
      <c r="G142" s="1">
        <v>100</v>
      </c>
      <c r="H142" s="35"/>
      <c r="I142" s="18"/>
      <c r="J142" s="1">
        <v>100</v>
      </c>
      <c r="L142" s="3"/>
    </row>
    <row r="143" spans="1:12" x14ac:dyDescent="0.25">
      <c r="B143" s="7" t="s">
        <v>6</v>
      </c>
      <c r="C143" s="33">
        <v>43.23</v>
      </c>
      <c r="D143" s="17"/>
      <c r="E143" s="33">
        <v>43.23</v>
      </c>
      <c r="F143" s="33">
        <v>43.23</v>
      </c>
      <c r="G143" s="33">
        <v>43.23</v>
      </c>
      <c r="H143" s="35"/>
      <c r="I143" s="18"/>
      <c r="J143" s="33">
        <v>43.23</v>
      </c>
      <c r="L143" s="3"/>
    </row>
    <row r="144" spans="1:12" x14ac:dyDescent="0.25">
      <c r="B144" s="8" t="s">
        <v>10</v>
      </c>
      <c r="C144" s="3">
        <f>C140-C142</f>
        <v>0</v>
      </c>
      <c r="D144" s="17"/>
      <c r="E144" s="3">
        <f>E140-E142</f>
        <v>0</v>
      </c>
      <c r="F144" s="3">
        <f>F140-F142</f>
        <v>0</v>
      </c>
      <c r="G144" s="3">
        <f>G140-G142</f>
        <v>0</v>
      </c>
      <c r="H144" s="35"/>
      <c r="I144" s="18"/>
      <c r="J144" s="3">
        <f>J140-J142</f>
        <v>0</v>
      </c>
      <c r="L144" s="3"/>
    </row>
    <row r="145" spans="1:12" x14ac:dyDescent="0.25">
      <c r="B145" s="2" t="s">
        <v>7</v>
      </c>
      <c r="C145" s="34">
        <v>25.75</v>
      </c>
      <c r="D145" s="35"/>
      <c r="E145" s="34">
        <v>25.75</v>
      </c>
      <c r="F145" s="34">
        <v>25.75</v>
      </c>
      <c r="G145" s="34">
        <v>25.75</v>
      </c>
      <c r="H145" s="35"/>
      <c r="I145" s="35"/>
      <c r="J145" s="34">
        <v>25.75</v>
      </c>
      <c r="L145" s="3"/>
    </row>
    <row r="146" spans="1:12" x14ac:dyDescent="0.25">
      <c r="B146" s="2"/>
      <c r="C146" s="13"/>
      <c r="D146" s="17"/>
      <c r="E146" s="1"/>
      <c r="F146" s="33"/>
      <c r="G146" s="1"/>
      <c r="H146" s="35"/>
      <c r="I146" s="18"/>
      <c r="L146" s="3"/>
    </row>
    <row r="147" spans="1:12" x14ac:dyDescent="0.25">
      <c r="B147" s="2" t="s">
        <v>9</v>
      </c>
      <c r="C147" s="15">
        <f>(C140*C141)*(-1)</f>
        <v>-3068</v>
      </c>
      <c r="D147" s="19"/>
      <c r="E147" s="15">
        <f>(E140*E141)*(-1)</f>
        <v>-3068</v>
      </c>
      <c r="F147" s="15">
        <f>(F140*F141)*(-1)</f>
        <v>-3068</v>
      </c>
      <c r="G147" s="15">
        <f>(G140*G141)*(-1)</f>
        <v>-3068</v>
      </c>
      <c r="H147" s="19"/>
      <c r="I147" s="19"/>
      <c r="J147" s="15">
        <f>(J140*J141)*(-1)</f>
        <v>-3068</v>
      </c>
      <c r="L147" s="3"/>
    </row>
    <row r="148" spans="1:12" x14ac:dyDescent="0.25">
      <c r="B148" s="2" t="s">
        <v>8</v>
      </c>
      <c r="C148" s="13">
        <f>C142*C143</f>
        <v>4323</v>
      </c>
      <c r="D148" s="20"/>
      <c r="E148" s="13">
        <f>E142*E143</f>
        <v>4323</v>
      </c>
      <c r="F148" s="13">
        <f>F142*F143</f>
        <v>4323</v>
      </c>
      <c r="G148" s="13">
        <f>G142*G143</f>
        <v>4323</v>
      </c>
      <c r="H148" s="20"/>
      <c r="I148" s="20"/>
      <c r="J148" s="13">
        <f>J142*J143</f>
        <v>4323</v>
      </c>
      <c r="L148" s="3"/>
    </row>
    <row r="149" spans="1:12" x14ac:dyDescent="0.25">
      <c r="B149" s="8" t="s">
        <v>12</v>
      </c>
      <c r="C149" s="13">
        <f>SUM(C147:C148)</f>
        <v>1255</v>
      </c>
      <c r="D149" s="20"/>
      <c r="E149" s="13">
        <f>SUM(E147:E148)</f>
        <v>1255</v>
      </c>
      <c r="F149" s="13">
        <f>SUM(F147:F148)</f>
        <v>1255</v>
      </c>
      <c r="G149" s="13">
        <f>SUM(G147:G148)</f>
        <v>1255</v>
      </c>
      <c r="H149" s="20"/>
      <c r="I149" s="20"/>
      <c r="J149" s="13">
        <f>SUM(J147:J148)</f>
        <v>1255</v>
      </c>
      <c r="L149" s="3"/>
    </row>
    <row r="150" spans="1:12" x14ac:dyDescent="0.25">
      <c r="A150" s="9"/>
      <c r="B150" s="1" t="s">
        <v>13</v>
      </c>
      <c r="C150" s="15">
        <f>C144*C145</f>
        <v>0</v>
      </c>
      <c r="D150" s="19"/>
      <c r="E150" s="15">
        <f>E144*E145</f>
        <v>0</v>
      </c>
      <c r="F150" s="15">
        <f>F144*F145</f>
        <v>0</v>
      </c>
      <c r="G150" s="15">
        <f>G144*G145</f>
        <v>0</v>
      </c>
      <c r="H150" s="19"/>
      <c r="I150" s="19"/>
      <c r="J150" s="15">
        <f>J144*J145</f>
        <v>0</v>
      </c>
    </row>
    <row r="151" spans="1:12" x14ac:dyDescent="0.25">
      <c r="A151" s="10"/>
      <c r="D151" s="17"/>
      <c r="E151" s="1"/>
      <c r="G151" s="1"/>
      <c r="H151" s="17"/>
      <c r="I151" s="17"/>
      <c r="J151" s="1"/>
    </row>
    <row r="152" spans="1:12" s="4" customFormat="1" x14ac:dyDescent="0.25">
      <c r="A152" s="9"/>
      <c r="B152" s="4" t="s">
        <v>11</v>
      </c>
      <c r="C152" s="14">
        <f>SUM(C149:C150)</f>
        <v>1255</v>
      </c>
      <c r="D152" s="29"/>
      <c r="E152" s="14">
        <f>SUM(E149:E150)</f>
        <v>1255</v>
      </c>
      <c r="F152" s="14">
        <f>SUM(F149:F150)</f>
        <v>1255</v>
      </c>
      <c r="G152" s="14">
        <f>SUM(G149:G150)</f>
        <v>1255</v>
      </c>
      <c r="H152" s="29"/>
      <c r="I152" s="29"/>
      <c r="J152" s="14">
        <f>SUM(J149:J150)</f>
        <v>1255</v>
      </c>
      <c r="K152" s="8"/>
    </row>
    <row r="153" spans="1:12" x14ac:dyDescent="0.25">
      <c r="A153" s="11"/>
      <c r="B153" s="4" t="s">
        <v>29</v>
      </c>
      <c r="C153" s="14">
        <f>C152*16</f>
        <v>20080</v>
      </c>
      <c r="D153" s="29"/>
      <c r="E153" s="14">
        <f>E152*16</f>
        <v>20080</v>
      </c>
      <c r="F153" s="14">
        <f>F152*16</f>
        <v>20080</v>
      </c>
      <c r="G153" s="14">
        <f>G152*16</f>
        <v>20080</v>
      </c>
      <c r="H153" s="29"/>
      <c r="I153" s="29"/>
      <c r="J153" s="14">
        <f>J152*16</f>
        <v>20080</v>
      </c>
      <c r="K153" s="33">
        <f>SUM(C153:J153)</f>
        <v>100400</v>
      </c>
    </row>
    <row r="154" spans="1:12" x14ac:dyDescent="0.25">
      <c r="A154" s="12"/>
    </row>
    <row r="155" spans="1:12" x14ac:dyDescent="0.25">
      <c r="A155" s="10"/>
    </row>
    <row r="156" spans="1:12" s="4" customFormat="1" x14ac:dyDescent="0.25">
      <c r="A156" s="4" t="s">
        <v>3</v>
      </c>
      <c r="B156" s="16" t="s">
        <v>23</v>
      </c>
      <c r="C156" s="6">
        <v>37249</v>
      </c>
      <c r="D156" s="6">
        <v>37250</v>
      </c>
      <c r="E156" s="6">
        <v>37251</v>
      </c>
      <c r="F156" s="6">
        <v>37252</v>
      </c>
      <c r="G156" s="6">
        <v>37253</v>
      </c>
      <c r="H156" s="6">
        <v>37254</v>
      </c>
      <c r="I156" s="6">
        <v>37255</v>
      </c>
      <c r="J156" s="6">
        <v>37256</v>
      </c>
      <c r="K156" s="8"/>
      <c r="L156" s="8"/>
    </row>
    <row r="157" spans="1:12" x14ac:dyDescent="0.25">
      <c r="B157" s="4" t="s">
        <v>4</v>
      </c>
      <c r="C157" s="1">
        <v>475</v>
      </c>
      <c r="D157" s="1">
        <v>425</v>
      </c>
      <c r="E157" s="1">
        <v>475</v>
      </c>
      <c r="F157" s="1">
        <v>475</v>
      </c>
      <c r="G157" s="1">
        <v>475</v>
      </c>
      <c r="H157" s="1">
        <v>425</v>
      </c>
      <c r="I157" s="1">
        <v>425</v>
      </c>
      <c r="J157" s="1">
        <v>475</v>
      </c>
      <c r="L157" s="3"/>
    </row>
    <row r="158" spans="1:12" x14ac:dyDescent="0.25">
      <c r="B158" s="7" t="s">
        <v>6</v>
      </c>
      <c r="C158" s="33">
        <v>50.85</v>
      </c>
      <c r="D158" s="33">
        <v>39.880000000000003</v>
      </c>
      <c r="E158" s="33">
        <v>50.85</v>
      </c>
      <c r="F158" s="33">
        <v>50.85</v>
      </c>
      <c r="G158" s="33">
        <v>50.85</v>
      </c>
      <c r="H158" s="33">
        <v>39.880000000000003</v>
      </c>
      <c r="I158" s="33">
        <v>39.880000000000003</v>
      </c>
      <c r="J158" s="33">
        <v>50.85</v>
      </c>
      <c r="L158" s="3"/>
    </row>
    <row r="159" spans="1:12" x14ac:dyDescent="0.25">
      <c r="B159" s="4" t="s">
        <v>5</v>
      </c>
      <c r="C159" s="1">
        <v>1125</v>
      </c>
      <c r="D159" s="1">
        <v>325</v>
      </c>
      <c r="E159" s="1">
        <v>1125</v>
      </c>
      <c r="F159" s="1">
        <v>1125</v>
      </c>
      <c r="G159" s="1">
        <v>1125</v>
      </c>
      <c r="H159" s="1">
        <v>325</v>
      </c>
      <c r="I159" s="1">
        <v>325</v>
      </c>
      <c r="J159" s="1">
        <v>1125</v>
      </c>
      <c r="L159" s="3"/>
    </row>
    <row r="160" spans="1:12" x14ac:dyDescent="0.25">
      <c r="B160" s="7" t="s">
        <v>6</v>
      </c>
      <c r="C160" s="33">
        <v>55.76</v>
      </c>
      <c r="D160" s="33">
        <v>41.13</v>
      </c>
      <c r="E160" s="33">
        <v>55.76</v>
      </c>
      <c r="F160" s="33">
        <v>55.76</v>
      </c>
      <c r="G160" s="33">
        <v>55.76</v>
      </c>
      <c r="H160" s="33">
        <v>41.13</v>
      </c>
      <c r="I160" s="33">
        <v>41.13</v>
      </c>
      <c r="J160" s="33">
        <v>55.76</v>
      </c>
      <c r="L160" s="3"/>
    </row>
    <row r="161" spans="1:12" x14ac:dyDescent="0.25">
      <c r="B161" s="8" t="s">
        <v>10</v>
      </c>
      <c r="C161" s="3">
        <f t="shared" ref="C161:J161" si="21">C157-C159</f>
        <v>-650</v>
      </c>
      <c r="D161" s="3">
        <f t="shared" si="21"/>
        <v>100</v>
      </c>
      <c r="E161" s="3">
        <f t="shared" si="21"/>
        <v>-650</v>
      </c>
      <c r="F161" s="3">
        <f t="shared" si="21"/>
        <v>-650</v>
      </c>
      <c r="G161" s="3">
        <f t="shared" si="21"/>
        <v>-650</v>
      </c>
      <c r="H161" s="3">
        <f t="shared" si="21"/>
        <v>100</v>
      </c>
      <c r="I161" s="3">
        <f t="shared" si="21"/>
        <v>100</v>
      </c>
      <c r="J161" s="3">
        <f t="shared" si="21"/>
        <v>-650</v>
      </c>
      <c r="L161" s="3"/>
    </row>
    <row r="162" spans="1:12" x14ac:dyDescent="0.25">
      <c r="B162" s="2" t="s">
        <v>7</v>
      </c>
      <c r="C162" s="34">
        <v>32.5</v>
      </c>
      <c r="D162" s="34">
        <v>25.5</v>
      </c>
      <c r="E162" s="34">
        <v>32.5</v>
      </c>
      <c r="F162" s="34">
        <v>32.5</v>
      </c>
      <c r="G162" s="34">
        <v>32.5</v>
      </c>
      <c r="H162" s="34">
        <v>25.5</v>
      </c>
      <c r="I162" s="34">
        <v>25.5</v>
      </c>
      <c r="J162" s="34">
        <v>32.5</v>
      </c>
      <c r="L162" s="3"/>
    </row>
    <row r="163" spans="1:12" x14ac:dyDescent="0.25">
      <c r="B163" s="2"/>
      <c r="C163" s="13"/>
      <c r="E163" s="1"/>
      <c r="F163" s="33"/>
      <c r="G163" s="1"/>
      <c r="H163" s="33"/>
      <c r="L163" s="3"/>
    </row>
    <row r="164" spans="1:12" x14ac:dyDescent="0.25">
      <c r="B164" s="2" t="s">
        <v>9</v>
      </c>
      <c r="C164" s="15">
        <f t="shared" ref="C164:J164" si="22">(C157*C158)*(-1)</f>
        <v>-24153.75</v>
      </c>
      <c r="D164" s="15">
        <f t="shared" si="22"/>
        <v>-16949</v>
      </c>
      <c r="E164" s="15">
        <f t="shared" si="22"/>
        <v>-24153.75</v>
      </c>
      <c r="F164" s="15">
        <f t="shared" si="22"/>
        <v>-24153.75</v>
      </c>
      <c r="G164" s="15">
        <f t="shared" si="22"/>
        <v>-24153.75</v>
      </c>
      <c r="H164" s="15">
        <f t="shared" si="22"/>
        <v>-16949</v>
      </c>
      <c r="I164" s="15">
        <f t="shared" si="22"/>
        <v>-16949</v>
      </c>
      <c r="J164" s="15">
        <f t="shared" si="22"/>
        <v>-24153.75</v>
      </c>
      <c r="L164" s="3"/>
    </row>
    <row r="165" spans="1:12" x14ac:dyDescent="0.25">
      <c r="B165" s="2" t="s">
        <v>8</v>
      </c>
      <c r="C165" s="13">
        <f t="shared" ref="C165:J165" si="23">C159*C160</f>
        <v>62730</v>
      </c>
      <c r="D165" s="13">
        <f t="shared" si="23"/>
        <v>13367.25</v>
      </c>
      <c r="E165" s="13">
        <f t="shared" si="23"/>
        <v>62730</v>
      </c>
      <c r="F165" s="13">
        <f t="shared" si="23"/>
        <v>62730</v>
      </c>
      <c r="G165" s="13">
        <f t="shared" si="23"/>
        <v>62730</v>
      </c>
      <c r="H165" s="13">
        <f t="shared" si="23"/>
        <v>13367.25</v>
      </c>
      <c r="I165" s="13">
        <f t="shared" si="23"/>
        <v>13367.25</v>
      </c>
      <c r="J165" s="13">
        <f t="shared" si="23"/>
        <v>62730</v>
      </c>
      <c r="L165" s="3"/>
    </row>
    <row r="166" spans="1:12" x14ac:dyDescent="0.25">
      <c r="B166" s="8" t="s">
        <v>12</v>
      </c>
      <c r="C166" s="13">
        <f t="shared" ref="C166:J166" si="24">SUM(C164:C165)</f>
        <v>38576.25</v>
      </c>
      <c r="D166" s="13">
        <f t="shared" si="24"/>
        <v>-3581.75</v>
      </c>
      <c r="E166" s="13">
        <f t="shared" si="24"/>
        <v>38576.25</v>
      </c>
      <c r="F166" s="13">
        <f t="shared" si="24"/>
        <v>38576.25</v>
      </c>
      <c r="G166" s="13">
        <f t="shared" si="24"/>
        <v>38576.25</v>
      </c>
      <c r="H166" s="13">
        <f t="shared" si="24"/>
        <v>-3581.75</v>
      </c>
      <c r="I166" s="13">
        <f t="shared" si="24"/>
        <v>-3581.75</v>
      </c>
      <c r="J166" s="13">
        <f t="shared" si="24"/>
        <v>38576.25</v>
      </c>
      <c r="L166" s="3"/>
    </row>
    <row r="167" spans="1:12" x14ac:dyDescent="0.25">
      <c r="A167" s="9"/>
      <c r="B167" s="1" t="s">
        <v>13</v>
      </c>
      <c r="C167" s="15">
        <f t="shared" ref="C167:J167" si="25">C161*C162</f>
        <v>-21125</v>
      </c>
      <c r="D167" s="15">
        <f t="shared" si="25"/>
        <v>2550</v>
      </c>
      <c r="E167" s="15">
        <f t="shared" si="25"/>
        <v>-21125</v>
      </c>
      <c r="F167" s="15">
        <f t="shared" si="25"/>
        <v>-21125</v>
      </c>
      <c r="G167" s="15">
        <f t="shared" si="25"/>
        <v>-21125</v>
      </c>
      <c r="H167" s="15">
        <f t="shared" si="25"/>
        <v>2550</v>
      </c>
      <c r="I167" s="15">
        <f t="shared" si="25"/>
        <v>2550</v>
      </c>
      <c r="J167" s="15">
        <f t="shared" si="25"/>
        <v>-21125</v>
      </c>
    </row>
    <row r="168" spans="1:12" x14ac:dyDescent="0.25">
      <c r="A168" s="10"/>
      <c r="E168" s="1"/>
      <c r="G168" s="1"/>
      <c r="H168" s="1"/>
      <c r="I168" s="1"/>
      <c r="J168" s="1"/>
    </row>
    <row r="169" spans="1:12" s="4" customFormat="1" x14ac:dyDescent="0.25">
      <c r="A169" s="9"/>
      <c r="B169" s="4" t="s">
        <v>11</v>
      </c>
      <c r="C169" s="14">
        <f t="shared" ref="C169:J169" si="26">SUM(C166:C167)</f>
        <v>17451.25</v>
      </c>
      <c r="D169" s="14">
        <f t="shared" si="26"/>
        <v>-1031.75</v>
      </c>
      <c r="E169" s="14">
        <f t="shared" si="26"/>
        <v>17451.25</v>
      </c>
      <c r="F169" s="14">
        <f t="shared" si="26"/>
        <v>17451.25</v>
      </c>
      <c r="G169" s="14">
        <f t="shared" si="26"/>
        <v>17451.25</v>
      </c>
      <c r="H169" s="14">
        <f t="shared" si="26"/>
        <v>-1031.75</v>
      </c>
      <c r="I169" s="14">
        <f t="shared" si="26"/>
        <v>-1031.75</v>
      </c>
      <c r="J169" s="14">
        <f t="shared" si="26"/>
        <v>17451.25</v>
      </c>
      <c r="K169" s="8"/>
    </row>
    <row r="170" spans="1:12" x14ac:dyDescent="0.25">
      <c r="A170" s="11"/>
      <c r="B170" s="4" t="s">
        <v>29</v>
      </c>
      <c r="C170" s="14">
        <f t="shared" ref="C170:J170" si="27">C169*16</f>
        <v>279220</v>
      </c>
      <c r="D170" s="14">
        <f t="shared" si="27"/>
        <v>-16508</v>
      </c>
      <c r="E170" s="14">
        <f t="shared" si="27"/>
        <v>279220</v>
      </c>
      <c r="F170" s="14">
        <f t="shared" si="27"/>
        <v>279220</v>
      </c>
      <c r="G170" s="14">
        <f t="shared" si="27"/>
        <v>279220</v>
      </c>
      <c r="H170" s="14">
        <f t="shared" si="27"/>
        <v>-16508</v>
      </c>
      <c r="I170" s="14">
        <f t="shared" si="27"/>
        <v>-16508</v>
      </c>
      <c r="J170" s="14">
        <f t="shared" si="27"/>
        <v>279220</v>
      </c>
      <c r="K170" s="33">
        <f>SUM(C170:J170)</f>
        <v>1346576</v>
      </c>
    </row>
    <row r="171" spans="1:12" x14ac:dyDescent="0.25">
      <c r="A171" s="12"/>
    </row>
    <row r="172" spans="1:12" x14ac:dyDescent="0.25">
      <c r="A172" s="10"/>
    </row>
    <row r="173" spans="1:12" x14ac:dyDescent="0.25">
      <c r="A173" s="4" t="s">
        <v>14</v>
      </c>
      <c r="B173" s="16" t="s">
        <v>15</v>
      </c>
      <c r="C173" s="6">
        <v>37249</v>
      </c>
      <c r="D173" s="6">
        <v>37250</v>
      </c>
      <c r="E173" s="6">
        <v>37251</v>
      </c>
      <c r="F173" s="6">
        <v>37252</v>
      </c>
      <c r="G173" s="6">
        <v>37253</v>
      </c>
      <c r="H173" s="6">
        <v>37254</v>
      </c>
      <c r="I173" s="6">
        <v>37255</v>
      </c>
      <c r="J173" s="6">
        <v>37256</v>
      </c>
      <c r="K173" s="8"/>
    </row>
    <row r="174" spans="1:12" x14ac:dyDescent="0.25">
      <c r="B174" s="4" t="s">
        <v>4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</row>
    <row r="175" spans="1:12" x14ac:dyDescent="0.25">
      <c r="B175" s="7" t="s">
        <v>6</v>
      </c>
      <c r="C175" s="33">
        <v>36.450000000000003</v>
      </c>
      <c r="D175" s="33">
        <v>22</v>
      </c>
      <c r="E175" s="33">
        <v>36.450000000000003</v>
      </c>
      <c r="F175" s="33">
        <v>36.450000000000003</v>
      </c>
      <c r="G175" s="33">
        <v>36.450000000000003</v>
      </c>
      <c r="H175" s="33">
        <v>22</v>
      </c>
      <c r="I175" s="33">
        <v>22</v>
      </c>
      <c r="J175" s="33">
        <v>36.450000000000003</v>
      </c>
    </row>
    <row r="176" spans="1:12" x14ac:dyDescent="0.25">
      <c r="B176" s="4" t="s">
        <v>5</v>
      </c>
      <c r="C176" s="1">
        <v>50</v>
      </c>
      <c r="D176" s="1">
        <v>50</v>
      </c>
      <c r="E176" s="1">
        <v>50</v>
      </c>
      <c r="F176" s="1">
        <v>50</v>
      </c>
      <c r="G176" s="1">
        <v>50</v>
      </c>
      <c r="H176" s="1">
        <v>50</v>
      </c>
      <c r="I176" s="1">
        <v>50</v>
      </c>
      <c r="J176" s="1">
        <v>50</v>
      </c>
    </row>
    <row r="177" spans="1:12" x14ac:dyDescent="0.25">
      <c r="B177" s="7" t="s">
        <v>6</v>
      </c>
      <c r="C177" s="33">
        <v>30.8</v>
      </c>
      <c r="D177" s="33">
        <v>22.25</v>
      </c>
      <c r="E177" s="33">
        <v>30.8</v>
      </c>
      <c r="F177" s="33">
        <v>30.8</v>
      </c>
      <c r="G177" s="33">
        <v>30.8</v>
      </c>
      <c r="H177" s="33">
        <v>22.25</v>
      </c>
      <c r="I177" s="33">
        <v>22.25</v>
      </c>
      <c r="J177" s="33">
        <v>30.8</v>
      </c>
    </row>
    <row r="178" spans="1:12" x14ac:dyDescent="0.25">
      <c r="B178" s="8" t="s">
        <v>10</v>
      </c>
      <c r="C178" s="3">
        <f t="shared" ref="C178:J178" si="28">C174-C176</f>
        <v>-50</v>
      </c>
      <c r="D178" s="3">
        <f t="shared" si="28"/>
        <v>-50</v>
      </c>
      <c r="E178" s="3">
        <f t="shared" si="28"/>
        <v>-50</v>
      </c>
      <c r="F178" s="3">
        <f t="shared" si="28"/>
        <v>-50</v>
      </c>
      <c r="G178" s="3">
        <f t="shared" si="28"/>
        <v>-50</v>
      </c>
      <c r="H178" s="3">
        <f t="shared" si="28"/>
        <v>-50</v>
      </c>
      <c r="I178" s="3">
        <f t="shared" si="28"/>
        <v>-50</v>
      </c>
      <c r="J178" s="3">
        <f t="shared" si="28"/>
        <v>-50</v>
      </c>
    </row>
    <row r="179" spans="1:12" x14ac:dyDescent="0.25">
      <c r="B179" s="2" t="s">
        <v>7</v>
      </c>
      <c r="C179" s="34">
        <v>23</v>
      </c>
      <c r="D179" s="22">
        <v>18</v>
      </c>
      <c r="E179" s="34">
        <v>23</v>
      </c>
      <c r="F179" s="34">
        <v>23</v>
      </c>
      <c r="G179" s="34">
        <v>23</v>
      </c>
      <c r="H179" s="34">
        <v>18</v>
      </c>
      <c r="I179" s="34">
        <v>18</v>
      </c>
      <c r="J179" s="34">
        <v>23</v>
      </c>
    </row>
    <row r="180" spans="1:12" x14ac:dyDescent="0.25">
      <c r="B180" s="2"/>
      <c r="C180" s="13"/>
      <c r="E180" s="1"/>
      <c r="F180" s="33"/>
      <c r="G180" s="1"/>
      <c r="H180" s="33"/>
    </row>
    <row r="181" spans="1:12" x14ac:dyDescent="0.25">
      <c r="B181" s="2" t="s">
        <v>9</v>
      </c>
      <c r="C181" s="15">
        <f t="shared" ref="C181:J181" si="29">(C174*C175)*(-1)</f>
        <v>0</v>
      </c>
      <c r="D181" s="15">
        <f t="shared" si="29"/>
        <v>0</v>
      </c>
      <c r="E181" s="15">
        <f t="shared" si="29"/>
        <v>0</v>
      </c>
      <c r="F181" s="15">
        <f t="shared" si="29"/>
        <v>0</v>
      </c>
      <c r="G181" s="15">
        <f t="shared" si="29"/>
        <v>0</v>
      </c>
      <c r="H181" s="15">
        <f t="shared" si="29"/>
        <v>0</v>
      </c>
      <c r="I181" s="15">
        <f t="shared" si="29"/>
        <v>0</v>
      </c>
      <c r="J181" s="15">
        <f t="shared" si="29"/>
        <v>0</v>
      </c>
    </row>
    <row r="182" spans="1:12" x14ac:dyDescent="0.25">
      <c r="B182" s="2" t="s">
        <v>8</v>
      </c>
      <c r="C182" s="13">
        <f t="shared" ref="C182:J182" si="30">C176*C177</f>
        <v>1540</v>
      </c>
      <c r="D182" s="13">
        <f t="shared" si="30"/>
        <v>1112.5</v>
      </c>
      <c r="E182" s="13">
        <f t="shared" si="30"/>
        <v>1540</v>
      </c>
      <c r="F182" s="13">
        <f t="shared" si="30"/>
        <v>1540</v>
      </c>
      <c r="G182" s="13">
        <f t="shared" si="30"/>
        <v>1540</v>
      </c>
      <c r="H182" s="13">
        <f t="shared" si="30"/>
        <v>1112.5</v>
      </c>
      <c r="I182" s="13">
        <f t="shared" si="30"/>
        <v>1112.5</v>
      </c>
      <c r="J182" s="13">
        <f t="shared" si="30"/>
        <v>1540</v>
      </c>
    </row>
    <row r="183" spans="1:12" x14ac:dyDescent="0.25">
      <c r="B183" s="8" t="s">
        <v>12</v>
      </c>
      <c r="C183" s="13">
        <f t="shared" ref="C183:J183" si="31">SUM(C181:C182)</f>
        <v>1540</v>
      </c>
      <c r="D183" s="13">
        <f t="shared" si="31"/>
        <v>1112.5</v>
      </c>
      <c r="E183" s="13">
        <f t="shared" si="31"/>
        <v>1540</v>
      </c>
      <c r="F183" s="13">
        <f t="shared" si="31"/>
        <v>1540</v>
      </c>
      <c r="G183" s="13">
        <f t="shared" si="31"/>
        <v>1540</v>
      </c>
      <c r="H183" s="13">
        <f t="shared" si="31"/>
        <v>1112.5</v>
      </c>
      <c r="I183" s="13">
        <f t="shared" si="31"/>
        <v>1112.5</v>
      </c>
      <c r="J183" s="13">
        <f t="shared" si="31"/>
        <v>1540</v>
      </c>
    </row>
    <row r="184" spans="1:12" x14ac:dyDescent="0.25">
      <c r="A184" s="9"/>
      <c r="B184" s="1" t="s">
        <v>13</v>
      </c>
      <c r="C184" s="15">
        <f t="shared" ref="C184:J184" si="32">C178*C179</f>
        <v>-1150</v>
      </c>
      <c r="D184" s="15">
        <f t="shared" si="32"/>
        <v>-900</v>
      </c>
      <c r="E184" s="15">
        <f t="shared" si="32"/>
        <v>-1150</v>
      </c>
      <c r="F184" s="15">
        <f t="shared" si="32"/>
        <v>-1150</v>
      </c>
      <c r="G184" s="15">
        <f t="shared" si="32"/>
        <v>-1150</v>
      </c>
      <c r="H184" s="15">
        <f t="shared" si="32"/>
        <v>-900</v>
      </c>
      <c r="I184" s="15">
        <f t="shared" si="32"/>
        <v>-900</v>
      </c>
      <c r="J184" s="15">
        <f t="shared" si="32"/>
        <v>-1150</v>
      </c>
    </row>
    <row r="185" spans="1:12" x14ac:dyDescent="0.25">
      <c r="A185" s="10"/>
    </row>
    <row r="186" spans="1:12" x14ac:dyDescent="0.25">
      <c r="A186" s="9"/>
      <c r="B186" s="4" t="s">
        <v>11</v>
      </c>
      <c r="C186" s="14">
        <f t="shared" ref="C186:J186" si="33">SUM(C183:C184)</f>
        <v>390</v>
      </c>
      <c r="D186" s="14">
        <f t="shared" si="33"/>
        <v>212.5</v>
      </c>
      <c r="E186" s="14">
        <f t="shared" si="33"/>
        <v>390</v>
      </c>
      <c r="F186" s="14">
        <f t="shared" si="33"/>
        <v>390</v>
      </c>
      <c r="G186" s="14">
        <f t="shared" si="33"/>
        <v>390</v>
      </c>
      <c r="H186" s="14">
        <f t="shared" si="33"/>
        <v>212.5</v>
      </c>
      <c r="I186" s="14">
        <f t="shared" si="33"/>
        <v>212.5</v>
      </c>
      <c r="J186" s="14">
        <f t="shared" si="33"/>
        <v>390</v>
      </c>
      <c r="K186" s="8"/>
    </row>
    <row r="187" spans="1:12" x14ac:dyDescent="0.25">
      <c r="A187" s="11"/>
      <c r="B187" s="4" t="s">
        <v>29</v>
      </c>
      <c r="C187" s="14">
        <f t="shared" ref="C187:J187" si="34">C186*16</f>
        <v>6240</v>
      </c>
      <c r="D187" s="14">
        <f t="shared" si="34"/>
        <v>3400</v>
      </c>
      <c r="E187" s="14">
        <f t="shared" si="34"/>
        <v>6240</v>
      </c>
      <c r="F187" s="14">
        <f t="shared" si="34"/>
        <v>6240</v>
      </c>
      <c r="G187" s="14">
        <f t="shared" si="34"/>
        <v>6240</v>
      </c>
      <c r="H187" s="14">
        <f t="shared" si="34"/>
        <v>3400</v>
      </c>
      <c r="I187" s="14">
        <f t="shared" si="34"/>
        <v>3400</v>
      </c>
      <c r="J187" s="14">
        <f t="shared" si="34"/>
        <v>6240</v>
      </c>
      <c r="K187" s="33">
        <f>SUM(C187:J187)</f>
        <v>41400</v>
      </c>
    </row>
    <row r="190" spans="1:12" s="4" customFormat="1" x14ac:dyDescent="0.25">
      <c r="B190" s="16" t="s">
        <v>21</v>
      </c>
      <c r="C190" s="6">
        <v>37249</v>
      </c>
      <c r="D190" s="6">
        <v>37250</v>
      </c>
      <c r="E190" s="6">
        <v>37251</v>
      </c>
      <c r="F190" s="6">
        <v>37252</v>
      </c>
      <c r="G190" s="6">
        <v>37253</v>
      </c>
      <c r="H190" s="6">
        <v>37254</v>
      </c>
      <c r="I190" s="6">
        <v>37255</v>
      </c>
      <c r="J190" s="6">
        <v>37256</v>
      </c>
      <c r="K190" s="8"/>
      <c r="L190" s="8"/>
    </row>
    <row r="191" spans="1:12" x14ac:dyDescent="0.25">
      <c r="B191" s="4" t="s">
        <v>4</v>
      </c>
      <c r="C191" s="1">
        <v>50</v>
      </c>
      <c r="D191" s="17"/>
      <c r="E191" s="1">
        <v>50</v>
      </c>
      <c r="F191" s="1">
        <v>50</v>
      </c>
      <c r="G191" s="1">
        <v>50</v>
      </c>
      <c r="H191" s="35"/>
      <c r="I191" s="18"/>
      <c r="J191" s="1">
        <v>50</v>
      </c>
      <c r="L191" s="3"/>
    </row>
    <row r="192" spans="1:12" x14ac:dyDescent="0.25">
      <c r="B192" s="7" t="s">
        <v>6</v>
      </c>
      <c r="C192" s="33">
        <v>22.2</v>
      </c>
      <c r="D192" s="35"/>
      <c r="E192" s="33">
        <v>22.2</v>
      </c>
      <c r="F192" s="33">
        <v>22.2</v>
      </c>
      <c r="G192" s="33">
        <v>22.2</v>
      </c>
      <c r="H192" s="35"/>
      <c r="I192" s="18"/>
      <c r="J192" s="33">
        <v>22.2</v>
      </c>
      <c r="L192" s="3"/>
    </row>
    <row r="193" spans="1:12" x14ac:dyDescent="0.25">
      <c r="B193" s="4" t="s">
        <v>5</v>
      </c>
      <c r="C193" s="1">
        <v>150</v>
      </c>
      <c r="D193" s="17"/>
      <c r="E193" s="1">
        <v>150</v>
      </c>
      <c r="F193" s="1">
        <v>150</v>
      </c>
      <c r="G193" s="1">
        <v>150</v>
      </c>
      <c r="H193" s="35"/>
      <c r="I193" s="18"/>
      <c r="J193" s="1">
        <v>150</v>
      </c>
      <c r="L193" s="3"/>
    </row>
    <row r="194" spans="1:12" x14ac:dyDescent="0.25">
      <c r="B194" s="7" t="s">
        <v>6</v>
      </c>
      <c r="C194" s="33">
        <v>35.43</v>
      </c>
      <c r="D194" s="35"/>
      <c r="E194" s="33">
        <v>35.43</v>
      </c>
      <c r="F194" s="33">
        <v>35.43</v>
      </c>
      <c r="G194" s="33">
        <v>35.43</v>
      </c>
      <c r="H194" s="35"/>
      <c r="I194" s="18"/>
      <c r="J194" s="33">
        <v>35.43</v>
      </c>
      <c r="L194" s="3"/>
    </row>
    <row r="195" spans="1:12" x14ac:dyDescent="0.25">
      <c r="B195" s="8" t="s">
        <v>10</v>
      </c>
      <c r="C195" s="3">
        <f>C191-C193</f>
        <v>-100</v>
      </c>
      <c r="D195" s="18"/>
      <c r="E195" s="3">
        <f>E191-E193</f>
        <v>-100</v>
      </c>
      <c r="F195" s="3">
        <f>F191-F193</f>
        <v>-100</v>
      </c>
      <c r="G195" s="3">
        <f>G191-G193</f>
        <v>-100</v>
      </c>
      <c r="H195" s="35"/>
      <c r="I195" s="18"/>
      <c r="J195" s="3">
        <f>J191-J193</f>
        <v>-100</v>
      </c>
      <c r="L195" s="3"/>
    </row>
    <row r="196" spans="1:12" x14ac:dyDescent="0.25">
      <c r="B196" s="2" t="s">
        <v>7</v>
      </c>
      <c r="C196" s="34">
        <v>23</v>
      </c>
      <c r="D196" s="17"/>
      <c r="E196" s="34">
        <v>23</v>
      </c>
      <c r="F196" s="34">
        <v>23</v>
      </c>
      <c r="G196" s="34">
        <v>23</v>
      </c>
      <c r="H196" s="35"/>
      <c r="I196" s="35"/>
      <c r="J196" s="34">
        <v>23</v>
      </c>
      <c r="L196" s="3"/>
    </row>
    <row r="197" spans="1:12" x14ac:dyDescent="0.25">
      <c r="B197" s="2"/>
      <c r="C197" s="13"/>
      <c r="D197" s="17"/>
      <c r="E197" s="1"/>
      <c r="F197" s="33"/>
      <c r="G197" s="1"/>
      <c r="H197" s="35"/>
      <c r="I197" s="18"/>
      <c r="L197" s="3"/>
    </row>
    <row r="198" spans="1:12" x14ac:dyDescent="0.25">
      <c r="B198" s="2" t="s">
        <v>9</v>
      </c>
      <c r="C198" s="15">
        <f>(C191*C192)*(-1)</f>
        <v>-1110</v>
      </c>
      <c r="D198" s="19"/>
      <c r="E198" s="15">
        <f>(E191*E192)*(-1)</f>
        <v>-1110</v>
      </c>
      <c r="F198" s="15">
        <f>(F191*F192)*(-1)</f>
        <v>-1110</v>
      </c>
      <c r="G198" s="15">
        <f>(G191*G192)*(-1)</f>
        <v>-1110</v>
      </c>
      <c r="H198" s="19"/>
      <c r="I198" s="19"/>
      <c r="J198" s="15">
        <f>(J191*J192)*(-1)</f>
        <v>-1110</v>
      </c>
      <c r="L198" s="3"/>
    </row>
    <row r="199" spans="1:12" x14ac:dyDescent="0.25">
      <c r="B199" s="2" t="s">
        <v>8</v>
      </c>
      <c r="C199" s="13">
        <f>C193*C194</f>
        <v>5314.5</v>
      </c>
      <c r="D199" s="20"/>
      <c r="E199" s="13">
        <f>E193*E194</f>
        <v>5314.5</v>
      </c>
      <c r="F199" s="13">
        <f>F193*F194</f>
        <v>5314.5</v>
      </c>
      <c r="G199" s="13">
        <f>G193*G194</f>
        <v>5314.5</v>
      </c>
      <c r="H199" s="20"/>
      <c r="I199" s="20"/>
      <c r="J199" s="13">
        <f>J193*J194</f>
        <v>5314.5</v>
      </c>
      <c r="L199" s="3"/>
    </row>
    <row r="200" spans="1:12" x14ac:dyDescent="0.25">
      <c r="B200" s="8" t="s">
        <v>12</v>
      </c>
      <c r="C200" s="13">
        <f>SUM(C198:C199)</f>
        <v>4204.5</v>
      </c>
      <c r="D200" s="20"/>
      <c r="E200" s="13">
        <f>SUM(E198:E199)</f>
        <v>4204.5</v>
      </c>
      <c r="F200" s="13">
        <f>SUM(F198:F199)</f>
        <v>4204.5</v>
      </c>
      <c r="G200" s="13">
        <f>SUM(G198:G199)</f>
        <v>4204.5</v>
      </c>
      <c r="H200" s="20"/>
      <c r="I200" s="20"/>
      <c r="J200" s="13">
        <f>SUM(J198:J199)</f>
        <v>4204.5</v>
      </c>
      <c r="L200" s="3"/>
    </row>
    <row r="201" spans="1:12" x14ac:dyDescent="0.25">
      <c r="A201" s="9"/>
      <c r="B201" s="1" t="s">
        <v>13</v>
      </c>
      <c r="C201" s="15">
        <f>C195*C196</f>
        <v>-2300</v>
      </c>
      <c r="D201" s="19"/>
      <c r="E201" s="15">
        <f>E195*E196</f>
        <v>-2300</v>
      </c>
      <c r="F201" s="15">
        <f>F195*F196</f>
        <v>-2300</v>
      </c>
      <c r="G201" s="15">
        <f>G195*G196</f>
        <v>-2300</v>
      </c>
      <c r="H201" s="19"/>
      <c r="I201" s="19"/>
      <c r="J201" s="15">
        <f>J195*J196</f>
        <v>-2300</v>
      </c>
    </row>
    <row r="202" spans="1:12" x14ac:dyDescent="0.25">
      <c r="A202" s="10"/>
      <c r="D202" s="17"/>
      <c r="E202" s="1"/>
      <c r="G202" s="1"/>
      <c r="H202" s="17"/>
      <c r="I202" s="17"/>
      <c r="J202" s="1"/>
    </row>
    <row r="203" spans="1:12" s="4" customFormat="1" x14ac:dyDescent="0.25">
      <c r="A203" s="9"/>
      <c r="B203" s="4" t="s">
        <v>11</v>
      </c>
      <c r="C203" s="14">
        <f>SUM(C200:C201)</f>
        <v>1904.5</v>
      </c>
      <c r="D203" s="29"/>
      <c r="E203" s="14">
        <f>SUM(E200:E201)</f>
        <v>1904.5</v>
      </c>
      <c r="F203" s="14">
        <f>SUM(F200:F201)</f>
        <v>1904.5</v>
      </c>
      <c r="G203" s="14">
        <f>SUM(G200:G201)</f>
        <v>1904.5</v>
      </c>
      <c r="H203" s="29"/>
      <c r="I203" s="29"/>
      <c r="J203" s="14">
        <f>SUM(J200:J201)</f>
        <v>1904.5</v>
      </c>
      <c r="K203" s="8"/>
    </row>
    <row r="204" spans="1:12" x14ac:dyDescent="0.25">
      <c r="A204" s="11"/>
      <c r="B204" s="4" t="s">
        <v>29</v>
      </c>
      <c r="C204" s="14">
        <f>C203*16</f>
        <v>30472</v>
      </c>
      <c r="D204" s="29"/>
      <c r="E204" s="14">
        <f>E203*16</f>
        <v>30472</v>
      </c>
      <c r="F204" s="14">
        <f>F203*16</f>
        <v>30472</v>
      </c>
      <c r="G204" s="14">
        <f>G203*16</f>
        <v>30472</v>
      </c>
      <c r="H204" s="29"/>
      <c r="I204" s="29"/>
      <c r="J204" s="14">
        <f>J203*16</f>
        <v>30472</v>
      </c>
      <c r="K204" s="33">
        <f>SUM(C204:J204)</f>
        <v>152360</v>
      </c>
    </row>
    <row r="205" spans="1:12" x14ac:dyDescent="0.25">
      <c r="A205" s="12"/>
    </row>
    <row r="206" spans="1:12" x14ac:dyDescent="0.25">
      <c r="A206" s="12"/>
    </row>
    <row r="207" spans="1:12" s="4" customFormat="1" x14ac:dyDescent="0.25">
      <c r="A207" s="4" t="s">
        <v>24</v>
      </c>
      <c r="B207" s="16" t="s">
        <v>23</v>
      </c>
      <c r="C207" s="6">
        <v>37249</v>
      </c>
      <c r="D207" s="6">
        <v>37250</v>
      </c>
      <c r="E207" s="6">
        <v>37251</v>
      </c>
      <c r="F207" s="6">
        <v>37252</v>
      </c>
      <c r="G207" s="6">
        <v>37253</v>
      </c>
      <c r="H207" s="6">
        <v>37254</v>
      </c>
      <c r="I207" s="6">
        <v>37255</v>
      </c>
      <c r="J207" s="6">
        <v>37256</v>
      </c>
      <c r="K207" s="8"/>
      <c r="L207" s="8"/>
    </row>
    <row r="208" spans="1:12" x14ac:dyDescent="0.25">
      <c r="B208" s="4" t="s">
        <v>4</v>
      </c>
      <c r="C208" s="1">
        <v>0</v>
      </c>
      <c r="D208" s="17"/>
      <c r="E208" s="1">
        <v>0</v>
      </c>
      <c r="F208" s="1">
        <v>0</v>
      </c>
      <c r="G208" s="1">
        <v>0</v>
      </c>
      <c r="H208" s="35"/>
      <c r="I208" s="18"/>
      <c r="J208" s="1">
        <v>0</v>
      </c>
      <c r="L208" s="3"/>
    </row>
    <row r="209" spans="1:12" x14ac:dyDescent="0.25">
      <c r="B209" s="7" t="s">
        <v>6</v>
      </c>
      <c r="C209" s="33">
        <v>0</v>
      </c>
      <c r="D209" s="35"/>
      <c r="E209" s="33">
        <v>0</v>
      </c>
      <c r="F209" s="33">
        <v>0</v>
      </c>
      <c r="G209" s="33">
        <v>0</v>
      </c>
      <c r="H209" s="35"/>
      <c r="I209" s="18"/>
      <c r="J209" s="33">
        <v>0</v>
      </c>
      <c r="L209" s="3"/>
    </row>
    <row r="210" spans="1:12" x14ac:dyDescent="0.25">
      <c r="B210" s="4" t="s">
        <v>5</v>
      </c>
      <c r="C210" s="1">
        <v>50</v>
      </c>
      <c r="D210" s="17"/>
      <c r="E210" s="1">
        <v>50</v>
      </c>
      <c r="F210" s="1">
        <v>50</v>
      </c>
      <c r="G210" s="1">
        <v>50</v>
      </c>
      <c r="H210" s="35"/>
      <c r="I210" s="18"/>
      <c r="J210" s="1">
        <v>50</v>
      </c>
      <c r="L210" s="3"/>
    </row>
    <row r="211" spans="1:12" x14ac:dyDescent="0.25">
      <c r="B211" s="7" t="s">
        <v>6</v>
      </c>
      <c r="C211" s="33">
        <v>68</v>
      </c>
      <c r="D211" s="35"/>
      <c r="E211" s="33">
        <v>68</v>
      </c>
      <c r="F211" s="33">
        <v>68</v>
      </c>
      <c r="G211" s="33">
        <v>68</v>
      </c>
      <c r="H211" s="35"/>
      <c r="I211" s="18"/>
      <c r="J211" s="33">
        <v>68</v>
      </c>
      <c r="L211" s="3"/>
    </row>
    <row r="212" spans="1:12" x14ac:dyDescent="0.25">
      <c r="B212" s="8" t="s">
        <v>10</v>
      </c>
      <c r="C212" s="3">
        <f>C208-C210</f>
        <v>-50</v>
      </c>
      <c r="D212" s="18"/>
      <c r="E212" s="3">
        <f>E208-E210</f>
        <v>-50</v>
      </c>
      <c r="F212" s="3">
        <f>F208-F210</f>
        <v>-50</v>
      </c>
      <c r="G212" s="3">
        <f>G208-G210</f>
        <v>-50</v>
      </c>
      <c r="H212" s="35"/>
      <c r="I212" s="18"/>
      <c r="J212" s="3">
        <f>J208-J210</f>
        <v>-50</v>
      </c>
      <c r="L212" s="3"/>
    </row>
    <row r="213" spans="1:12" x14ac:dyDescent="0.25">
      <c r="B213" s="2" t="s">
        <v>7</v>
      </c>
      <c r="C213" s="34">
        <v>32.5</v>
      </c>
      <c r="D213" s="35"/>
      <c r="E213" s="34">
        <v>32.5</v>
      </c>
      <c r="F213" s="34">
        <v>32.5</v>
      </c>
      <c r="G213" s="34">
        <v>32.5</v>
      </c>
      <c r="H213" s="35"/>
      <c r="I213" s="35"/>
      <c r="J213" s="34">
        <v>32.5</v>
      </c>
      <c r="L213" s="3"/>
    </row>
    <row r="214" spans="1:12" x14ac:dyDescent="0.25">
      <c r="B214" s="2"/>
      <c r="C214" s="13"/>
      <c r="D214" s="17"/>
      <c r="E214" s="1"/>
      <c r="F214" s="33"/>
      <c r="G214" s="1"/>
      <c r="H214" s="35"/>
      <c r="I214" s="18"/>
      <c r="L214" s="3"/>
    </row>
    <row r="215" spans="1:12" x14ac:dyDescent="0.25">
      <c r="B215" s="2" t="s">
        <v>9</v>
      </c>
      <c r="C215" s="15">
        <f>(C208*C209)*(-1)</f>
        <v>0</v>
      </c>
      <c r="D215" s="19"/>
      <c r="E215" s="15">
        <f>(E208*E209)*(-1)</f>
        <v>0</v>
      </c>
      <c r="F215" s="15">
        <f>(F208*F209)*(-1)</f>
        <v>0</v>
      </c>
      <c r="G215" s="15">
        <f>(G208*G209)*(-1)</f>
        <v>0</v>
      </c>
      <c r="H215" s="19"/>
      <c r="I215" s="19"/>
      <c r="J215" s="15">
        <f>(J208*J209)*(-1)</f>
        <v>0</v>
      </c>
      <c r="L215" s="3"/>
    </row>
    <row r="216" spans="1:12" x14ac:dyDescent="0.25">
      <c r="B216" s="2" t="s">
        <v>8</v>
      </c>
      <c r="C216" s="13">
        <f>C210*C211</f>
        <v>3400</v>
      </c>
      <c r="D216" s="20"/>
      <c r="E216" s="13">
        <f>E210*E211</f>
        <v>3400</v>
      </c>
      <c r="F216" s="13">
        <f>F210*F211</f>
        <v>3400</v>
      </c>
      <c r="G216" s="13">
        <f>G210*G211</f>
        <v>3400</v>
      </c>
      <c r="H216" s="20"/>
      <c r="I216" s="20"/>
      <c r="J216" s="13">
        <f>J210*J211</f>
        <v>3400</v>
      </c>
      <c r="L216" s="3"/>
    </row>
    <row r="217" spans="1:12" x14ac:dyDescent="0.25">
      <c r="B217" s="8" t="s">
        <v>12</v>
      </c>
      <c r="C217" s="13">
        <f>SUM(C215:C216)</f>
        <v>3400</v>
      </c>
      <c r="D217" s="20"/>
      <c r="E217" s="13">
        <f>SUM(E215:E216)</f>
        <v>3400</v>
      </c>
      <c r="F217" s="13">
        <f>SUM(F215:F216)</f>
        <v>3400</v>
      </c>
      <c r="G217" s="13">
        <f>SUM(G215:G216)</f>
        <v>3400</v>
      </c>
      <c r="H217" s="20"/>
      <c r="I217" s="20"/>
      <c r="J217" s="13">
        <f>SUM(J215:J216)</f>
        <v>3400</v>
      </c>
      <c r="L217" s="3"/>
    </row>
    <row r="218" spans="1:12" x14ac:dyDescent="0.25">
      <c r="A218" s="9"/>
      <c r="B218" s="1" t="s">
        <v>13</v>
      </c>
      <c r="C218" s="15">
        <f>C212*C213</f>
        <v>-1625</v>
      </c>
      <c r="D218" s="19"/>
      <c r="E218" s="15">
        <f>E212*E213</f>
        <v>-1625</v>
      </c>
      <c r="F218" s="15">
        <f>F212*F213</f>
        <v>-1625</v>
      </c>
      <c r="G218" s="15">
        <f>G212*G213</f>
        <v>-1625</v>
      </c>
      <c r="H218" s="19"/>
      <c r="I218" s="19"/>
      <c r="J218" s="15">
        <f>J212*J213</f>
        <v>-1625</v>
      </c>
    </row>
    <row r="219" spans="1:12" x14ac:dyDescent="0.25">
      <c r="A219" s="10"/>
      <c r="D219" s="17"/>
      <c r="E219" s="1"/>
      <c r="G219" s="1"/>
      <c r="H219" s="17"/>
      <c r="I219" s="17"/>
      <c r="J219" s="1"/>
    </row>
    <row r="220" spans="1:12" s="4" customFormat="1" x14ac:dyDescent="0.25">
      <c r="A220" s="9"/>
      <c r="B220" s="4" t="s">
        <v>11</v>
      </c>
      <c r="C220" s="14">
        <f>SUM(C217:C218)</f>
        <v>1775</v>
      </c>
      <c r="D220" s="29"/>
      <c r="E220" s="14">
        <f>SUM(E217:E218)</f>
        <v>1775</v>
      </c>
      <c r="F220" s="14">
        <f>SUM(F217:F218)</f>
        <v>1775</v>
      </c>
      <c r="G220" s="14">
        <f>SUM(G217:G218)</f>
        <v>1775</v>
      </c>
      <c r="H220" s="29"/>
      <c r="I220" s="29"/>
      <c r="J220" s="14">
        <f>SUM(J217:J218)</f>
        <v>1775</v>
      </c>
      <c r="K220" s="8"/>
    </row>
    <row r="221" spans="1:12" x14ac:dyDescent="0.25">
      <c r="A221" s="11"/>
      <c r="B221" s="4" t="s">
        <v>29</v>
      </c>
      <c r="C221" s="14">
        <f>C220*16</f>
        <v>28400</v>
      </c>
      <c r="D221" s="29"/>
      <c r="E221" s="14">
        <f>E220*16</f>
        <v>28400</v>
      </c>
      <c r="F221" s="14">
        <f>F220*16</f>
        <v>28400</v>
      </c>
      <c r="G221" s="14">
        <f>G220*16</f>
        <v>28400</v>
      </c>
      <c r="H221" s="29"/>
      <c r="I221" s="29"/>
      <c r="J221" s="14">
        <f>J220*16</f>
        <v>28400</v>
      </c>
      <c r="K221" s="33">
        <f>SUM(C221:J221)</f>
        <v>142000</v>
      </c>
    </row>
    <row r="222" spans="1:12" x14ac:dyDescent="0.25">
      <c r="A222" s="11"/>
      <c r="B222" s="4"/>
      <c r="C222" s="14"/>
      <c r="D222" s="14"/>
      <c r="E222" s="14"/>
      <c r="F222" s="14"/>
      <c r="G222" s="14"/>
      <c r="H222" s="14"/>
      <c r="I222" s="14"/>
      <c r="J222" s="14"/>
    </row>
    <row r="223" spans="1:12" x14ac:dyDescent="0.25">
      <c r="A223" s="11"/>
      <c r="B223" s="4"/>
      <c r="C223" s="14"/>
      <c r="D223" s="14"/>
      <c r="E223" s="14"/>
      <c r="F223" s="14"/>
      <c r="G223" s="14"/>
      <c r="H223" s="14"/>
      <c r="I223" s="14"/>
      <c r="J223" s="14"/>
    </row>
    <row r="224" spans="1:12" s="4" customFormat="1" x14ac:dyDescent="0.25">
      <c r="A224" s="4" t="s">
        <v>25</v>
      </c>
      <c r="B224" s="16" t="s">
        <v>23</v>
      </c>
      <c r="C224" s="6">
        <v>37249</v>
      </c>
      <c r="D224" s="6">
        <v>37250</v>
      </c>
      <c r="E224" s="6">
        <v>37251</v>
      </c>
      <c r="F224" s="6">
        <v>37252</v>
      </c>
      <c r="G224" s="6">
        <v>37253</v>
      </c>
      <c r="H224" s="6">
        <v>37254</v>
      </c>
      <c r="I224" s="6">
        <v>37255</v>
      </c>
      <c r="J224" s="6">
        <v>37256</v>
      </c>
      <c r="K224" s="8"/>
      <c r="L224" s="8"/>
    </row>
    <row r="225" spans="1:12" x14ac:dyDescent="0.25">
      <c r="B225" s="4" t="s">
        <v>4</v>
      </c>
      <c r="C225" s="1">
        <v>0</v>
      </c>
      <c r="D225" s="17"/>
      <c r="E225" s="1">
        <v>0</v>
      </c>
      <c r="F225" s="1">
        <v>0</v>
      </c>
      <c r="G225" s="1">
        <v>0</v>
      </c>
      <c r="H225" s="35"/>
      <c r="I225" s="18"/>
      <c r="J225" s="1">
        <v>0</v>
      </c>
      <c r="L225" s="3"/>
    </row>
    <row r="226" spans="1:12" x14ac:dyDescent="0.25">
      <c r="B226" s="7" t="s">
        <v>6</v>
      </c>
      <c r="C226" s="33">
        <v>0</v>
      </c>
      <c r="D226" s="35"/>
      <c r="E226" s="33">
        <v>0</v>
      </c>
      <c r="F226" s="33">
        <v>0</v>
      </c>
      <c r="G226" s="33">
        <v>0</v>
      </c>
      <c r="H226" s="35"/>
      <c r="I226" s="18"/>
      <c r="J226" s="33">
        <v>0</v>
      </c>
      <c r="L226" s="3"/>
    </row>
    <row r="227" spans="1:12" x14ac:dyDescent="0.25">
      <c r="B227" s="4" t="s">
        <v>5</v>
      </c>
      <c r="C227" s="1">
        <v>36.5</v>
      </c>
      <c r="D227" s="17"/>
      <c r="E227" s="1">
        <v>36.5</v>
      </c>
      <c r="F227" s="1">
        <v>36.5</v>
      </c>
      <c r="G227" s="1">
        <v>36.5</v>
      </c>
      <c r="H227" s="35"/>
      <c r="I227" s="18"/>
      <c r="J227" s="1">
        <v>36.5</v>
      </c>
      <c r="L227" s="3"/>
    </row>
    <row r="228" spans="1:12" x14ac:dyDescent="0.25">
      <c r="B228" s="7" t="s">
        <v>6</v>
      </c>
      <c r="C228" s="33">
        <v>41.8</v>
      </c>
      <c r="D228" s="35"/>
      <c r="E228" s="33">
        <v>41.8</v>
      </c>
      <c r="F228" s="33">
        <v>41.8</v>
      </c>
      <c r="G228" s="33">
        <v>41.8</v>
      </c>
      <c r="H228" s="35"/>
      <c r="I228" s="18"/>
      <c r="J228" s="33">
        <v>41.8</v>
      </c>
      <c r="L228" s="3"/>
    </row>
    <row r="229" spans="1:12" x14ac:dyDescent="0.25">
      <c r="B229" s="8" t="s">
        <v>10</v>
      </c>
      <c r="C229" s="3">
        <f>C225-C227</f>
        <v>-36.5</v>
      </c>
      <c r="D229" s="18"/>
      <c r="E229" s="3">
        <f>E225-E227</f>
        <v>-36.5</v>
      </c>
      <c r="F229" s="3">
        <f>F225-F227</f>
        <v>-36.5</v>
      </c>
      <c r="G229" s="3">
        <f>G225-G227</f>
        <v>-36.5</v>
      </c>
      <c r="H229" s="35"/>
      <c r="I229" s="18"/>
      <c r="J229" s="3">
        <f>J225-J227</f>
        <v>-36.5</v>
      </c>
      <c r="L229" s="3"/>
    </row>
    <row r="230" spans="1:12" x14ac:dyDescent="0.25">
      <c r="B230" s="2" t="s">
        <v>7</v>
      </c>
      <c r="C230" s="34">
        <v>32.5</v>
      </c>
      <c r="D230" s="35"/>
      <c r="E230" s="34">
        <v>32.5</v>
      </c>
      <c r="F230" s="34">
        <v>32.5</v>
      </c>
      <c r="G230" s="34">
        <v>32.5</v>
      </c>
      <c r="H230" s="35"/>
      <c r="I230" s="35"/>
      <c r="J230" s="34">
        <v>32.5</v>
      </c>
      <c r="L230" s="3"/>
    </row>
    <row r="231" spans="1:12" x14ac:dyDescent="0.25">
      <c r="B231" s="2"/>
      <c r="C231" s="13"/>
      <c r="D231" s="17"/>
      <c r="E231" s="1"/>
      <c r="F231" s="33"/>
      <c r="G231" s="1"/>
      <c r="H231" s="35"/>
      <c r="I231" s="18"/>
      <c r="L231" s="3"/>
    </row>
    <row r="232" spans="1:12" x14ac:dyDescent="0.25">
      <c r="B232" s="2" t="s">
        <v>9</v>
      </c>
      <c r="C232" s="15">
        <f>(C225*C226)*(-1)</f>
        <v>0</v>
      </c>
      <c r="D232" s="19"/>
      <c r="E232" s="15">
        <f>(E225*E226)*(-1)</f>
        <v>0</v>
      </c>
      <c r="F232" s="15">
        <f>(F225*F226)*(-1)</f>
        <v>0</v>
      </c>
      <c r="G232" s="15">
        <f>(G225*G226)*(-1)</f>
        <v>0</v>
      </c>
      <c r="H232" s="19"/>
      <c r="I232" s="19"/>
      <c r="J232" s="15">
        <f>(J225*J226)*(-1)</f>
        <v>0</v>
      </c>
      <c r="L232" s="3"/>
    </row>
    <row r="233" spans="1:12" x14ac:dyDescent="0.25">
      <c r="B233" s="2" t="s">
        <v>8</v>
      </c>
      <c r="C233" s="13">
        <f>C227*C228</f>
        <v>1525.6999999999998</v>
      </c>
      <c r="D233" s="20"/>
      <c r="E233" s="13">
        <f>E227*E228</f>
        <v>1525.6999999999998</v>
      </c>
      <c r="F233" s="13">
        <f>F227*F228</f>
        <v>1525.6999999999998</v>
      </c>
      <c r="G233" s="13">
        <f>G227*G228</f>
        <v>1525.6999999999998</v>
      </c>
      <c r="H233" s="20"/>
      <c r="I233" s="20"/>
      <c r="J233" s="13">
        <f>J227*J228</f>
        <v>1525.6999999999998</v>
      </c>
      <c r="L233" s="3"/>
    </row>
    <row r="234" spans="1:12" x14ac:dyDescent="0.25">
      <c r="B234" s="8" t="s">
        <v>12</v>
      </c>
      <c r="C234" s="13">
        <f>SUM(C232:C233)</f>
        <v>1525.6999999999998</v>
      </c>
      <c r="D234" s="20"/>
      <c r="E234" s="13">
        <f>SUM(E232:E233)</f>
        <v>1525.6999999999998</v>
      </c>
      <c r="F234" s="13">
        <f>SUM(F232:F233)</f>
        <v>1525.6999999999998</v>
      </c>
      <c r="G234" s="13">
        <f>SUM(G232:G233)</f>
        <v>1525.6999999999998</v>
      </c>
      <c r="H234" s="20"/>
      <c r="I234" s="20"/>
      <c r="J234" s="13">
        <f>SUM(J232:J233)</f>
        <v>1525.6999999999998</v>
      </c>
      <c r="L234" s="3"/>
    </row>
    <row r="235" spans="1:12" x14ac:dyDescent="0.25">
      <c r="A235" s="9"/>
      <c r="B235" s="1" t="s">
        <v>13</v>
      </c>
      <c r="C235" s="15">
        <f>C229*C230</f>
        <v>-1186.25</v>
      </c>
      <c r="D235" s="19"/>
      <c r="E235" s="15">
        <f>E229*E230</f>
        <v>-1186.25</v>
      </c>
      <c r="F235" s="15">
        <f>F229*F230</f>
        <v>-1186.25</v>
      </c>
      <c r="G235" s="15">
        <f>G229*G230</f>
        <v>-1186.25</v>
      </c>
      <c r="H235" s="19"/>
      <c r="I235" s="19"/>
      <c r="J235" s="15">
        <f>J229*J230</f>
        <v>-1186.25</v>
      </c>
    </row>
    <row r="236" spans="1:12" x14ac:dyDescent="0.25">
      <c r="A236" s="10"/>
      <c r="D236" s="17"/>
      <c r="E236" s="1"/>
      <c r="G236" s="1"/>
      <c r="H236" s="17"/>
      <c r="I236" s="17"/>
      <c r="J236" s="1"/>
    </row>
    <row r="237" spans="1:12" s="4" customFormat="1" x14ac:dyDescent="0.25">
      <c r="A237" s="9"/>
      <c r="B237" s="4" t="s">
        <v>11</v>
      </c>
      <c r="C237" s="14">
        <f>SUM(C234:C235)</f>
        <v>339.44999999999982</v>
      </c>
      <c r="D237" s="29"/>
      <c r="E237" s="14">
        <f>SUM(E234:E235)</f>
        <v>339.44999999999982</v>
      </c>
      <c r="F237" s="14">
        <f>SUM(F234:F235)</f>
        <v>339.44999999999982</v>
      </c>
      <c r="G237" s="14">
        <f>SUM(G234:G235)</f>
        <v>339.44999999999982</v>
      </c>
      <c r="H237" s="29"/>
      <c r="I237" s="29"/>
      <c r="J237" s="14">
        <f>SUM(J234:J235)</f>
        <v>339.44999999999982</v>
      </c>
      <c r="K237" s="8"/>
    </row>
    <row r="238" spans="1:12" x14ac:dyDescent="0.25">
      <c r="A238" s="11"/>
      <c r="B238" s="4" t="s">
        <v>29</v>
      </c>
      <c r="C238" s="14">
        <f>C237*16</f>
        <v>5431.1999999999971</v>
      </c>
      <c r="D238" s="29"/>
      <c r="E238" s="14">
        <f>E237*16</f>
        <v>5431.1999999999971</v>
      </c>
      <c r="F238" s="14">
        <f>F237*16</f>
        <v>5431.1999999999971</v>
      </c>
      <c r="G238" s="14">
        <f>G237*16</f>
        <v>5431.1999999999971</v>
      </c>
      <c r="H238" s="29"/>
      <c r="I238" s="29"/>
      <c r="J238" s="14">
        <f>J237*16</f>
        <v>5431.1999999999971</v>
      </c>
      <c r="K238" s="33">
        <f>SUM(C238:J238)</f>
        <v>27155.999999999985</v>
      </c>
    </row>
    <row r="239" spans="1:12" x14ac:dyDescent="0.25">
      <c r="A239" s="11"/>
      <c r="B239" s="4"/>
      <c r="C239" s="14"/>
      <c r="D239" s="14"/>
      <c r="E239" s="14"/>
      <c r="F239" s="14"/>
      <c r="G239" s="14"/>
      <c r="H239" s="14"/>
      <c r="I239" s="14"/>
      <c r="J239" s="14"/>
    </row>
  </sheetData>
  <mergeCells count="1">
    <mergeCell ref="A2:K2"/>
  </mergeCells>
  <phoneticPr fontId="0" type="noConversion"/>
  <pageMargins left="0.75" right="0.75" top="1" bottom="1" header="0.5" footer="0.5"/>
  <pageSetup scale="56" fitToHeight="3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86"/>
  <sheetViews>
    <sheetView tabSelected="1" zoomScale="85" workbookViewId="0">
      <selection activeCell="D22" sqref="D22"/>
    </sheetView>
  </sheetViews>
  <sheetFormatPr defaultColWidth="9.109375" defaultRowHeight="13.2" x14ac:dyDescent="0.25"/>
  <cols>
    <col min="1" max="1" width="8.109375" style="4" bestFit="1" customWidth="1"/>
    <col min="2" max="2" width="28.44140625" style="1" bestFit="1" customWidth="1"/>
    <col min="3" max="3" width="13.44140625" style="1" bestFit="1" customWidth="1"/>
    <col min="4" max="4" width="13" style="1" bestFit="1" customWidth="1"/>
    <col min="5" max="5" width="13.44140625" style="33" bestFit="1" customWidth="1"/>
    <col min="6" max="6" width="13.44140625" style="1" bestFit="1" customWidth="1"/>
    <col min="7" max="7" width="13.44140625" style="33" bestFit="1" customWidth="1"/>
    <col min="8" max="9" width="13" style="3" bestFit="1" customWidth="1"/>
    <col min="10" max="10" width="13.44140625" style="3" bestFit="1" customWidth="1"/>
    <col min="11" max="11" width="15.109375" style="3" bestFit="1" customWidth="1"/>
    <col min="12" max="12" width="11.6640625" style="1" bestFit="1" customWidth="1"/>
    <col min="13" max="13" width="10.5546875" style="1" bestFit="1" customWidth="1"/>
    <col min="14" max="16384" width="9.109375" style="1"/>
  </cols>
  <sheetData>
    <row r="1" spans="1:12" ht="13.8" thickBot="1" x14ac:dyDescent="0.3">
      <c r="A1" s="12"/>
    </row>
    <row r="2" spans="1:12" ht="19.8" thickBot="1" x14ac:dyDescent="0.4">
      <c r="A2" s="40" t="s">
        <v>27</v>
      </c>
      <c r="B2" s="41"/>
      <c r="C2" s="41"/>
      <c r="D2" s="41"/>
      <c r="E2" s="41"/>
      <c r="F2" s="41"/>
      <c r="G2" s="41"/>
      <c r="H2" s="41"/>
      <c r="I2" s="41"/>
      <c r="J2" s="41"/>
      <c r="K2" s="42"/>
    </row>
    <row r="3" spans="1:12" x14ac:dyDescent="0.25">
      <c r="A3" s="12"/>
    </row>
    <row r="4" spans="1:12" s="4" customFormat="1" x14ac:dyDescent="0.25">
      <c r="A4" s="4" t="s">
        <v>0</v>
      </c>
      <c r="B4" s="5" t="s">
        <v>17</v>
      </c>
      <c r="C4" s="6">
        <v>37249</v>
      </c>
      <c r="D4" s="6">
        <v>37250</v>
      </c>
      <c r="E4" s="6">
        <v>37251</v>
      </c>
      <c r="F4" s="6">
        <v>37252</v>
      </c>
      <c r="G4" s="6">
        <v>37253</v>
      </c>
      <c r="H4" s="6">
        <v>37254</v>
      </c>
      <c r="I4" s="6">
        <v>37255</v>
      </c>
      <c r="J4" s="6">
        <v>37256</v>
      </c>
      <c r="K4" s="8"/>
      <c r="L4" s="8"/>
    </row>
    <row r="5" spans="1:12" x14ac:dyDescent="0.25">
      <c r="B5" s="4" t="s">
        <v>4</v>
      </c>
      <c r="C5" s="1">
        <v>50</v>
      </c>
      <c r="D5" s="1">
        <v>50</v>
      </c>
      <c r="E5" s="1">
        <v>50</v>
      </c>
      <c r="F5" s="1">
        <v>50</v>
      </c>
      <c r="G5" s="1">
        <v>50</v>
      </c>
      <c r="H5" s="23">
        <v>50</v>
      </c>
      <c r="I5" s="23">
        <v>50</v>
      </c>
      <c r="J5" s="1">
        <v>50</v>
      </c>
      <c r="L5" s="3"/>
    </row>
    <row r="6" spans="1:12" x14ac:dyDescent="0.25">
      <c r="B6" s="7" t="s">
        <v>6</v>
      </c>
      <c r="C6" s="33">
        <v>22</v>
      </c>
      <c r="D6" s="33">
        <v>22</v>
      </c>
      <c r="E6" s="33">
        <v>22</v>
      </c>
      <c r="F6" s="33">
        <v>22</v>
      </c>
      <c r="G6" s="33">
        <v>22</v>
      </c>
      <c r="H6" s="34">
        <v>22</v>
      </c>
      <c r="I6" s="34">
        <v>22</v>
      </c>
      <c r="J6" s="33">
        <v>22</v>
      </c>
      <c r="L6" s="3"/>
    </row>
    <row r="7" spans="1:12" x14ac:dyDescent="0.25">
      <c r="B7" s="4" t="s">
        <v>5</v>
      </c>
      <c r="C7" s="1">
        <v>150</v>
      </c>
      <c r="D7" s="1">
        <v>150</v>
      </c>
      <c r="E7" s="1">
        <v>150</v>
      </c>
      <c r="F7" s="1">
        <v>150</v>
      </c>
      <c r="G7" s="1">
        <v>150</v>
      </c>
      <c r="H7" s="23">
        <v>150</v>
      </c>
      <c r="I7" s="23">
        <v>150</v>
      </c>
      <c r="J7" s="1">
        <v>150</v>
      </c>
      <c r="L7" s="3"/>
    </row>
    <row r="8" spans="1:12" x14ac:dyDescent="0.25">
      <c r="B8" s="7" t="s">
        <v>6</v>
      </c>
      <c r="C8" s="33">
        <v>21.25</v>
      </c>
      <c r="D8" s="33">
        <v>21.25</v>
      </c>
      <c r="E8" s="33">
        <v>21.25</v>
      </c>
      <c r="F8" s="33">
        <v>21.25</v>
      </c>
      <c r="G8" s="33">
        <v>21.25</v>
      </c>
      <c r="H8" s="34">
        <v>21.25</v>
      </c>
      <c r="I8" s="34">
        <v>21.25</v>
      </c>
      <c r="J8" s="33">
        <v>21.25</v>
      </c>
      <c r="L8" s="3"/>
    </row>
    <row r="9" spans="1:12" x14ac:dyDescent="0.25">
      <c r="B9" s="8" t="s">
        <v>10</v>
      </c>
      <c r="C9" s="3">
        <f t="shared" ref="C9:J9" si="0">C5-C7</f>
        <v>-100</v>
      </c>
      <c r="D9" s="3">
        <f t="shared" si="0"/>
        <v>-100</v>
      </c>
      <c r="E9" s="3">
        <f t="shared" si="0"/>
        <v>-100</v>
      </c>
      <c r="F9" s="3">
        <f t="shared" si="0"/>
        <v>-100</v>
      </c>
      <c r="G9" s="3">
        <f t="shared" si="0"/>
        <v>-100</v>
      </c>
      <c r="H9" s="24">
        <f t="shared" si="0"/>
        <v>-100</v>
      </c>
      <c r="I9" s="24">
        <f t="shared" si="0"/>
        <v>-100</v>
      </c>
      <c r="J9" s="3">
        <f t="shared" si="0"/>
        <v>-100</v>
      </c>
      <c r="L9" s="3"/>
    </row>
    <row r="10" spans="1:12" x14ac:dyDescent="0.25">
      <c r="B10" s="2" t="s">
        <v>7</v>
      </c>
      <c r="C10" s="34">
        <v>20</v>
      </c>
      <c r="D10" s="34">
        <v>20</v>
      </c>
      <c r="E10" s="34">
        <v>20</v>
      </c>
      <c r="F10" s="34">
        <v>20</v>
      </c>
      <c r="G10" s="34">
        <v>20</v>
      </c>
      <c r="H10" s="34">
        <v>20</v>
      </c>
      <c r="I10" s="34">
        <v>20</v>
      </c>
      <c r="J10" s="34">
        <v>20</v>
      </c>
      <c r="L10" s="3"/>
    </row>
    <row r="11" spans="1:12" x14ac:dyDescent="0.25">
      <c r="B11" s="2"/>
      <c r="C11" s="13"/>
      <c r="E11" s="1"/>
      <c r="G11" s="1"/>
      <c r="H11" s="23"/>
      <c r="I11" s="23"/>
      <c r="J11" s="1"/>
      <c r="L11" s="3"/>
    </row>
    <row r="12" spans="1:12" x14ac:dyDescent="0.25">
      <c r="B12" s="2" t="s">
        <v>9</v>
      </c>
      <c r="C12" s="15">
        <f t="shared" ref="C12:J12" si="1">(C5*C6)*(-1)</f>
        <v>-1100</v>
      </c>
      <c r="D12" s="15">
        <f t="shared" si="1"/>
        <v>-1100</v>
      </c>
      <c r="E12" s="15">
        <f t="shared" si="1"/>
        <v>-1100</v>
      </c>
      <c r="F12" s="15">
        <f t="shared" si="1"/>
        <v>-1100</v>
      </c>
      <c r="G12" s="15">
        <f t="shared" si="1"/>
        <v>-1100</v>
      </c>
      <c r="H12" s="25">
        <f t="shared" si="1"/>
        <v>-1100</v>
      </c>
      <c r="I12" s="25">
        <f t="shared" si="1"/>
        <v>-1100</v>
      </c>
      <c r="J12" s="15">
        <f t="shared" si="1"/>
        <v>-1100</v>
      </c>
      <c r="L12" s="3"/>
    </row>
    <row r="13" spans="1:12" x14ac:dyDescent="0.25">
      <c r="B13" s="2" t="s">
        <v>8</v>
      </c>
      <c r="C13" s="13">
        <f t="shared" ref="C13:J13" si="2">C7*C8</f>
        <v>3187.5</v>
      </c>
      <c r="D13" s="13">
        <f t="shared" si="2"/>
        <v>3187.5</v>
      </c>
      <c r="E13" s="13">
        <f t="shared" si="2"/>
        <v>3187.5</v>
      </c>
      <c r="F13" s="13">
        <f t="shared" si="2"/>
        <v>3187.5</v>
      </c>
      <c r="G13" s="13">
        <f t="shared" si="2"/>
        <v>3187.5</v>
      </c>
      <c r="H13" s="26">
        <f t="shared" si="2"/>
        <v>3187.5</v>
      </c>
      <c r="I13" s="26">
        <f t="shared" si="2"/>
        <v>3187.5</v>
      </c>
      <c r="J13" s="13">
        <f t="shared" si="2"/>
        <v>3187.5</v>
      </c>
      <c r="L13" s="3"/>
    </row>
    <row r="14" spans="1:12" x14ac:dyDescent="0.25">
      <c r="B14" s="8" t="s">
        <v>12</v>
      </c>
      <c r="C14" s="13">
        <f t="shared" ref="C14:J14" si="3">SUM(C12:C13)</f>
        <v>2087.5</v>
      </c>
      <c r="D14" s="13">
        <f t="shared" si="3"/>
        <v>2087.5</v>
      </c>
      <c r="E14" s="13">
        <f t="shared" si="3"/>
        <v>2087.5</v>
      </c>
      <c r="F14" s="13">
        <f t="shared" si="3"/>
        <v>2087.5</v>
      </c>
      <c r="G14" s="13">
        <f t="shared" si="3"/>
        <v>2087.5</v>
      </c>
      <c r="H14" s="26">
        <f t="shared" si="3"/>
        <v>2087.5</v>
      </c>
      <c r="I14" s="26">
        <f t="shared" si="3"/>
        <v>2087.5</v>
      </c>
      <c r="J14" s="13">
        <f t="shared" si="3"/>
        <v>2087.5</v>
      </c>
      <c r="L14" s="3"/>
    </row>
    <row r="15" spans="1:12" x14ac:dyDescent="0.25">
      <c r="A15" s="9"/>
      <c r="B15" s="1" t="s">
        <v>13</v>
      </c>
      <c r="C15" s="15">
        <f t="shared" ref="C15:J15" si="4">C9*C10</f>
        <v>-2000</v>
      </c>
      <c r="D15" s="15">
        <f t="shared" si="4"/>
        <v>-2000</v>
      </c>
      <c r="E15" s="15">
        <f t="shared" si="4"/>
        <v>-2000</v>
      </c>
      <c r="F15" s="15">
        <f t="shared" si="4"/>
        <v>-2000</v>
      </c>
      <c r="G15" s="15">
        <f t="shared" si="4"/>
        <v>-2000</v>
      </c>
      <c r="H15" s="25">
        <f t="shared" si="4"/>
        <v>-2000</v>
      </c>
      <c r="I15" s="25">
        <f t="shared" si="4"/>
        <v>-2000</v>
      </c>
      <c r="J15" s="15">
        <f t="shared" si="4"/>
        <v>-2000</v>
      </c>
    </row>
    <row r="16" spans="1:12" x14ac:dyDescent="0.25">
      <c r="A16" s="10"/>
      <c r="E16" s="1"/>
      <c r="G16" s="1"/>
      <c r="H16" s="23"/>
      <c r="I16" s="23"/>
      <c r="J16" s="1"/>
    </row>
    <row r="17" spans="1:12" s="4" customFormat="1" x14ac:dyDescent="0.25">
      <c r="A17" s="9"/>
      <c r="B17" s="4" t="s">
        <v>11</v>
      </c>
      <c r="C17" s="14">
        <f t="shared" ref="C17:J17" si="5">SUM(C14:C15)</f>
        <v>87.5</v>
      </c>
      <c r="D17" s="14">
        <f t="shared" si="5"/>
        <v>87.5</v>
      </c>
      <c r="E17" s="14">
        <f t="shared" si="5"/>
        <v>87.5</v>
      </c>
      <c r="F17" s="14">
        <f t="shared" si="5"/>
        <v>87.5</v>
      </c>
      <c r="G17" s="14">
        <f t="shared" si="5"/>
        <v>87.5</v>
      </c>
      <c r="H17" s="27">
        <f t="shared" si="5"/>
        <v>87.5</v>
      </c>
      <c r="I17" s="27">
        <f t="shared" si="5"/>
        <v>87.5</v>
      </c>
      <c r="J17" s="14">
        <f t="shared" si="5"/>
        <v>87.5</v>
      </c>
      <c r="K17" s="8"/>
    </row>
    <row r="18" spans="1:12" x14ac:dyDescent="0.25">
      <c r="A18" s="11"/>
      <c r="B18" s="36" t="s">
        <v>30</v>
      </c>
      <c r="C18" s="14">
        <f t="shared" ref="C18:J18" si="6">C17*8</f>
        <v>700</v>
      </c>
      <c r="D18" s="14">
        <f t="shared" si="6"/>
        <v>700</v>
      </c>
      <c r="E18" s="14">
        <f t="shared" si="6"/>
        <v>700</v>
      </c>
      <c r="F18" s="14">
        <f t="shared" si="6"/>
        <v>700</v>
      </c>
      <c r="G18" s="14">
        <f t="shared" si="6"/>
        <v>700</v>
      </c>
      <c r="H18" s="27">
        <f t="shared" si="6"/>
        <v>700</v>
      </c>
      <c r="I18" s="27">
        <f t="shared" si="6"/>
        <v>700</v>
      </c>
      <c r="J18" s="14">
        <f t="shared" si="6"/>
        <v>700</v>
      </c>
      <c r="K18" s="33">
        <f>SUM(C18:J18)</f>
        <v>5600</v>
      </c>
    </row>
    <row r="19" spans="1:12" x14ac:dyDescent="0.25">
      <c r="A19" s="10"/>
      <c r="H19" s="24"/>
      <c r="I19" s="24"/>
    </row>
    <row r="20" spans="1:12" x14ac:dyDescent="0.25">
      <c r="H20" s="24"/>
      <c r="I20" s="24"/>
    </row>
    <row r="21" spans="1:12" s="4" customFormat="1" x14ac:dyDescent="0.25">
      <c r="A21" s="4" t="s">
        <v>2</v>
      </c>
      <c r="B21" s="5" t="s">
        <v>17</v>
      </c>
      <c r="C21" s="6">
        <v>37249</v>
      </c>
      <c r="D21" s="6">
        <v>37250</v>
      </c>
      <c r="E21" s="6">
        <v>37251</v>
      </c>
      <c r="F21" s="6">
        <v>37252</v>
      </c>
      <c r="G21" s="6">
        <v>37253</v>
      </c>
      <c r="H21" s="28">
        <v>37254</v>
      </c>
      <c r="I21" s="28">
        <v>37255</v>
      </c>
      <c r="J21" s="6">
        <v>37256</v>
      </c>
      <c r="K21" s="8"/>
      <c r="L21" s="8"/>
    </row>
    <row r="22" spans="1:12" x14ac:dyDescent="0.25">
      <c r="B22" s="4" t="s">
        <v>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23">
        <v>0</v>
      </c>
      <c r="I22" s="23">
        <v>0</v>
      </c>
      <c r="J22" s="1">
        <v>0</v>
      </c>
      <c r="L22" s="3"/>
    </row>
    <row r="23" spans="1:12" x14ac:dyDescent="0.25">
      <c r="B23" s="7" t="s">
        <v>6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  <c r="H23" s="34">
        <v>0</v>
      </c>
      <c r="I23" s="34">
        <v>0</v>
      </c>
      <c r="J23" s="33">
        <v>0</v>
      </c>
      <c r="L23" s="3"/>
    </row>
    <row r="24" spans="1:12" x14ac:dyDescent="0.25">
      <c r="B24" s="4" t="s">
        <v>5</v>
      </c>
      <c r="C24" s="1">
        <v>200</v>
      </c>
      <c r="D24" s="1">
        <v>200</v>
      </c>
      <c r="E24" s="1">
        <v>200</v>
      </c>
      <c r="F24" s="1">
        <v>200</v>
      </c>
      <c r="G24" s="1">
        <v>200</v>
      </c>
      <c r="H24" s="23">
        <v>200</v>
      </c>
      <c r="I24" s="23">
        <v>200</v>
      </c>
      <c r="J24" s="1">
        <v>200</v>
      </c>
      <c r="L24" s="3"/>
    </row>
    <row r="25" spans="1:12" x14ac:dyDescent="0.25">
      <c r="B25" s="7" t="s">
        <v>6</v>
      </c>
      <c r="C25" s="33">
        <v>20.8</v>
      </c>
      <c r="D25" s="33">
        <v>20.8</v>
      </c>
      <c r="E25" s="33">
        <v>20.8</v>
      </c>
      <c r="F25" s="33">
        <v>20.8</v>
      </c>
      <c r="G25" s="33">
        <v>20.8</v>
      </c>
      <c r="H25" s="34">
        <v>20.8</v>
      </c>
      <c r="I25" s="34">
        <v>20.8</v>
      </c>
      <c r="J25" s="33">
        <v>20.8</v>
      </c>
      <c r="L25" s="3"/>
    </row>
    <row r="26" spans="1:12" x14ac:dyDescent="0.25">
      <c r="B26" s="8" t="s">
        <v>10</v>
      </c>
      <c r="C26" s="3">
        <f t="shared" ref="C26:J26" si="7">C22-C24</f>
        <v>-200</v>
      </c>
      <c r="D26" s="3">
        <f t="shared" si="7"/>
        <v>-200</v>
      </c>
      <c r="E26" s="3">
        <f t="shared" si="7"/>
        <v>-200</v>
      </c>
      <c r="F26" s="3">
        <f t="shared" si="7"/>
        <v>-200</v>
      </c>
      <c r="G26" s="3">
        <f t="shared" si="7"/>
        <v>-200</v>
      </c>
      <c r="H26" s="24">
        <f t="shared" si="7"/>
        <v>-200</v>
      </c>
      <c r="I26" s="24">
        <f t="shared" si="7"/>
        <v>-200</v>
      </c>
      <c r="J26" s="3">
        <f t="shared" si="7"/>
        <v>-200</v>
      </c>
      <c r="L26" s="3"/>
    </row>
    <row r="27" spans="1:12" x14ac:dyDescent="0.25">
      <c r="B27" s="2" t="s">
        <v>7</v>
      </c>
      <c r="C27" s="34">
        <v>20</v>
      </c>
      <c r="D27" s="34">
        <v>20</v>
      </c>
      <c r="E27" s="34">
        <v>20</v>
      </c>
      <c r="F27" s="34">
        <v>20</v>
      </c>
      <c r="G27" s="34">
        <v>20</v>
      </c>
      <c r="H27" s="34">
        <v>20</v>
      </c>
      <c r="I27" s="34">
        <v>20</v>
      </c>
      <c r="J27" s="34">
        <v>20</v>
      </c>
      <c r="L27" s="3"/>
    </row>
    <row r="28" spans="1:12" x14ac:dyDescent="0.25">
      <c r="B28" s="2"/>
      <c r="C28" s="13"/>
      <c r="E28" s="1"/>
      <c r="F28" s="33"/>
      <c r="G28" s="1"/>
      <c r="H28" s="34"/>
      <c r="I28" s="24"/>
      <c r="L28" s="3"/>
    </row>
    <row r="29" spans="1:12" x14ac:dyDescent="0.25">
      <c r="B29" s="2" t="s">
        <v>9</v>
      </c>
      <c r="C29" s="15">
        <f t="shared" ref="C29:J29" si="8">(C22*C23)*(-1)</f>
        <v>0</v>
      </c>
      <c r="D29" s="15">
        <f t="shared" si="8"/>
        <v>0</v>
      </c>
      <c r="E29" s="15">
        <f t="shared" si="8"/>
        <v>0</v>
      </c>
      <c r="F29" s="15">
        <f t="shared" si="8"/>
        <v>0</v>
      </c>
      <c r="G29" s="15">
        <f t="shared" si="8"/>
        <v>0</v>
      </c>
      <c r="H29" s="25">
        <f t="shared" si="8"/>
        <v>0</v>
      </c>
      <c r="I29" s="25">
        <f t="shared" si="8"/>
        <v>0</v>
      </c>
      <c r="J29" s="15">
        <f t="shared" si="8"/>
        <v>0</v>
      </c>
      <c r="L29" s="3"/>
    </row>
    <row r="30" spans="1:12" x14ac:dyDescent="0.25">
      <c r="B30" s="2" t="s">
        <v>8</v>
      </c>
      <c r="C30" s="13">
        <f t="shared" ref="C30:J30" si="9">C24*C25</f>
        <v>4160</v>
      </c>
      <c r="D30" s="13">
        <f t="shared" si="9"/>
        <v>4160</v>
      </c>
      <c r="E30" s="13">
        <f t="shared" si="9"/>
        <v>4160</v>
      </c>
      <c r="F30" s="13">
        <f t="shared" si="9"/>
        <v>4160</v>
      </c>
      <c r="G30" s="13">
        <f t="shared" si="9"/>
        <v>4160</v>
      </c>
      <c r="H30" s="26">
        <f t="shared" si="9"/>
        <v>4160</v>
      </c>
      <c r="I30" s="26">
        <f t="shared" si="9"/>
        <v>4160</v>
      </c>
      <c r="J30" s="13">
        <f t="shared" si="9"/>
        <v>4160</v>
      </c>
      <c r="L30" s="3"/>
    </row>
    <row r="31" spans="1:12" x14ac:dyDescent="0.25">
      <c r="B31" s="8" t="s">
        <v>12</v>
      </c>
      <c r="C31" s="13">
        <f t="shared" ref="C31:J31" si="10">SUM(C29:C30)</f>
        <v>4160</v>
      </c>
      <c r="D31" s="13">
        <f t="shared" si="10"/>
        <v>4160</v>
      </c>
      <c r="E31" s="13">
        <f t="shared" si="10"/>
        <v>4160</v>
      </c>
      <c r="F31" s="13">
        <f t="shared" si="10"/>
        <v>4160</v>
      </c>
      <c r="G31" s="13">
        <f t="shared" si="10"/>
        <v>4160</v>
      </c>
      <c r="H31" s="26">
        <f t="shared" si="10"/>
        <v>4160</v>
      </c>
      <c r="I31" s="26">
        <f t="shared" si="10"/>
        <v>4160</v>
      </c>
      <c r="J31" s="13">
        <f t="shared" si="10"/>
        <v>4160</v>
      </c>
      <c r="L31" s="3"/>
    </row>
    <row r="32" spans="1:12" x14ac:dyDescent="0.25">
      <c r="A32" s="9"/>
      <c r="B32" s="1" t="s">
        <v>13</v>
      </c>
      <c r="C32" s="15">
        <f t="shared" ref="C32:J32" si="11">C26*C27</f>
        <v>-4000</v>
      </c>
      <c r="D32" s="15">
        <f t="shared" si="11"/>
        <v>-4000</v>
      </c>
      <c r="E32" s="15">
        <f t="shared" si="11"/>
        <v>-4000</v>
      </c>
      <c r="F32" s="15">
        <f t="shared" si="11"/>
        <v>-4000</v>
      </c>
      <c r="G32" s="15">
        <f t="shared" si="11"/>
        <v>-4000</v>
      </c>
      <c r="H32" s="25">
        <f t="shared" si="11"/>
        <v>-4000</v>
      </c>
      <c r="I32" s="25">
        <f t="shared" si="11"/>
        <v>-4000</v>
      </c>
      <c r="J32" s="15">
        <f t="shared" si="11"/>
        <v>-4000</v>
      </c>
    </row>
    <row r="33" spans="1:11" x14ac:dyDescent="0.25">
      <c r="A33" s="10"/>
    </row>
    <row r="34" spans="1:11" s="4" customFormat="1" x14ac:dyDescent="0.25">
      <c r="A34" s="9"/>
      <c r="B34" s="4" t="s">
        <v>11</v>
      </c>
      <c r="C34" s="21">
        <f t="shared" ref="C34:J34" si="12">SUM(C31:C32)</f>
        <v>160</v>
      </c>
      <c r="D34" s="21">
        <f t="shared" si="12"/>
        <v>160</v>
      </c>
      <c r="E34" s="21">
        <f t="shared" si="12"/>
        <v>160</v>
      </c>
      <c r="F34" s="21">
        <f t="shared" si="12"/>
        <v>160</v>
      </c>
      <c r="G34" s="21">
        <f t="shared" si="12"/>
        <v>160</v>
      </c>
      <c r="H34" s="21">
        <f t="shared" si="12"/>
        <v>160</v>
      </c>
      <c r="I34" s="21">
        <f t="shared" si="12"/>
        <v>160</v>
      </c>
      <c r="J34" s="21">
        <f t="shared" si="12"/>
        <v>160</v>
      </c>
      <c r="K34" s="8"/>
    </row>
    <row r="35" spans="1:11" x14ac:dyDescent="0.25">
      <c r="A35" s="11"/>
      <c r="B35" s="36" t="s">
        <v>30</v>
      </c>
      <c r="C35" s="21">
        <f t="shared" ref="C35:J35" si="13">C34*8</f>
        <v>1280</v>
      </c>
      <c r="D35" s="21">
        <f t="shared" si="13"/>
        <v>1280</v>
      </c>
      <c r="E35" s="21">
        <f t="shared" si="13"/>
        <v>1280</v>
      </c>
      <c r="F35" s="21">
        <f t="shared" si="13"/>
        <v>1280</v>
      </c>
      <c r="G35" s="21">
        <f t="shared" si="13"/>
        <v>1280</v>
      </c>
      <c r="H35" s="21">
        <f t="shared" si="13"/>
        <v>1280</v>
      </c>
      <c r="I35" s="21">
        <f t="shared" si="13"/>
        <v>1280</v>
      </c>
      <c r="J35" s="21">
        <f t="shared" si="13"/>
        <v>1280</v>
      </c>
      <c r="K35" s="33">
        <f>SUM(C35:J35)</f>
        <v>10240</v>
      </c>
    </row>
    <row r="38" spans="1:11" x14ac:dyDescent="0.25">
      <c r="A38" s="4" t="s">
        <v>14</v>
      </c>
      <c r="B38" s="5" t="s">
        <v>18</v>
      </c>
      <c r="C38" s="6">
        <v>37249</v>
      </c>
      <c r="D38" s="6">
        <v>37250</v>
      </c>
      <c r="E38" s="6">
        <v>37251</v>
      </c>
      <c r="F38" s="6">
        <v>37252</v>
      </c>
      <c r="G38" s="6">
        <v>37253</v>
      </c>
      <c r="H38" s="6">
        <v>37254</v>
      </c>
      <c r="I38" s="6">
        <v>37255</v>
      </c>
      <c r="J38" s="6">
        <v>37256</v>
      </c>
      <c r="K38" s="8"/>
    </row>
    <row r="39" spans="1:11" x14ac:dyDescent="0.25">
      <c r="B39" s="4" t="s">
        <v>4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</row>
    <row r="40" spans="1:11" x14ac:dyDescent="0.25">
      <c r="B40" s="7" t="s">
        <v>6</v>
      </c>
      <c r="C40" s="33">
        <v>22</v>
      </c>
      <c r="D40" s="33">
        <v>22</v>
      </c>
      <c r="E40" s="33">
        <v>22</v>
      </c>
      <c r="F40" s="33">
        <v>22</v>
      </c>
      <c r="G40" s="33">
        <v>22</v>
      </c>
      <c r="H40" s="33">
        <v>22</v>
      </c>
      <c r="I40" s="33">
        <v>22</v>
      </c>
      <c r="J40" s="33">
        <v>22</v>
      </c>
    </row>
    <row r="41" spans="1:11" x14ac:dyDescent="0.25">
      <c r="B41" s="4" t="s">
        <v>5</v>
      </c>
      <c r="C41" s="1">
        <v>50</v>
      </c>
      <c r="D41" s="1">
        <v>50</v>
      </c>
      <c r="E41" s="1">
        <v>50</v>
      </c>
      <c r="F41" s="1">
        <v>50</v>
      </c>
      <c r="G41" s="1">
        <v>50</v>
      </c>
      <c r="H41" s="1">
        <v>50</v>
      </c>
      <c r="I41" s="1">
        <v>50</v>
      </c>
      <c r="J41" s="1">
        <v>50</v>
      </c>
    </row>
    <row r="42" spans="1:11" x14ac:dyDescent="0.25">
      <c r="B42" s="7" t="s">
        <v>6</v>
      </c>
      <c r="C42" s="33">
        <v>22.25</v>
      </c>
      <c r="D42" s="33">
        <v>22.25</v>
      </c>
      <c r="E42" s="33">
        <v>22.25</v>
      </c>
      <c r="F42" s="33">
        <v>22.25</v>
      </c>
      <c r="G42" s="33">
        <v>22.25</v>
      </c>
      <c r="H42" s="33">
        <v>22.25</v>
      </c>
      <c r="I42" s="33">
        <v>22.25</v>
      </c>
      <c r="J42" s="33">
        <v>22.25</v>
      </c>
    </row>
    <row r="43" spans="1:11" x14ac:dyDescent="0.25">
      <c r="B43" s="8" t="s">
        <v>10</v>
      </c>
      <c r="C43" s="3">
        <f t="shared" ref="C43:J43" si="14">C39-C41</f>
        <v>-50</v>
      </c>
      <c r="D43" s="3">
        <f t="shared" si="14"/>
        <v>-50</v>
      </c>
      <c r="E43" s="3">
        <f t="shared" si="14"/>
        <v>-50</v>
      </c>
      <c r="F43" s="3">
        <f t="shared" si="14"/>
        <v>-50</v>
      </c>
      <c r="G43" s="3">
        <f t="shared" si="14"/>
        <v>-50</v>
      </c>
      <c r="H43" s="3">
        <f t="shared" si="14"/>
        <v>-50</v>
      </c>
      <c r="I43" s="3">
        <f t="shared" si="14"/>
        <v>-50</v>
      </c>
      <c r="J43" s="3">
        <f t="shared" si="14"/>
        <v>-50</v>
      </c>
    </row>
    <row r="44" spans="1:11" x14ac:dyDescent="0.25">
      <c r="B44" s="2" t="s">
        <v>7</v>
      </c>
      <c r="C44" s="34">
        <v>18</v>
      </c>
      <c r="D44" s="34">
        <v>18</v>
      </c>
      <c r="E44" s="34">
        <v>18</v>
      </c>
      <c r="F44" s="34">
        <v>18</v>
      </c>
      <c r="G44" s="34">
        <v>18</v>
      </c>
      <c r="H44" s="34">
        <v>18</v>
      </c>
      <c r="I44" s="34">
        <v>18</v>
      </c>
      <c r="J44" s="34">
        <v>18</v>
      </c>
    </row>
    <row r="45" spans="1:11" x14ac:dyDescent="0.25">
      <c r="B45" s="2"/>
      <c r="C45" s="13"/>
      <c r="E45" s="1"/>
      <c r="G45" s="1"/>
      <c r="H45" s="23"/>
      <c r="I45" s="23"/>
      <c r="J45" s="1"/>
    </row>
    <row r="46" spans="1:11" x14ac:dyDescent="0.25">
      <c r="B46" s="2" t="s">
        <v>9</v>
      </c>
      <c r="C46" s="15">
        <f t="shared" ref="C46:J46" si="15">(C39*C40)*(-1)</f>
        <v>0</v>
      </c>
      <c r="D46" s="15">
        <f t="shared" si="15"/>
        <v>0</v>
      </c>
      <c r="E46" s="15">
        <f t="shared" si="15"/>
        <v>0</v>
      </c>
      <c r="F46" s="15">
        <f t="shared" si="15"/>
        <v>0</v>
      </c>
      <c r="G46" s="15">
        <f t="shared" si="15"/>
        <v>0</v>
      </c>
      <c r="H46" s="25">
        <f t="shared" si="15"/>
        <v>0</v>
      </c>
      <c r="I46" s="25">
        <f t="shared" si="15"/>
        <v>0</v>
      </c>
      <c r="J46" s="15">
        <f t="shared" si="15"/>
        <v>0</v>
      </c>
    </row>
    <row r="47" spans="1:11" x14ac:dyDescent="0.25">
      <c r="B47" s="2" t="s">
        <v>8</v>
      </c>
      <c r="C47" s="13">
        <f t="shared" ref="C47:J47" si="16">C41*C42</f>
        <v>1112.5</v>
      </c>
      <c r="D47" s="13">
        <f t="shared" si="16"/>
        <v>1112.5</v>
      </c>
      <c r="E47" s="13">
        <f t="shared" si="16"/>
        <v>1112.5</v>
      </c>
      <c r="F47" s="13">
        <f t="shared" si="16"/>
        <v>1112.5</v>
      </c>
      <c r="G47" s="13">
        <f t="shared" si="16"/>
        <v>1112.5</v>
      </c>
      <c r="H47" s="26">
        <f t="shared" si="16"/>
        <v>1112.5</v>
      </c>
      <c r="I47" s="26">
        <f t="shared" si="16"/>
        <v>1112.5</v>
      </c>
      <c r="J47" s="13">
        <f t="shared" si="16"/>
        <v>1112.5</v>
      </c>
    </row>
    <row r="48" spans="1:11" x14ac:dyDescent="0.25">
      <c r="B48" s="8" t="s">
        <v>12</v>
      </c>
      <c r="C48" s="13">
        <f t="shared" ref="C48:J48" si="17">SUM(C46:C47)</f>
        <v>1112.5</v>
      </c>
      <c r="D48" s="13">
        <f t="shared" si="17"/>
        <v>1112.5</v>
      </c>
      <c r="E48" s="13">
        <f t="shared" si="17"/>
        <v>1112.5</v>
      </c>
      <c r="F48" s="13">
        <f t="shared" si="17"/>
        <v>1112.5</v>
      </c>
      <c r="G48" s="13">
        <f t="shared" si="17"/>
        <v>1112.5</v>
      </c>
      <c r="H48" s="26">
        <f t="shared" si="17"/>
        <v>1112.5</v>
      </c>
      <c r="I48" s="26">
        <f t="shared" si="17"/>
        <v>1112.5</v>
      </c>
      <c r="J48" s="13">
        <f t="shared" si="17"/>
        <v>1112.5</v>
      </c>
    </row>
    <row r="49" spans="1:12" x14ac:dyDescent="0.25">
      <c r="A49" s="9"/>
      <c r="B49" s="1" t="s">
        <v>13</v>
      </c>
      <c r="C49" s="15">
        <f t="shared" ref="C49:J49" si="18">C43*C44</f>
        <v>-900</v>
      </c>
      <c r="D49" s="15">
        <f t="shared" si="18"/>
        <v>-900</v>
      </c>
      <c r="E49" s="15">
        <f t="shared" si="18"/>
        <v>-900</v>
      </c>
      <c r="F49" s="15">
        <f t="shared" si="18"/>
        <v>-900</v>
      </c>
      <c r="G49" s="15">
        <f t="shared" si="18"/>
        <v>-900</v>
      </c>
      <c r="H49" s="25">
        <f t="shared" si="18"/>
        <v>-900</v>
      </c>
      <c r="I49" s="25">
        <f t="shared" si="18"/>
        <v>-900</v>
      </c>
      <c r="J49" s="15">
        <f t="shared" si="18"/>
        <v>-900</v>
      </c>
    </row>
    <row r="50" spans="1:12" x14ac:dyDescent="0.25">
      <c r="A50" s="10"/>
      <c r="E50" s="1"/>
      <c r="G50" s="1"/>
      <c r="H50" s="1"/>
      <c r="I50" s="1"/>
      <c r="J50" s="1"/>
    </row>
    <row r="51" spans="1:12" x14ac:dyDescent="0.25">
      <c r="A51" s="9"/>
      <c r="B51" s="4" t="s">
        <v>11</v>
      </c>
      <c r="C51" s="14">
        <f t="shared" ref="C51:J51" si="19">SUM(C48:C49)</f>
        <v>212.5</v>
      </c>
      <c r="D51" s="14">
        <f t="shared" si="19"/>
        <v>212.5</v>
      </c>
      <c r="E51" s="14">
        <f t="shared" si="19"/>
        <v>212.5</v>
      </c>
      <c r="F51" s="14">
        <f t="shared" si="19"/>
        <v>212.5</v>
      </c>
      <c r="G51" s="14">
        <f t="shared" si="19"/>
        <v>212.5</v>
      </c>
      <c r="H51" s="14">
        <f t="shared" si="19"/>
        <v>212.5</v>
      </c>
      <c r="I51" s="14">
        <f t="shared" si="19"/>
        <v>212.5</v>
      </c>
      <c r="J51" s="14">
        <f t="shared" si="19"/>
        <v>212.5</v>
      </c>
      <c r="K51" s="8"/>
    </row>
    <row r="52" spans="1:12" x14ac:dyDescent="0.25">
      <c r="A52" s="11"/>
      <c r="B52" s="36" t="s">
        <v>30</v>
      </c>
      <c r="C52" s="14">
        <f t="shared" ref="C52:J52" si="20">C51*8</f>
        <v>1700</v>
      </c>
      <c r="D52" s="14">
        <f t="shared" si="20"/>
        <v>1700</v>
      </c>
      <c r="E52" s="14">
        <f t="shared" si="20"/>
        <v>1700</v>
      </c>
      <c r="F52" s="14">
        <f t="shared" si="20"/>
        <v>1700</v>
      </c>
      <c r="G52" s="14">
        <f t="shared" si="20"/>
        <v>1700</v>
      </c>
      <c r="H52" s="14">
        <f t="shared" si="20"/>
        <v>1700</v>
      </c>
      <c r="I52" s="14">
        <f t="shared" si="20"/>
        <v>1700</v>
      </c>
      <c r="J52" s="14">
        <f t="shared" si="20"/>
        <v>1700</v>
      </c>
      <c r="K52" s="33">
        <f>SUM(C52:J52)</f>
        <v>13600</v>
      </c>
    </row>
    <row r="55" spans="1:12" s="4" customFormat="1" x14ac:dyDescent="0.25">
      <c r="A55" s="4" t="s">
        <v>3</v>
      </c>
      <c r="B55" s="16" t="s">
        <v>26</v>
      </c>
      <c r="C55" s="6">
        <v>37249</v>
      </c>
      <c r="D55" s="6">
        <v>37250</v>
      </c>
      <c r="E55" s="6">
        <v>37251</v>
      </c>
      <c r="F55" s="6">
        <v>37252</v>
      </c>
      <c r="G55" s="6">
        <v>37253</v>
      </c>
      <c r="H55" s="6">
        <v>37254</v>
      </c>
      <c r="I55" s="6">
        <v>37255</v>
      </c>
      <c r="J55" s="6">
        <v>37256</v>
      </c>
      <c r="K55" s="8"/>
      <c r="L55" s="8"/>
    </row>
    <row r="56" spans="1:12" x14ac:dyDescent="0.25">
      <c r="B56" s="4" t="s">
        <v>4</v>
      </c>
      <c r="C56" s="1">
        <v>425</v>
      </c>
      <c r="D56" s="1">
        <v>425</v>
      </c>
      <c r="E56" s="1">
        <v>425</v>
      </c>
      <c r="F56" s="1">
        <v>425</v>
      </c>
      <c r="G56" s="1">
        <v>425</v>
      </c>
      <c r="H56" s="1">
        <v>425</v>
      </c>
      <c r="I56" s="1">
        <v>425</v>
      </c>
      <c r="J56" s="1">
        <v>425</v>
      </c>
      <c r="L56" s="3"/>
    </row>
    <row r="57" spans="1:12" x14ac:dyDescent="0.25">
      <c r="B57" s="7" t="s">
        <v>6</v>
      </c>
      <c r="C57" s="33">
        <v>39.880000000000003</v>
      </c>
      <c r="D57" s="33">
        <v>39.880000000000003</v>
      </c>
      <c r="E57" s="33">
        <v>39.880000000000003</v>
      </c>
      <c r="F57" s="33">
        <v>39.880000000000003</v>
      </c>
      <c r="G57" s="33">
        <v>39.880000000000003</v>
      </c>
      <c r="H57" s="33">
        <v>39.880000000000003</v>
      </c>
      <c r="I57" s="33">
        <v>39.880000000000003</v>
      </c>
      <c r="J57" s="33">
        <v>39.880000000000003</v>
      </c>
      <c r="L57" s="3"/>
    </row>
    <row r="58" spans="1:12" x14ac:dyDescent="0.25">
      <c r="B58" s="4" t="s">
        <v>5</v>
      </c>
      <c r="C58" s="1">
        <v>325</v>
      </c>
      <c r="D58" s="1">
        <v>325</v>
      </c>
      <c r="E58" s="1">
        <v>325</v>
      </c>
      <c r="F58" s="1">
        <v>325</v>
      </c>
      <c r="G58" s="1">
        <v>325</v>
      </c>
      <c r="H58" s="1">
        <v>325</v>
      </c>
      <c r="I58" s="1">
        <v>325</v>
      </c>
      <c r="J58" s="1">
        <v>325</v>
      </c>
      <c r="L58" s="3"/>
    </row>
    <row r="59" spans="1:12" x14ac:dyDescent="0.25">
      <c r="B59" s="7" t="s">
        <v>6</v>
      </c>
      <c r="C59" s="33">
        <v>41.13</v>
      </c>
      <c r="D59" s="33">
        <v>41.13</v>
      </c>
      <c r="E59" s="33">
        <v>41.13</v>
      </c>
      <c r="F59" s="33">
        <v>41.13</v>
      </c>
      <c r="G59" s="33">
        <v>41.13</v>
      </c>
      <c r="H59" s="33">
        <v>41.13</v>
      </c>
      <c r="I59" s="33">
        <v>41.13</v>
      </c>
      <c r="J59" s="33">
        <v>41.13</v>
      </c>
      <c r="L59" s="3"/>
    </row>
    <row r="60" spans="1:12" x14ac:dyDescent="0.25">
      <c r="B60" s="8" t="s">
        <v>10</v>
      </c>
      <c r="C60" s="3">
        <f t="shared" ref="C60:J60" si="21">C56-C58</f>
        <v>100</v>
      </c>
      <c r="D60" s="3">
        <f t="shared" si="21"/>
        <v>100</v>
      </c>
      <c r="E60" s="3">
        <f t="shared" si="21"/>
        <v>100</v>
      </c>
      <c r="F60" s="3">
        <f t="shared" si="21"/>
        <v>100</v>
      </c>
      <c r="G60" s="3">
        <f t="shared" si="21"/>
        <v>100</v>
      </c>
      <c r="H60" s="3">
        <f t="shared" si="21"/>
        <v>100</v>
      </c>
      <c r="I60" s="3">
        <f t="shared" si="21"/>
        <v>100</v>
      </c>
      <c r="J60" s="3">
        <f t="shared" si="21"/>
        <v>100</v>
      </c>
      <c r="L60" s="3"/>
    </row>
    <row r="61" spans="1:12" x14ac:dyDescent="0.25">
      <c r="B61" s="2" t="s">
        <v>7</v>
      </c>
      <c r="C61" s="34">
        <v>25.5</v>
      </c>
      <c r="D61" s="34">
        <v>25.5</v>
      </c>
      <c r="E61" s="34">
        <v>25.5</v>
      </c>
      <c r="F61" s="34">
        <v>25.5</v>
      </c>
      <c r="G61" s="34">
        <v>25.5</v>
      </c>
      <c r="H61" s="34">
        <v>25.5</v>
      </c>
      <c r="I61" s="34">
        <v>25.5</v>
      </c>
      <c r="J61" s="34">
        <v>25.5</v>
      </c>
      <c r="L61" s="3"/>
    </row>
    <row r="62" spans="1:12" x14ac:dyDescent="0.25">
      <c r="B62" s="2"/>
      <c r="C62" s="13"/>
      <c r="E62" s="1"/>
      <c r="F62" s="23"/>
      <c r="G62" s="23"/>
      <c r="H62" s="23"/>
      <c r="I62" s="23"/>
      <c r="J62" s="23"/>
      <c r="L62" s="3"/>
    </row>
    <row r="63" spans="1:12" x14ac:dyDescent="0.25">
      <c r="B63" s="2" t="s">
        <v>9</v>
      </c>
      <c r="C63" s="15">
        <f t="shared" ref="C63:J63" si="22">(C56*C57)*(-1)</f>
        <v>-16949</v>
      </c>
      <c r="D63" s="15">
        <f t="shared" si="22"/>
        <v>-16949</v>
      </c>
      <c r="E63" s="15">
        <f t="shared" si="22"/>
        <v>-16949</v>
      </c>
      <c r="F63" s="25">
        <f t="shared" si="22"/>
        <v>-16949</v>
      </c>
      <c r="G63" s="25">
        <f t="shared" si="22"/>
        <v>-16949</v>
      </c>
      <c r="H63" s="25">
        <f t="shared" si="22"/>
        <v>-16949</v>
      </c>
      <c r="I63" s="25">
        <f t="shared" si="22"/>
        <v>-16949</v>
      </c>
      <c r="J63" s="25">
        <f t="shared" si="22"/>
        <v>-16949</v>
      </c>
      <c r="L63" s="3"/>
    </row>
    <row r="64" spans="1:12" x14ac:dyDescent="0.25">
      <c r="B64" s="2" t="s">
        <v>8</v>
      </c>
      <c r="C64" s="13">
        <f t="shared" ref="C64:J64" si="23">C58*C59</f>
        <v>13367.25</v>
      </c>
      <c r="D64" s="13">
        <f t="shared" si="23"/>
        <v>13367.25</v>
      </c>
      <c r="E64" s="13">
        <f t="shared" si="23"/>
        <v>13367.25</v>
      </c>
      <c r="F64" s="26">
        <f t="shared" si="23"/>
        <v>13367.25</v>
      </c>
      <c r="G64" s="26">
        <f t="shared" si="23"/>
        <v>13367.25</v>
      </c>
      <c r="H64" s="26">
        <f t="shared" si="23"/>
        <v>13367.25</v>
      </c>
      <c r="I64" s="26">
        <f t="shared" si="23"/>
        <v>13367.25</v>
      </c>
      <c r="J64" s="26">
        <f t="shared" si="23"/>
        <v>13367.25</v>
      </c>
      <c r="L64" s="3"/>
    </row>
    <row r="65" spans="1:12" x14ac:dyDescent="0.25">
      <c r="B65" s="8" t="s">
        <v>12</v>
      </c>
      <c r="C65" s="13">
        <f t="shared" ref="C65:J65" si="24">SUM(C63:C64)</f>
        <v>-3581.75</v>
      </c>
      <c r="D65" s="13">
        <f t="shared" si="24"/>
        <v>-3581.75</v>
      </c>
      <c r="E65" s="13">
        <f t="shared" si="24"/>
        <v>-3581.75</v>
      </c>
      <c r="F65" s="26">
        <f t="shared" si="24"/>
        <v>-3581.75</v>
      </c>
      <c r="G65" s="26">
        <f t="shared" si="24"/>
        <v>-3581.75</v>
      </c>
      <c r="H65" s="26">
        <f t="shared" si="24"/>
        <v>-3581.75</v>
      </c>
      <c r="I65" s="26">
        <f t="shared" si="24"/>
        <v>-3581.75</v>
      </c>
      <c r="J65" s="26">
        <f t="shared" si="24"/>
        <v>-3581.75</v>
      </c>
      <c r="L65" s="3"/>
    </row>
    <row r="66" spans="1:12" x14ac:dyDescent="0.25">
      <c r="A66" s="9"/>
      <c r="B66" s="1" t="s">
        <v>13</v>
      </c>
      <c r="C66" s="15">
        <f t="shared" ref="C66:J66" si="25">C60*C61</f>
        <v>2550</v>
      </c>
      <c r="D66" s="15">
        <f t="shared" si="25"/>
        <v>2550</v>
      </c>
      <c r="E66" s="15">
        <f t="shared" si="25"/>
        <v>2550</v>
      </c>
      <c r="F66" s="25">
        <f t="shared" si="25"/>
        <v>2550</v>
      </c>
      <c r="G66" s="25">
        <f t="shared" si="25"/>
        <v>2550</v>
      </c>
      <c r="H66" s="25">
        <f t="shared" si="25"/>
        <v>2550</v>
      </c>
      <c r="I66" s="25">
        <f t="shared" si="25"/>
        <v>2550</v>
      </c>
      <c r="J66" s="25">
        <f t="shared" si="25"/>
        <v>2550</v>
      </c>
    </row>
    <row r="67" spans="1:12" x14ac:dyDescent="0.25">
      <c r="A67" s="10"/>
      <c r="E67" s="1"/>
      <c r="G67" s="1"/>
      <c r="H67" s="1"/>
      <c r="I67" s="1"/>
      <c r="J67" s="1"/>
    </row>
    <row r="68" spans="1:12" s="4" customFormat="1" x14ac:dyDescent="0.25">
      <c r="A68" s="9"/>
      <c r="B68" s="4" t="s">
        <v>11</v>
      </c>
      <c r="C68" s="14">
        <f t="shared" ref="C68:J68" si="26">SUM(C65:C66)</f>
        <v>-1031.75</v>
      </c>
      <c r="D68" s="14">
        <f t="shared" si="26"/>
        <v>-1031.75</v>
      </c>
      <c r="E68" s="14">
        <f t="shared" si="26"/>
        <v>-1031.75</v>
      </c>
      <c r="F68" s="14">
        <f t="shared" si="26"/>
        <v>-1031.75</v>
      </c>
      <c r="G68" s="14">
        <f t="shared" si="26"/>
        <v>-1031.75</v>
      </c>
      <c r="H68" s="14">
        <f t="shared" si="26"/>
        <v>-1031.75</v>
      </c>
      <c r="I68" s="14">
        <f t="shared" si="26"/>
        <v>-1031.75</v>
      </c>
      <c r="J68" s="14">
        <f t="shared" si="26"/>
        <v>-1031.75</v>
      </c>
      <c r="K68" s="8"/>
    </row>
    <row r="69" spans="1:12" x14ac:dyDescent="0.25">
      <c r="A69" s="11"/>
      <c r="B69" s="36" t="s">
        <v>30</v>
      </c>
      <c r="C69" s="14">
        <f t="shared" ref="C69:J69" si="27">C68*8</f>
        <v>-8254</v>
      </c>
      <c r="D69" s="14">
        <f t="shared" si="27"/>
        <v>-8254</v>
      </c>
      <c r="E69" s="14">
        <f t="shared" si="27"/>
        <v>-8254</v>
      </c>
      <c r="F69" s="14">
        <f t="shared" si="27"/>
        <v>-8254</v>
      </c>
      <c r="G69" s="14">
        <f t="shared" si="27"/>
        <v>-8254</v>
      </c>
      <c r="H69" s="14">
        <f t="shared" si="27"/>
        <v>-8254</v>
      </c>
      <c r="I69" s="14">
        <f t="shared" si="27"/>
        <v>-8254</v>
      </c>
      <c r="J69" s="14">
        <f t="shared" si="27"/>
        <v>-8254</v>
      </c>
      <c r="K69" s="33">
        <f>SUM(C69:J69)</f>
        <v>-66032</v>
      </c>
    </row>
    <row r="72" spans="1:12" s="4" customFormat="1" x14ac:dyDescent="0.25">
      <c r="A72" s="4" t="s">
        <v>1</v>
      </c>
      <c r="B72" s="16" t="s">
        <v>26</v>
      </c>
      <c r="C72" s="6">
        <v>37249</v>
      </c>
      <c r="D72" s="6">
        <v>37250</v>
      </c>
      <c r="E72" s="6">
        <v>37251</v>
      </c>
      <c r="F72" s="6">
        <v>37252</v>
      </c>
      <c r="G72" s="6">
        <v>37253</v>
      </c>
      <c r="H72" s="6">
        <v>37254</v>
      </c>
      <c r="I72" s="6">
        <v>37255</v>
      </c>
      <c r="J72" s="6">
        <v>37256</v>
      </c>
      <c r="K72" s="8"/>
      <c r="L72" s="8"/>
    </row>
    <row r="73" spans="1:12" x14ac:dyDescent="0.25">
      <c r="B73" s="4" t="s">
        <v>4</v>
      </c>
      <c r="C73" s="1">
        <v>25</v>
      </c>
      <c r="D73" s="1">
        <v>25</v>
      </c>
      <c r="E73" s="1">
        <v>25</v>
      </c>
      <c r="F73" s="1">
        <v>25</v>
      </c>
      <c r="G73" s="1">
        <v>25</v>
      </c>
      <c r="H73" s="1">
        <v>25</v>
      </c>
      <c r="I73" s="1">
        <v>25</v>
      </c>
      <c r="J73" s="1">
        <v>25</v>
      </c>
      <c r="L73" s="3"/>
    </row>
    <row r="74" spans="1:12" x14ac:dyDescent="0.25">
      <c r="B74" s="7" t="s">
        <v>6</v>
      </c>
      <c r="C74" s="33">
        <v>40</v>
      </c>
      <c r="D74" s="33">
        <v>40</v>
      </c>
      <c r="E74" s="33">
        <v>40</v>
      </c>
      <c r="F74" s="33">
        <v>40</v>
      </c>
      <c r="G74" s="33">
        <v>40</v>
      </c>
      <c r="H74" s="33">
        <v>40</v>
      </c>
      <c r="I74" s="33">
        <v>40</v>
      </c>
      <c r="J74" s="33">
        <v>40</v>
      </c>
      <c r="L74" s="3"/>
    </row>
    <row r="75" spans="1:12" x14ac:dyDescent="0.25">
      <c r="B75" s="4" t="s">
        <v>5</v>
      </c>
      <c r="C75" s="1">
        <v>100</v>
      </c>
      <c r="D75" s="1">
        <v>100</v>
      </c>
      <c r="E75" s="1">
        <v>100</v>
      </c>
      <c r="F75" s="1">
        <v>100</v>
      </c>
      <c r="G75" s="1">
        <v>100</v>
      </c>
      <c r="H75" s="1">
        <v>100</v>
      </c>
      <c r="I75" s="1">
        <v>100</v>
      </c>
      <c r="J75" s="1">
        <v>100</v>
      </c>
      <c r="L75" s="3"/>
    </row>
    <row r="76" spans="1:12" x14ac:dyDescent="0.25">
      <c r="B76" s="7" t="s">
        <v>6</v>
      </c>
      <c r="C76" s="33">
        <v>44</v>
      </c>
      <c r="D76" s="33">
        <v>44</v>
      </c>
      <c r="E76" s="33">
        <v>44</v>
      </c>
      <c r="F76" s="33">
        <v>44</v>
      </c>
      <c r="G76" s="33">
        <v>44</v>
      </c>
      <c r="H76" s="33">
        <v>44</v>
      </c>
      <c r="I76" s="33">
        <v>44</v>
      </c>
      <c r="J76" s="33">
        <v>44</v>
      </c>
      <c r="L76" s="3"/>
    </row>
    <row r="77" spans="1:12" x14ac:dyDescent="0.25">
      <c r="B77" s="8" t="s">
        <v>10</v>
      </c>
      <c r="C77" s="3">
        <f t="shared" ref="C77:J77" si="28">C73-C75</f>
        <v>-75</v>
      </c>
      <c r="D77" s="3">
        <f t="shared" si="28"/>
        <v>-75</v>
      </c>
      <c r="E77" s="3">
        <f t="shared" si="28"/>
        <v>-75</v>
      </c>
      <c r="F77" s="3">
        <f t="shared" si="28"/>
        <v>-75</v>
      </c>
      <c r="G77" s="3">
        <f t="shared" si="28"/>
        <v>-75</v>
      </c>
      <c r="H77" s="3">
        <f t="shared" si="28"/>
        <v>-75</v>
      </c>
      <c r="I77" s="3">
        <f t="shared" si="28"/>
        <v>-75</v>
      </c>
      <c r="J77" s="3">
        <f t="shared" si="28"/>
        <v>-75</v>
      </c>
      <c r="L77" s="3"/>
    </row>
    <row r="78" spans="1:12" x14ac:dyDescent="0.25">
      <c r="B78" s="2" t="s">
        <v>7</v>
      </c>
      <c r="C78" s="34">
        <v>25.5</v>
      </c>
      <c r="D78" s="34">
        <v>25.5</v>
      </c>
      <c r="E78" s="34">
        <v>25.5</v>
      </c>
      <c r="F78" s="34">
        <v>25.5</v>
      </c>
      <c r="G78" s="34">
        <v>25.5</v>
      </c>
      <c r="H78" s="34">
        <v>25.5</v>
      </c>
      <c r="I78" s="34">
        <v>25.5</v>
      </c>
      <c r="J78" s="34">
        <v>25.5</v>
      </c>
      <c r="L78" s="3"/>
    </row>
    <row r="79" spans="1:12" x14ac:dyDescent="0.25">
      <c r="B79" s="2"/>
      <c r="C79" s="26"/>
      <c r="D79" s="23"/>
      <c r="E79" s="23"/>
      <c r="F79" s="34"/>
      <c r="G79" s="23"/>
      <c r="H79" s="34"/>
      <c r="I79" s="24"/>
      <c r="J79" s="24"/>
      <c r="L79" s="3"/>
    </row>
    <row r="80" spans="1:12" x14ac:dyDescent="0.25">
      <c r="B80" s="2" t="s">
        <v>9</v>
      </c>
      <c r="C80" s="25">
        <f t="shared" ref="C80:J80" si="29">(C73*C74)*(-1)</f>
        <v>-1000</v>
      </c>
      <c r="D80" s="25">
        <f t="shared" si="29"/>
        <v>-1000</v>
      </c>
      <c r="E80" s="25">
        <f t="shared" si="29"/>
        <v>-1000</v>
      </c>
      <c r="F80" s="25">
        <f t="shared" si="29"/>
        <v>-1000</v>
      </c>
      <c r="G80" s="25">
        <f t="shared" si="29"/>
        <v>-1000</v>
      </c>
      <c r="H80" s="25">
        <f t="shared" si="29"/>
        <v>-1000</v>
      </c>
      <c r="I80" s="25">
        <f t="shared" si="29"/>
        <v>-1000</v>
      </c>
      <c r="J80" s="25">
        <f t="shared" si="29"/>
        <v>-1000</v>
      </c>
      <c r="L80" s="3"/>
    </row>
    <row r="81" spans="1:12" x14ac:dyDescent="0.25">
      <c r="B81" s="2" t="s">
        <v>8</v>
      </c>
      <c r="C81" s="26">
        <f t="shared" ref="C81:J81" si="30">C75*C76</f>
        <v>4400</v>
      </c>
      <c r="D81" s="26">
        <f t="shared" si="30"/>
        <v>4400</v>
      </c>
      <c r="E81" s="26">
        <f t="shared" si="30"/>
        <v>4400</v>
      </c>
      <c r="F81" s="26">
        <f t="shared" si="30"/>
        <v>4400</v>
      </c>
      <c r="G81" s="26">
        <f t="shared" si="30"/>
        <v>4400</v>
      </c>
      <c r="H81" s="26">
        <f t="shared" si="30"/>
        <v>4400</v>
      </c>
      <c r="I81" s="26">
        <f t="shared" si="30"/>
        <v>4400</v>
      </c>
      <c r="J81" s="26">
        <f t="shared" si="30"/>
        <v>4400</v>
      </c>
      <c r="L81" s="3"/>
    </row>
    <row r="82" spans="1:12" x14ac:dyDescent="0.25">
      <c r="B82" s="8" t="s">
        <v>12</v>
      </c>
      <c r="C82" s="26">
        <f t="shared" ref="C82:J82" si="31">SUM(C80:C81)</f>
        <v>3400</v>
      </c>
      <c r="D82" s="26">
        <f t="shared" si="31"/>
        <v>3400</v>
      </c>
      <c r="E82" s="26">
        <f t="shared" si="31"/>
        <v>3400</v>
      </c>
      <c r="F82" s="26">
        <f t="shared" si="31"/>
        <v>3400</v>
      </c>
      <c r="G82" s="26">
        <f t="shared" si="31"/>
        <v>3400</v>
      </c>
      <c r="H82" s="26">
        <f t="shared" si="31"/>
        <v>3400</v>
      </c>
      <c r="I82" s="26">
        <f t="shared" si="31"/>
        <v>3400</v>
      </c>
      <c r="J82" s="26">
        <f t="shared" si="31"/>
        <v>3400</v>
      </c>
      <c r="L82" s="3"/>
    </row>
    <row r="83" spans="1:12" x14ac:dyDescent="0.25">
      <c r="A83" s="9"/>
      <c r="B83" s="1" t="s">
        <v>13</v>
      </c>
      <c r="C83" s="25">
        <f t="shared" ref="C83:J83" si="32">C77*C78</f>
        <v>-1912.5</v>
      </c>
      <c r="D83" s="25">
        <f t="shared" si="32"/>
        <v>-1912.5</v>
      </c>
      <c r="E83" s="25">
        <f t="shared" si="32"/>
        <v>-1912.5</v>
      </c>
      <c r="F83" s="25">
        <f t="shared" si="32"/>
        <v>-1912.5</v>
      </c>
      <c r="G83" s="25">
        <f t="shared" si="32"/>
        <v>-1912.5</v>
      </c>
      <c r="H83" s="25">
        <f t="shared" si="32"/>
        <v>-1912.5</v>
      </c>
      <c r="I83" s="25">
        <f t="shared" si="32"/>
        <v>-1912.5</v>
      </c>
      <c r="J83" s="25">
        <f t="shared" si="32"/>
        <v>-1912.5</v>
      </c>
    </row>
    <row r="84" spans="1:12" x14ac:dyDescent="0.25">
      <c r="A84" s="10"/>
      <c r="C84" s="23"/>
      <c r="D84" s="23"/>
      <c r="E84" s="34"/>
      <c r="F84" s="23"/>
      <c r="G84" s="34"/>
      <c r="H84" s="24"/>
      <c r="I84" s="24"/>
      <c r="J84" s="24"/>
    </row>
    <row r="85" spans="1:12" s="4" customFormat="1" x14ac:dyDescent="0.25">
      <c r="A85" s="9"/>
      <c r="B85" s="4" t="s">
        <v>11</v>
      </c>
      <c r="C85" s="32">
        <f t="shared" ref="C85:J85" si="33">SUM(C82:C83)</f>
        <v>1487.5</v>
      </c>
      <c r="D85" s="32">
        <f t="shared" si="33"/>
        <v>1487.5</v>
      </c>
      <c r="E85" s="32">
        <f t="shared" si="33"/>
        <v>1487.5</v>
      </c>
      <c r="F85" s="32">
        <f t="shared" si="33"/>
        <v>1487.5</v>
      </c>
      <c r="G85" s="32">
        <f t="shared" si="33"/>
        <v>1487.5</v>
      </c>
      <c r="H85" s="32">
        <f t="shared" si="33"/>
        <v>1487.5</v>
      </c>
      <c r="I85" s="32">
        <f t="shared" si="33"/>
        <v>1487.5</v>
      </c>
      <c r="J85" s="32">
        <f t="shared" si="33"/>
        <v>1487.5</v>
      </c>
      <c r="K85" s="8"/>
    </row>
    <row r="86" spans="1:12" x14ac:dyDescent="0.25">
      <c r="A86" s="11"/>
      <c r="B86" s="36" t="s">
        <v>30</v>
      </c>
      <c r="C86" s="32">
        <f t="shared" ref="C86:J86" si="34">C85*8</f>
        <v>11900</v>
      </c>
      <c r="D86" s="32">
        <f t="shared" si="34"/>
        <v>11900</v>
      </c>
      <c r="E86" s="32">
        <f t="shared" si="34"/>
        <v>11900</v>
      </c>
      <c r="F86" s="32">
        <f t="shared" si="34"/>
        <v>11900</v>
      </c>
      <c r="G86" s="32">
        <f t="shared" si="34"/>
        <v>11900</v>
      </c>
      <c r="H86" s="32">
        <f t="shared" si="34"/>
        <v>11900</v>
      </c>
      <c r="I86" s="32">
        <f t="shared" si="34"/>
        <v>11900</v>
      </c>
      <c r="J86" s="32">
        <f t="shared" si="34"/>
        <v>11900</v>
      </c>
      <c r="K86" s="33">
        <f>SUM(C86:J86)</f>
        <v>95200</v>
      </c>
    </row>
  </sheetData>
  <mergeCells count="1">
    <mergeCell ref="A2:K2"/>
  </mergeCells>
  <phoneticPr fontId="0" type="noConversion"/>
  <pageMargins left="0.75" right="0.75" top="1" bottom="1" header="0.5" footer="0.5"/>
  <pageSetup scale="57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PEAK + OFF PEAK</vt:lpstr>
      <vt:lpstr>PEAK</vt:lpstr>
      <vt:lpstr>OFF-PEAK</vt:lpstr>
      <vt:lpstr>'OFF-PEAK'!Print_Area</vt:lpstr>
      <vt:lpstr>PEAK!Print_Area</vt:lpstr>
      <vt:lpstr>'PEAK + OFF PEAK'!Print_Area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jmiller</dc:creator>
  <cp:lastModifiedBy>Havlíček Jan</cp:lastModifiedBy>
  <cp:lastPrinted>2001-12-21T18:54:44Z</cp:lastPrinted>
  <dcterms:created xsi:type="dcterms:W3CDTF">2001-12-21T15:36:55Z</dcterms:created>
  <dcterms:modified xsi:type="dcterms:W3CDTF">2023-09-10T11:17:23Z</dcterms:modified>
</cp:coreProperties>
</file>