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<sst xmlns="http://schemas.openxmlformats.org/spreadsheetml/2006/main" count="54" uniqueCount="43">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</sst>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45">
          <cell r="H45">
            <v>673</v>
          </cell>
          <cell r="J45">
            <v>550</v>
          </cell>
          <cell r="L45">
            <v>603</v>
          </cell>
          <cell r="N45">
            <v>904</v>
          </cell>
          <cell r="P45">
            <v>815</v>
          </cell>
          <cell r="AD45">
            <v>1336</v>
          </cell>
          <cell r="AF45">
            <v>1464</v>
          </cell>
          <cell r="AH45">
            <v>1473</v>
          </cell>
          <cell r="AJ45">
            <v>1714</v>
          </cell>
          <cell r="AL45">
            <v>1621</v>
          </cell>
          <cell r="AZ45">
            <v>402</v>
          </cell>
          <cell r="BB45">
            <v>308</v>
          </cell>
          <cell r="BD45">
            <v>325</v>
          </cell>
          <cell r="BF45">
            <v>437</v>
          </cell>
          <cell r="BH45">
            <v>423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</row>
        <row r="17">
          <cell r="D17">
            <v>1621</v>
          </cell>
        </row>
        <row r="21">
          <cell r="D21">
            <v>423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36868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611</v>
      </c>
      <c r="D13" s="25">
        <v>570</v>
      </c>
      <c r="E13" s="25">
        <f>+D13-C13</f>
        <v>-41</v>
      </c>
      <c r="F13" s="4">
        <f>E13/C13</f>
        <v>-6.7103109656301146E-2</v>
      </c>
      <c r="G13" s="4">
        <f>D13/953</f>
        <v>0.59811122770199365</v>
      </c>
      <c r="H13" s="4"/>
      <c r="I13" s="16"/>
      <c r="J13" s="17"/>
      <c r="L13" s="25">
        <f>[2]STOR951!$D$13</f>
        <v>815</v>
      </c>
      <c r="M13" s="25">
        <f>AVERAGE('[1]AGA Storage'!$L$45,'[1]AGA Storage'!$N$45,'[1]AGA Storage'!$P$45)</f>
        <v>774</v>
      </c>
      <c r="N13" s="25">
        <f>AVERAGE('[1]AGA Storage'!$H$45,'[1]AGA Storage'!$J$45,'[1]AGA Storage'!$L$45,'[1]AGA Storage'!$N$45,'[1]AGA Storage'!$P$45)</f>
        <v>709</v>
      </c>
      <c r="O13" s="25">
        <f>D13-L13</f>
        <v>-245</v>
      </c>
      <c r="P13" s="25">
        <f>D13-M13</f>
        <v>-204</v>
      </c>
      <c r="Q13" s="25">
        <f>D13-N13</f>
        <v>-139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1495</v>
      </c>
      <c r="D17" s="25">
        <v>1385</v>
      </c>
      <c r="E17" s="25">
        <f>+D17-C17</f>
        <v>-110</v>
      </c>
      <c r="F17" s="4">
        <f>E17/C17</f>
        <v>-7.3578595317725759E-2</v>
      </c>
      <c r="G17" s="4">
        <f>D17/1835</f>
        <v>0.75476839237057225</v>
      </c>
      <c r="H17" s="4"/>
      <c r="I17" s="16"/>
      <c r="J17" s="18"/>
      <c r="L17" s="25">
        <f>[2]STOR951!$D$17</f>
        <v>1621</v>
      </c>
      <c r="M17" s="25">
        <f>AVERAGE('[1]AGA Storage'!$AH$45,'[1]AGA Storage'!$AJ$45,'[1]AGA Storage'!$AL$45)</f>
        <v>1602.6666666666667</v>
      </c>
      <c r="N17" s="25">
        <f>AVERAGE('[1]AGA Storage'!$AD$45,'[1]AGA Storage'!$AF$45,'[1]AGA Storage'!$AH$45,'[1]AGA Storage'!$AJ$45,'[1]AGA Storage'!$AL$45)</f>
        <v>1521.6</v>
      </c>
      <c r="O17" s="25">
        <f>D17-L17</f>
        <v>-236</v>
      </c>
      <c r="P17" s="25">
        <f>D17-M17</f>
        <v>-217.66666666666674</v>
      </c>
      <c r="Q17" s="25">
        <f>D17-N17</f>
        <v>-136.59999999999991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323</v>
      </c>
      <c r="D21" s="25">
        <v>316</v>
      </c>
      <c r="E21" s="25">
        <f>+D21-C21</f>
        <v>-7</v>
      </c>
      <c r="F21" s="4">
        <f>E21/C21</f>
        <v>-2.1671826625386997E-2</v>
      </c>
      <c r="G21" s="4">
        <f>D21/506</f>
        <v>0.62450592885375489</v>
      </c>
      <c r="H21" s="4"/>
      <c r="I21" s="16"/>
      <c r="J21" s="18"/>
      <c r="L21" s="25">
        <f>[2]STOR951!$D$21</f>
        <v>423</v>
      </c>
      <c r="M21" s="25">
        <f>AVERAGE('[1]AGA Storage'!$BD$45,'[1]AGA Storage'!$BF$45,'[1]AGA Storage'!$BH$45)</f>
        <v>395</v>
      </c>
      <c r="N21" s="25">
        <f>AVERAGE('[1]AGA Storage'!$AZ$45,'[1]AGA Storage'!$BB$45,'[1]AGA Storage'!$BD$45,'[1]AGA Storage'!$BF$45,'[1]AGA Storage'!$H$45)</f>
        <v>429</v>
      </c>
      <c r="O21" s="25">
        <f>D21-L21</f>
        <v>-107</v>
      </c>
      <c r="P21" s="25">
        <f>D21-M21</f>
        <v>-79</v>
      </c>
      <c r="Q21" s="25">
        <f>D21-N21</f>
        <v>-113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2429</v>
      </c>
      <c r="D25" s="21">
        <f>SUM(D12:D24)</f>
        <v>2271</v>
      </c>
      <c r="E25" s="21">
        <f>SUM(E12:E24)</f>
        <v>-158</v>
      </c>
      <c r="F25" s="4">
        <f>E25/C25</f>
        <v>-6.5047344586249486E-2</v>
      </c>
      <c r="G25" s="27">
        <f>D25/3294</f>
        <v>0.68943533697632053</v>
      </c>
      <c r="H25" s="22"/>
      <c r="I25" s="23"/>
      <c r="J25" s="24"/>
      <c r="L25" s="21">
        <f t="shared" ref="L25:Q25" si="0">SUM(L12:L24)</f>
        <v>2859</v>
      </c>
      <c r="M25" s="21">
        <f t="shared" si="0"/>
        <v>2771.666666666667</v>
      </c>
      <c r="N25" s="21">
        <f t="shared" si="0"/>
        <v>2659.6</v>
      </c>
      <c r="O25" s="21">
        <f t="shared" si="0"/>
        <v>-588</v>
      </c>
      <c r="P25" s="21">
        <f t="shared" si="0"/>
        <v>-500.66666666666674</v>
      </c>
      <c r="Q25" s="21">
        <f t="shared" si="0"/>
        <v>-388.59999999999991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2000-12-06T18:59:11Z</cp:lastPrinted>
  <dcterms:created xsi:type="dcterms:W3CDTF">1997-01-20T19:39:22Z</dcterms:created>
  <dcterms:modified xsi:type="dcterms:W3CDTF">2023-09-10T11:17:28Z</dcterms:modified>
</cp:coreProperties>
</file>