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888" yWindow="132" windowWidth="14172" windowHeight="8832"/>
  </bookViews>
  <sheets>
    <sheet name="March 99" sheetId="7" r:id="rId1"/>
    <sheet name="April 99" sheetId="8" r:id="rId2"/>
    <sheet name="May 99" sheetId="9" r:id="rId3"/>
    <sheet name="March 00" sheetId="1" r:id="rId4"/>
    <sheet name="Apri 00" sheetId="2" r:id="rId5"/>
    <sheet name="May 00" sheetId="3" r:id="rId6"/>
    <sheet name="July 00" sheetId="5" r:id="rId7"/>
    <sheet name="June 00" sheetId="4" r:id="rId8"/>
    <sheet name="August 00" sheetId="6" r:id="rId9"/>
  </sheets>
  <definedNames>
    <definedName name="Date">'March 00'!$B$1</definedName>
  </definedName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3" i="8"/>
  <c r="D4" i="8"/>
  <c r="D5" i="8"/>
  <c r="D6" i="8"/>
  <c r="D7" i="8"/>
  <c r="D8" i="8"/>
  <c r="D9" i="8"/>
  <c r="D10" i="8"/>
  <c r="D11" i="8"/>
  <c r="D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3" i="6"/>
  <c r="D4" i="6"/>
  <c r="D5" i="6"/>
  <c r="D6" i="6"/>
  <c r="D7" i="6"/>
  <c r="D8" i="6"/>
  <c r="D9" i="6"/>
  <c r="D10" i="6"/>
  <c r="D11" i="6"/>
  <c r="D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3" i="5"/>
  <c r="D4" i="5"/>
  <c r="D5" i="5"/>
  <c r="D6" i="5"/>
  <c r="D7" i="5"/>
  <c r="D8" i="5"/>
  <c r="D9" i="5"/>
  <c r="D10" i="5"/>
  <c r="D11" i="5"/>
  <c r="D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3" i="4"/>
  <c r="D4" i="4"/>
  <c r="D5" i="4"/>
  <c r="D6" i="4"/>
  <c r="D7" i="4"/>
  <c r="D8" i="4"/>
  <c r="D9" i="4"/>
  <c r="D10" i="4"/>
  <c r="D11" i="4"/>
  <c r="D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3" i="1"/>
  <c r="D4" i="1"/>
  <c r="D5" i="1"/>
  <c r="D6" i="1"/>
  <c r="D7" i="1"/>
  <c r="D8" i="1"/>
  <c r="D9" i="1"/>
  <c r="D10" i="1"/>
  <c r="D11" i="1"/>
  <c r="D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3" i="7"/>
  <c r="D4" i="7"/>
  <c r="D5" i="7"/>
  <c r="D6" i="7"/>
  <c r="D7" i="7"/>
  <c r="D8" i="7"/>
  <c r="D9" i="7"/>
  <c r="D10" i="7"/>
  <c r="D11" i="7"/>
  <c r="D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3" i="3"/>
  <c r="D4" i="3"/>
  <c r="D5" i="3"/>
  <c r="D6" i="3"/>
  <c r="D7" i="3"/>
  <c r="D8" i="3"/>
  <c r="D9" i="3"/>
  <c r="D10" i="3"/>
  <c r="D11" i="3"/>
  <c r="D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3" i="9"/>
  <c r="D4" i="9"/>
  <c r="D5" i="9"/>
  <c r="D6" i="9"/>
  <c r="D7" i="9"/>
  <c r="D8" i="9"/>
  <c r="D9" i="9"/>
  <c r="D10" i="9"/>
  <c r="D11" i="9"/>
  <c r="D12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D18" i="9"/>
  <c r="E18" i="9"/>
  <c r="F18" i="9"/>
  <c r="D19" i="9"/>
  <c r="E19" i="9"/>
  <c r="F19" i="9"/>
  <c r="D20" i="9"/>
  <c r="E20" i="9"/>
  <c r="F20" i="9"/>
  <c r="D21" i="9"/>
  <c r="E21" i="9"/>
  <c r="F21" i="9"/>
</calcChain>
</file>

<file path=xl/comments1.xml><?xml version="1.0" encoding="utf-8"?>
<comments xmlns="http://schemas.openxmlformats.org/spreadsheetml/2006/main">
  <authors>
    <author>pthomas</author>
  </authors>
  <commentLis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9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pthomas</author>
  </authors>
  <commentLis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pthomas</author>
  </authors>
  <commentList>
    <comment ref="A24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pthomas</author>
  </authors>
  <commentLis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9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pthomas</author>
  </authors>
  <commentList>
    <comment ref="A25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pthomas</author>
  </authors>
  <commentLis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pthomas</author>
  </authors>
  <commentList>
    <comment ref="A24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pthomas</author>
  </authors>
  <commentLis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pthomas</author>
  </authors>
  <commentLis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9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<sst xmlns="http://schemas.openxmlformats.org/spreadsheetml/2006/main" count="81" uniqueCount="9">
  <si>
    <t>On-Peak</t>
  </si>
  <si>
    <t>Log Norm</t>
  </si>
  <si>
    <t>10 STD</t>
  </si>
  <si>
    <t>A. Vol.</t>
  </si>
  <si>
    <t>Averages</t>
  </si>
  <si>
    <t>Power $</t>
  </si>
  <si>
    <t>5x16</t>
  </si>
  <si>
    <t>5x8</t>
  </si>
  <si>
    <t>Wt 7x24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</si>
</sst>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ill="1" applyAlignment="1">
      <alignment horizontal="center"/>
    </xf>
    <xf numFmtId="14" fontId="2" fillId="0" borderId="0" xfId="0" applyNumberFormat="1" applyFont="1" applyFill="1"/>
    <xf numFmtId="43" fontId="0" fillId="0" borderId="1" xfId="1" applyFont="1" applyFill="1" applyBorder="1"/>
    <xf numFmtId="43" fontId="0" fillId="0" borderId="2" xfId="1" applyFont="1" applyFill="1" applyBorder="1"/>
    <xf numFmtId="43" fontId="0" fillId="0" borderId="3" xfId="1" applyFont="1" applyFill="1" applyBorder="1"/>
    <xf numFmtId="2" fontId="2" fillId="0" borderId="0" xfId="0" applyNumberFormat="1" applyFont="1"/>
    <xf numFmtId="10" fontId="2" fillId="0" borderId="0" xfId="0" applyNumberFormat="1" applyFont="1"/>
    <xf numFmtId="9" fontId="0" fillId="0" borderId="0" xfId="2" applyFont="1"/>
    <xf numFmtId="14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4" xfId="0" applyFont="1" applyBorder="1"/>
    <xf numFmtId="43" fontId="3" fillId="0" borderId="5" xfId="0" applyNumberFormat="1" applyFont="1" applyBorder="1"/>
    <xf numFmtId="0" fontId="2" fillId="0" borderId="6" xfId="0" applyFont="1" applyBorder="1"/>
    <xf numFmtId="43" fontId="4" fillId="0" borderId="0" xfId="0" applyNumberFormat="1" applyFont="1" applyBorder="1"/>
    <xf numFmtId="43" fontId="2" fillId="0" borderId="0" xfId="0" applyNumberFormat="1" applyFont="1" applyBorder="1"/>
    <xf numFmtId="43" fontId="0" fillId="0" borderId="0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8" sqref="H8"/>
    </sheetView>
  </sheetViews>
  <sheetFormatPr defaultRowHeight="13.2" x14ac:dyDescent="0.25"/>
  <sheetData>
    <row r="1" spans="1:6" ht="13.8" thickBot="1" x14ac:dyDescent="0.3">
      <c r="B1" s="1" t="s">
        <v>0</v>
      </c>
      <c r="D1" t="s">
        <v>1</v>
      </c>
      <c r="E1" t="s">
        <v>2</v>
      </c>
      <c r="F1" t="s">
        <v>3</v>
      </c>
    </row>
    <row r="2" spans="1:6" x14ac:dyDescent="0.25">
      <c r="A2" s="2">
        <v>36220</v>
      </c>
      <c r="B2" s="3">
        <v>19.358125000000001</v>
      </c>
    </row>
    <row r="3" spans="1:6" x14ac:dyDescent="0.25">
      <c r="A3" s="2">
        <v>36221</v>
      </c>
      <c r="B3" s="4">
        <v>16.782499999999999</v>
      </c>
      <c r="D3" s="6">
        <f>LN(B3/B2)</f>
        <v>-0.14277555115392382</v>
      </c>
    </row>
    <row r="4" spans="1:6" x14ac:dyDescent="0.25">
      <c r="A4" s="2">
        <v>36222</v>
      </c>
      <c r="B4" s="4">
        <v>17.110624999999999</v>
      </c>
      <c r="D4" s="6">
        <f t="shared" ref="D4:D24" si="0">LN(B4/B3)</f>
        <v>1.936293875218523E-2</v>
      </c>
    </row>
    <row r="5" spans="1:6" x14ac:dyDescent="0.25">
      <c r="A5" s="2">
        <v>36223</v>
      </c>
      <c r="B5" s="4">
        <v>24.0075</v>
      </c>
      <c r="D5" s="6">
        <f t="shared" si="0"/>
        <v>0.33866666594703593</v>
      </c>
    </row>
    <row r="6" spans="1:6" x14ac:dyDescent="0.25">
      <c r="A6" s="2">
        <v>36224</v>
      </c>
      <c r="B6" s="4">
        <v>16.943750000000001</v>
      </c>
      <c r="D6" s="6">
        <f t="shared" si="0"/>
        <v>-0.3484672472651521</v>
      </c>
    </row>
    <row r="7" spans="1:6" x14ac:dyDescent="0.25">
      <c r="A7" s="2">
        <v>36227</v>
      </c>
      <c r="B7" s="4">
        <v>23.536249999999999</v>
      </c>
      <c r="D7" s="6">
        <f t="shared" si="0"/>
        <v>0.32864275156366235</v>
      </c>
    </row>
    <row r="8" spans="1:6" x14ac:dyDescent="0.25">
      <c r="A8" s="2">
        <v>36228</v>
      </c>
      <c r="B8" s="4">
        <v>28.92625</v>
      </c>
      <c r="D8" s="6">
        <f t="shared" si="0"/>
        <v>0.20620770152924331</v>
      </c>
    </row>
    <row r="9" spans="1:6" x14ac:dyDescent="0.25">
      <c r="A9" s="2">
        <v>36229</v>
      </c>
      <c r="B9" s="4">
        <v>23.579374999999999</v>
      </c>
      <c r="D9" s="6">
        <f t="shared" si="0"/>
        <v>-0.20437709811294361</v>
      </c>
    </row>
    <row r="10" spans="1:6" x14ac:dyDescent="0.25">
      <c r="A10" s="2">
        <v>36230</v>
      </c>
      <c r="B10" s="4">
        <v>24.388750000000002</v>
      </c>
      <c r="D10" s="6">
        <f t="shared" si="0"/>
        <v>3.3749571157170637E-2</v>
      </c>
    </row>
    <row r="11" spans="1:6" x14ac:dyDescent="0.25">
      <c r="A11" s="2">
        <v>36231</v>
      </c>
      <c r="B11" s="4">
        <v>21.304375</v>
      </c>
      <c r="D11" s="6">
        <f t="shared" si="0"/>
        <v>-0.13520950971705822</v>
      </c>
    </row>
    <row r="12" spans="1:6" x14ac:dyDescent="0.25">
      <c r="A12" s="2">
        <v>36234</v>
      </c>
      <c r="B12" s="4">
        <v>23.947500000000002</v>
      </c>
      <c r="D12" s="6">
        <f t="shared" si="0"/>
        <v>0.11695148358999653</v>
      </c>
    </row>
    <row r="13" spans="1:6" x14ac:dyDescent="0.25">
      <c r="A13" s="2">
        <v>36235</v>
      </c>
      <c r="B13" s="4">
        <v>18.924375000000001</v>
      </c>
      <c r="D13" s="6">
        <f t="shared" si="0"/>
        <v>-0.23541316059581319</v>
      </c>
      <c r="E13" s="7">
        <f t="shared" ref="E13:E24" si="1">STDEV(D3:D13)</f>
        <v>0.23187344655607681</v>
      </c>
      <c r="F13" s="8">
        <f>(E13*(SQRT(250)))</f>
        <v>3.6662411001526416</v>
      </c>
    </row>
    <row r="14" spans="1:6" x14ac:dyDescent="0.25">
      <c r="A14" s="2">
        <v>36236</v>
      </c>
      <c r="B14" s="4">
        <v>17.092500000000001</v>
      </c>
      <c r="D14" s="6">
        <f t="shared" si="0"/>
        <v>-0.10181100287328468</v>
      </c>
      <c r="E14" s="7">
        <f t="shared" si="1"/>
        <v>0.22970629186589625</v>
      </c>
      <c r="F14" s="8">
        <f t="shared" ref="F14:F24" si="2">(E14*(SQRT(250)))</f>
        <v>3.6319753758382061</v>
      </c>
    </row>
    <row r="15" spans="1:6" x14ac:dyDescent="0.25">
      <c r="A15" s="2">
        <v>36237</v>
      </c>
      <c r="B15" s="4">
        <v>22.858750000000001</v>
      </c>
      <c r="D15" s="6">
        <f t="shared" si="0"/>
        <v>0.29069420540089363</v>
      </c>
      <c r="E15" s="7">
        <f t="shared" si="1"/>
        <v>0.24580119409656809</v>
      </c>
      <c r="F15" s="8">
        <f t="shared" si="2"/>
        <v>3.8864581246714449</v>
      </c>
    </row>
    <row r="16" spans="1:6" x14ac:dyDescent="0.25">
      <c r="A16" s="2">
        <v>36238</v>
      </c>
      <c r="B16" s="4">
        <v>23.978124999999999</v>
      </c>
      <c r="D16" s="6">
        <f t="shared" si="0"/>
        <v>4.7807980177187306E-2</v>
      </c>
      <c r="E16" s="7">
        <f t="shared" si="1"/>
        <v>0.22347232799608907</v>
      </c>
      <c r="F16" s="8">
        <f t="shared" si="2"/>
        <v>3.5334077524392655</v>
      </c>
    </row>
    <row r="17" spans="1:6" x14ac:dyDescent="0.25">
      <c r="A17" s="2">
        <v>36241</v>
      </c>
      <c r="B17" s="4">
        <v>24.003125000000001</v>
      </c>
      <c r="D17" s="6">
        <f t="shared" si="0"/>
        <v>1.0420738210168523E-3</v>
      </c>
      <c r="E17" s="7">
        <f t="shared" si="1"/>
        <v>0.19155759425605517</v>
      </c>
      <c r="F17" s="8">
        <f t="shared" si="2"/>
        <v>3.0287915047576095</v>
      </c>
    </row>
    <row r="18" spans="1:6" x14ac:dyDescent="0.25">
      <c r="A18" s="2">
        <v>36242</v>
      </c>
      <c r="B18" s="4">
        <v>20.1175</v>
      </c>
      <c r="D18" s="6">
        <f t="shared" si="0"/>
        <v>-0.17659394716675897</v>
      </c>
      <c r="E18" s="7">
        <f t="shared" si="1"/>
        <v>0.17289029407804499</v>
      </c>
      <c r="F18" s="8">
        <f t="shared" si="2"/>
        <v>2.7336355731147153</v>
      </c>
    </row>
    <row r="19" spans="1:6" x14ac:dyDescent="0.25">
      <c r="A19" s="2">
        <v>36243</v>
      </c>
      <c r="B19" s="4">
        <v>17.413125000000001</v>
      </c>
      <c r="D19" s="6">
        <f t="shared" si="0"/>
        <v>-0.14436585082190537</v>
      </c>
      <c r="E19" s="7">
        <f t="shared" si="1"/>
        <v>0.16001666330146294</v>
      </c>
      <c r="F19" s="8">
        <f t="shared" si="2"/>
        <v>2.5300855980645078</v>
      </c>
    </row>
    <row r="20" spans="1:6" x14ac:dyDescent="0.25">
      <c r="A20" s="2">
        <v>36244</v>
      </c>
      <c r="B20" s="4">
        <v>18.372499999999999</v>
      </c>
      <c r="D20" s="6">
        <f t="shared" si="0"/>
        <v>5.3630749204643648E-2</v>
      </c>
      <c r="E20" s="7">
        <f t="shared" si="1"/>
        <v>0.15326976739939208</v>
      </c>
      <c r="F20" s="8">
        <f t="shared" si="2"/>
        <v>2.4234078071315066</v>
      </c>
    </row>
    <row r="21" spans="1:6" x14ac:dyDescent="0.25">
      <c r="A21" s="2">
        <v>36245</v>
      </c>
      <c r="B21" s="4">
        <v>18.829999999999998</v>
      </c>
      <c r="D21" s="6">
        <f t="shared" si="0"/>
        <v>2.4596361248171758E-2</v>
      </c>
      <c r="E21" s="7">
        <f t="shared" si="1"/>
        <v>0.15295728001185599</v>
      </c>
      <c r="F21" s="8">
        <f t="shared" si="2"/>
        <v>2.4184669477080578</v>
      </c>
    </row>
    <row r="22" spans="1:6" x14ac:dyDescent="0.25">
      <c r="A22" s="2">
        <v>36248</v>
      </c>
      <c r="B22" s="4">
        <v>22.381875000000001</v>
      </c>
      <c r="D22" s="6">
        <f t="shared" si="0"/>
        <v>0.17280013686621451</v>
      </c>
      <c r="E22" s="7">
        <f t="shared" si="1"/>
        <v>0.1585556807351578</v>
      </c>
      <c r="F22" s="8">
        <f t="shared" si="2"/>
        <v>2.5069854354078971</v>
      </c>
    </row>
    <row r="23" spans="1:6" x14ac:dyDescent="0.25">
      <c r="A23" s="2">
        <v>36249</v>
      </c>
      <c r="B23" s="4">
        <v>21.338125000000002</v>
      </c>
      <c r="D23" s="6">
        <f t="shared" si="0"/>
        <v>-4.7756100689622438E-2</v>
      </c>
      <c r="E23" s="7">
        <f t="shared" si="1"/>
        <v>0.15460056499043598</v>
      </c>
      <c r="F23" s="8">
        <f t="shared" si="2"/>
        <v>2.4444495645933269</v>
      </c>
    </row>
    <row r="24" spans="1:6" ht="13.8" thickBot="1" x14ac:dyDescent="0.3">
      <c r="A24" s="2">
        <v>36250</v>
      </c>
      <c r="B24" s="5">
        <v>16.626249999999999</v>
      </c>
      <c r="D24" s="6">
        <f t="shared" si="0"/>
        <v>-0.24951260716028426</v>
      </c>
      <c r="E24" s="7">
        <f t="shared" si="1"/>
        <v>0.15669610980214194</v>
      </c>
      <c r="F24" s="8">
        <f t="shared" si="2"/>
        <v>2.4775830373130243</v>
      </c>
    </row>
    <row r="25" spans="1:6" x14ac:dyDescent="0.25">
      <c r="A25" s="2"/>
      <c r="B25" s="16"/>
    </row>
    <row r="26" spans="1:6" x14ac:dyDescent="0.25">
      <c r="A26" s="9" t="s">
        <v>4</v>
      </c>
      <c r="B26" s="10" t="s">
        <v>5</v>
      </c>
    </row>
    <row r="27" spans="1:6" x14ac:dyDescent="0.25">
      <c r="A27" s="11" t="s">
        <v>6</v>
      </c>
      <c r="B27" s="12">
        <v>20.94875</v>
      </c>
    </row>
    <row r="28" spans="1:6" x14ac:dyDescent="0.25">
      <c r="A28" s="13" t="s">
        <v>7</v>
      </c>
      <c r="B28" s="14">
        <v>17.435597826086955</v>
      </c>
    </row>
    <row r="29" spans="1:6" x14ac:dyDescent="0.25">
      <c r="A29" s="13" t="s">
        <v>8</v>
      </c>
      <c r="B29" s="15">
        <v>19.78940978260869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selection activeCell="E30" sqref="D30:E30"/>
    </sheetView>
  </sheetViews>
  <sheetFormatPr defaultRowHeight="13.2" x14ac:dyDescent="0.25"/>
  <sheetData>
    <row r="1" spans="1:6" ht="13.8" thickBot="1" x14ac:dyDescent="0.3">
      <c r="B1" s="1" t="s">
        <v>0</v>
      </c>
      <c r="D1" t="s">
        <v>1</v>
      </c>
      <c r="E1" t="s">
        <v>2</v>
      </c>
      <c r="F1" t="s">
        <v>3</v>
      </c>
    </row>
    <row r="2" spans="1:6" x14ac:dyDescent="0.25">
      <c r="A2" s="2">
        <v>36251</v>
      </c>
      <c r="B2" s="3">
        <v>18.33625</v>
      </c>
    </row>
    <row r="3" spans="1:6" x14ac:dyDescent="0.25">
      <c r="A3" s="2">
        <v>36252</v>
      </c>
      <c r="B3" s="4">
        <v>17.512499999999999</v>
      </c>
      <c r="D3" s="6">
        <f>LN(B3/B2)</f>
        <v>-4.5965063156710124E-2</v>
      </c>
    </row>
    <row r="4" spans="1:6" x14ac:dyDescent="0.25">
      <c r="A4" s="2">
        <v>36255</v>
      </c>
      <c r="B4" s="4">
        <v>18.945</v>
      </c>
      <c r="D4" s="6">
        <f t="shared" ref="D4:D23" si="0">LN(B4/B3)</f>
        <v>7.8625132807438686E-2</v>
      </c>
    </row>
    <row r="5" spans="1:6" x14ac:dyDescent="0.25">
      <c r="A5" s="2">
        <v>36256</v>
      </c>
      <c r="B5" s="4">
        <v>21.646875000000001</v>
      </c>
      <c r="D5" s="6">
        <f t="shared" si="0"/>
        <v>0.13332105775826877</v>
      </c>
    </row>
    <row r="6" spans="1:6" x14ac:dyDescent="0.25">
      <c r="A6" s="2">
        <v>36257</v>
      </c>
      <c r="B6" s="4">
        <v>22.487500000000001</v>
      </c>
      <c r="D6" s="6">
        <f t="shared" si="0"/>
        <v>3.809849704781873E-2</v>
      </c>
    </row>
    <row r="7" spans="1:6" x14ac:dyDescent="0.25">
      <c r="A7" s="2">
        <v>36258</v>
      </c>
      <c r="B7" s="4">
        <v>21.408750000000001</v>
      </c>
      <c r="D7" s="6">
        <f t="shared" si="0"/>
        <v>-4.915988231220985E-2</v>
      </c>
    </row>
    <row r="8" spans="1:6" x14ac:dyDescent="0.25">
      <c r="A8" s="2">
        <v>36259</v>
      </c>
      <c r="B8" s="4">
        <v>21.283750000000001</v>
      </c>
      <c r="D8" s="6">
        <f t="shared" si="0"/>
        <v>-5.8558462117250104E-3</v>
      </c>
    </row>
    <row r="9" spans="1:6" x14ac:dyDescent="0.25">
      <c r="A9" s="2">
        <v>36262</v>
      </c>
      <c r="B9" s="4">
        <v>35.799374999999998</v>
      </c>
      <c r="D9" s="6">
        <f t="shared" si="0"/>
        <v>0.51998656440098479</v>
      </c>
    </row>
    <row r="10" spans="1:6" x14ac:dyDescent="0.25">
      <c r="A10" s="2">
        <v>36263</v>
      </c>
      <c r="B10" s="4">
        <v>22.285625</v>
      </c>
      <c r="D10" s="6">
        <f t="shared" si="0"/>
        <v>-0.47398858337775979</v>
      </c>
    </row>
    <row r="11" spans="1:6" x14ac:dyDescent="0.25">
      <c r="A11" s="2">
        <v>36264</v>
      </c>
      <c r="B11" s="4">
        <v>24.353750000000002</v>
      </c>
      <c r="D11" s="6">
        <f t="shared" si="0"/>
        <v>8.8743990002018311E-2</v>
      </c>
    </row>
    <row r="12" spans="1:6" x14ac:dyDescent="0.25">
      <c r="A12" s="2">
        <v>36265</v>
      </c>
      <c r="B12" s="4">
        <v>27.150625000000002</v>
      </c>
      <c r="D12" s="6">
        <f t="shared" si="0"/>
        <v>0.10871422459484927</v>
      </c>
    </row>
    <row r="13" spans="1:6" x14ac:dyDescent="0.25">
      <c r="A13" s="2">
        <v>36266</v>
      </c>
      <c r="B13" s="4">
        <v>37.695</v>
      </c>
      <c r="D13" s="6">
        <f t="shared" si="0"/>
        <v>0.32812739329085594</v>
      </c>
      <c r="E13" s="7">
        <f t="shared" ref="E13:E23" si="1">STDEV(D3:D13)</f>
        <v>0.24600257719777818</v>
      </c>
      <c r="F13" s="8">
        <f>(E13*(SQRT(250)))</f>
        <v>3.8896422710819052</v>
      </c>
    </row>
    <row r="14" spans="1:6" x14ac:dyDescent="0.25">
      <c r="A14" s="2">
        <v>36269</v>
      </c>
      <c r="B14" s="4">
        <v>28.86375</v>
      </c>
      <c r="D14" s="6">
        <f t="shared" si="0"/>
        <v>-0.26694097712916531</v>
      </c>
      <c r="E14" s="7">
        <f t="shared" si="1"/>
        <v>0.26435431248069402</v>
      </c>
      <c r="F14" s="8">
        <f t="shared" ref="F14:F23" si="2">(E14*(SQRT(250)))</f>
        <v>4.1798086836343487</v>
      </c>
    </row>
    <row r="15" spans="1:6" x14ac:dyDescent="0.25">
      <c r="A15" s="2">
        <v>36270</v>
      </c>
      <c r="B15" s="4">
        <v>28.95</v>
      </c>
      <c r="D15" s="6">
        <f t="shared" si="0"/>
        <v>2.9837214845043944E-3</v>
      </c>
      <c r="E15" s="7">
        <f t="shared" si="1"/>
        <v>0.26438813208218648</v>
      </c>
      <c r="F15" s="8">
        <f t="shared" si="2"/>
        <v>4.1803434184857249</v>
      </c>
    </row>
    <row r="16" spans="1:6" x14ac:dyDescent="0.25">
      <c r="A16" s="2">
        <v>36271</v>
      </c>
      <c r="B16" s="4">
        <v>30.01125</v>
      </c>
      <c r="D16" s="6">
        <f t="shared" si="0"/>
        <v>3.600210734822426E-2</v>
      </c>
      <c r="E16" s="7">
        <f t="shared" si="1"/>
        <v>0.26252131973489956</v>
      </c>
      <c r="F16" s="8">
        <f t="shared" si="2"/>
        <v>4.1508265235779653</v>
      </c>
    </row>
    <row r="17" spans="1:6" x14ac:dyDescent="0.25">
      <c r="A17" s="2">
        <v>36272</v>
      </c>
      <c r="B17" s="4">
        <v>25.03875</v>
      </c>
      <c r="D17" s="6">
        <f t="shared" si="0"/>
        <v>-0.18114768650917731</v>
      </c>
      <c r="E17" s="7">
        <f t="shared" si="1"/>
        <v>0.27003540381512775</v>
      </c>
      <c r="F17" s="8">
        <f t="shared" si="2"/>
        <v>4.2696346246956285</v>
      </c>
    </row>
    <row r="18" spans="1:6" x14ac:dyDescent="0.25">
      <c r="A18" s="2">
        <v>36273</v>
      </c>
      <c r="B18" s="4">
        <v>35.792499999999997</v>
      </c>
      <c r="D18" s="6">
        <f t="shared" si="0"/>
        <v>0.35731374939429428</v>
      </c>
      <c r="E18" s="7">
        <f t="shared" si="1"/>
        <v>0.28835488786332941</v>
      </c>
      <c r="F18" s="8">
        <f t="shared" si="2"/>
        <v>4.5592911004528238</v>
      </c>
    </row>
    <row r="19" spans="1:6" x14ac:dyDescent="0.25">
      <c r="A19" s="2">
        <v>36276</v>
      </c>
      <c r="B19" s="4">
        <v>26.083124999999999</v>
      </c>
      <c r="D19" s="6">
        <f t="shared" si="0"/>
        <v>-0.3164498207525378</v>
      </c>
      <c r="E19" s="7">
        <f t="shared" si="1"/>
        <v>0.30851980357509207</v>
      </c>
      <c r="F19" s="8">
        <f t="shared" si="2"/>
        <v>4.8781264128252504</v>
      </c>
    </row>
    <row r="20" spans="1:6" x14ac:dyDescent="0.25">
      <c r="A20" s="2">
        <v>36277</v>
      </c>
      <c r="B20" s="4">
        <v>28.043749999999999</v>
      </c>
      <c r="D20" s="6">
        <f t="shared" si="0"/>
        <v>7.2477237242348877E-2</v>
      </c>
      <c r="E20" s="7">
        <f t="shared" si="1"/>
        <v>0.26173477985740662</v>
      </c>
      <c r="F20" s="8">
        <f t="shared" si="2"/>
        <v>4.138390236160828</v>
      </c>
    </row>
    <row r="21" spans="1:6" x14ac:dyDescent="0.25">
      <c r="A21" s="2">
        <v>36278</v>
      </c>
      <c r="B21" s="4">
        <v>28.965624999999999</v>
      </c>
      <c r="D21" s="6">
        <f t="shared" si="0"/>
        <v>3.2343991339903955E-2</v>
      </c>
      <c r="E21" s="7">
        <f t="shared" si="1"/>
        <v>0.21461668411605855</v>
      </c>
      <c r="F21" s="8">
        <f t="shared" si="2"/>
        <v>3.3933877283981291</v>
      </c>
    </row>
    <row r="22" spans="1:6" x14ac:dyDescent="0.25">
      <c r="A22" s="2">
        <v>36279</v>
      </c>
      <c r="B22" s="4">
        <v>23.545625000000001</v>
      </c>
      <c r="D22" s="6">
        <f t="shared" si="0"/>
        <v>-0.20716975382485806</v>
      </c>
      <c r="E22" s="7">
        <f t="shared" si="1"/>
        <v>0.224007112049836</v>
      </c>
      <c r="F22" s="8">
        <f t="shared" si="2"/>
        <v>3.5418634307701566</v>
      </c>
    </row>
    <row r="23" spans="1:6" x14ac:dyDescent="0.25">
      <c r="A23" s="2">
        <v>36280</v>
      </c>
      <c r="B23" s="4">
        <v>20.520624999999999</v>
      </c>
      <c r="D23" s="6">
        <f t="shared" si="0"/>
        <v>-0.13750955032880327</v>
      </c>
      <c r="E23" s="7">
        <f t="shared" si="1"/>
        <v>0.22402226611498763</v>
      </c>
      <c r="F23" s="8">
        <f t="shared" si="2"/>
        <v>3.5421030375786056</v>
      </c>
    </row>
    <row r="24" spans="1:6" x14ac:dyDescent="0.25">
      <c r="A24" s="2"/>
      <c r="B24" s="16"/>
      <c r="D24" s="6"/>
      <c r="E24" s="7"/>
      <c r="F24" s="8"/>
    </row>
    <row r="25" spans="1:6" x14ac:dyDescent="0.25">
      <c r="A25" s="9" t="s">
        <v>4</v>
      </c>
      <c r="B25" s="10" t="s">
        <v>5</v>
      </c>
    </row>
    <row r="26" spans="1:6" x14ac:dyDescent="0.25">
      <c r="A26" s="11" t="s">
        <v>6</v>
      </c>
      <c r="B26" s="12">
        <v>25.669090909090905</v>
      </c>
    </row>
    <row r="27" spans="1:6" x14ac:dyDescent="0.25">
      <c r="A27" s="13" t="s">
        <v>7</v>
      </c>
      <c r="B27" s="14">
        <v>16.838806818181819</v>
      </c>
    </row>
    <row r="28" spans="1:6" x14ac:dyDescent="0.25">
      <c r="A28" s="13" t="s">
        <v>8</v>
      </c>
      <c r="B28" s="15">
        <v>22.755097159090909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workbookViewId="0">
      <selection activeCell="C27" sqref="C27"/>
    </sheetView>
  </sheetViews>
  <sheetFormatPr defaultRowHeight="13.2" x14ac:dyDescent="0.25"/>
  <sheetData>
    <row r="1" spans="1:6" x14ac:dyDescent="0.25">
      <c r="B1" s="1" t="s">
        <v>0</v>
      </c>
      <c r="D1" t="s">
        <v>1</v>
      </c>
      <c r="E1" t="s">
        <v>2</v>
      </c>
      <c r="F1" t="s">
        <v>3</v>
      </c>
    </row>
    <row r="2" spans="1:6" x14ac:dyDescent="0.25">
      <c r="A2" s="2">
        <v>36283</v>
      </c>
      <c r="B2" s="4">
        <v>27.22625</v>
      </c>
    </row>
    <row r="3" spans="1:6" x14ac:dyDescent="0.25">
      <c r="A3" s="2">
        <v>36284</v>
      </c>
      <c r="B3" s="4">
        <v>26.826875000000001</v>
      </c>
      <c r="D3" s="6">
        <f>LN(B3/B2)</f>
        <v>-1.4777397889563181E-2</v>
      </c>
    </row>
    <row r="4" spans="1:6" x14ac:dyDescent="0.25">
      <c r="A4" s="2">
        <v>36285</v>
      </c>
      <c r="B4" s="4">
        <v>34.043125000000003</v>
      </c>
      <c r="D4" s="6">
        <f t="shared" ref="D4:D21" si="0">LN(B4/B3)</f>
        <v>0.23822391969401061</v>
      </c>
    </row>
    <row r="5" spans="1:6" x14ac:dyDescent="0.25">
      <c r="A5" s="2">
        <v>36286</v>
      </c>
      <c r="B5" s="4">
        <v>30.669374999999999</v>
      </c>
      <c r="D5" s="6">
        <f t="shared" si="0"/>
        <v>-0.10436350355298556</v>
      </c>
    </row>
    <row r="6" spans="1:6" x14ac:dyDescent="0.25">
      <c r="A6" s="2">
        <v>36287</v>
      </c>
      <c r="B6" s="4">
        <v>24.31625</v>
      </c>
      <c r="D6" s="6">
        <f t="shared" si="0"/>
        <v>-0.23211974856887294</v>
      </c>
    </row>
    <row r="7" spans="1:6" x14ac:dyDescent="0.25">
      <c r="A7" s="2">
        <v>36290</v>
      </c>
      <c r="B7" s="4">
        <v>24.563749999999999</v>
      </c>
      <c r="D7" s="6">
        <f t="shared" si="0"/>
        <v>1.0126927789950084E-2</v>
      </c>
    </row>
    <row r="8" spans="1:6" x14ac:dyDescent="0.25">
      <c r="A8" s="2">
        <v>36291</v>
      </c>
      <c r="B8" s="4">
        <v>26.410625</v>
      </c>
      <c r="D8" s="6">
        <f t="shared" si="0"/>
        <v>7.2494612387486432E-2</v>
      </c>
    </row>
    <row r="9" spans="1:6" x14ac:dyDescent="0.25">
      <c r="A9" s="2">
        <v>36292</v>
      </c>
      <c r="B9" s="4">
        <v>41.321874999999999</v>
      </c>
      <c r="D9" s="6">
        <f t="shared" si="0"/>
        <v>0.44762562945572437</v>
      </c>
    </row>
    <row r="10" spans="1:6" x14ac:dyDescent="0.25">
      <c r="A10" s="2">
        <v>36293</v>
      </c>
      <c r="B10" s="4">
        <v>24.628125000000001</v>
      </c>
      <c r="D10" s="6">
        <f t="shared" si="0"/>
        <v>-0.51750293820317317</v>
      </c>
    </row>
    <row r="11" spans="1:6" x14ac:dyDescent="0.25">
      <c r="A11" s="2">
        <v>36294</v>
      </c>
      <c r="B11" s="4">
        <v>24.881875000000001</v>
      </c>
      <c r="D11" s="6">
        <f t="shared" si="0"/>
        <v>1.0250544207882887E-2</v>
      </c>
    </row>
    <row r="12" spans="1:6" x14ac:dyDescent="0.25">
      <c r="A12" s="2">
        <v>36297</v>
      </c>
      <c r="B12" s="4">
        <v>29.710625</v>
      </c>
      <c r="D12" s="6">
        <f t="shared" si="0"/>
        <v>0.17736509917347196</v>
      </c>
    </row>
    <row r="13" spans="1:6" x14ac:dyDescent="0.25">
      <c r="A13" s="2">
        <v>36298</v>
      </c>
      <c r="B13" s="4">
        <v>27.84375</v>
      </c>
      <c r="D13" s="6">
        <f t="shared" si="0"/>
        <v>-6.4896201270149306E-2</v>
      </c>
      <c r="E13" s="7">
        <f t="shared" ref="E13:E21" si="1">STDEV(D3:D13)</f>
        <v>0.25119824627081677</v>
      </c>
      <c r="F13" s="8">
        <f>(E13*(SQRT(250)))</f>
        <v>3.9717930122783938</v>
      </c>
    </row>
    <row r="14" spans="1:6" x14ac:dyDescent="0.25">
      <c r="A14" s="2">
        <v>36299</v>
      </c>
      <c r="B14" s="4">
        <v>27.343125000000001</v>
      </c>
      <c r="D14" s="6">
        <f t="shared" si="0"/>
        <v>-1.8143398517280498E-2</v>
      </c>
      <c r="E14" s="7">
        <f t="shared" si="1"/>
        <v>0.25122282858294109</v>
      </c>
      <c r="F14" s="8">
        <f t="shared" ref="F14:F21" si="2">(E14*(SQRT(250)))</f>
        <v>3.9721816927607239</v>
      </c>
    </row>
    <row r="15" spans="1:6" x14ac:dyDescent="0.25">
      <c r="A15" s="2">
        <v>36300</v>
      </c>
      <c r="B15" s="4">
        <v>25.723125</v>
      </c>
      <c r="D15" s="6">
        <f t="shared" si="0"/>
        <v>-6.1074733387400305E-2</v>
      </c>
      <c r="E15" s="7">
        <f t="shared" si="1"/>
        <v>0.2389565300877147</v>
      </c>
      <c r="F15" s="8">
        <f t="shared" si="2"/>
        <v>3.7782344842386668</v>
      </c>
    </row>
    <row r="16" spans="1:6" x14ac:dyDescent="0.25">
      <c r="A16" s="2">
        <v>36301</v>
      </c>
      <c r="B16" s="4">
        <v>31.018750000000001</v>
      </c>
      <c r="D16" s="6">
        <f t="shared" si="0"/>
        <v>0.18720146758721204</v>
      </c>
      <c r="E16" s="7">
        <f t="shared" si="1"/>
        <v>0.24541446504634665</v>
      </c>
      <c r="F16" s="8">
        <f t="shared" si="2"/>
        <v>3.880343401491178</v>
      </c>
    </row>
    <row r="17" spans="1:6" x14ac:dyDescent="0.25">
      <c r="A17" s="2">
        <v>36304</v>
      </c>
      <c r="B17" s="4">
        <v>27.05125</v>
      </c>
      <c r="D17" s="6">
        <f t="shared" si="0"/>
        <v>-0.13685864540791856</v>
      </c>
      <c r="E17" s="7">
        <f t="shared" si="1"/>
        <v>0.23793111325627345</v>
      </c>
      <c r="F17" s="8">
        <f t="shared" si="2"/>
        <v>3.7620212205465302</v>
      </c>
    </row>
    <row r="18" spans="1:6" x14ac:dyDescent="0.25">
      <c r="A18" s="2">
        <v>36305</v>
      </c>
      <c r="B18" s="4">
        <v>19.156874999999999</v>
      </c>
      <c r="D18" s="6">
        <f t="shared" si="0"/>
        <v>-0.34507155591403454</v>
      </c>
      <c r="E18" s="7">
        <f t="shared" si="1"/>
        <v>0.2608635617618727</v>
      </c>
      <c r="F18" s="8">
        <f t="shared" si="2"/>
        <v>4.1246150685576213</v>
      </c>
    </row>
    <row r="19" spans="1:6" x14ac:dyDescent="0.25">
      <c r="A19" s="2">
        <v>36306</v>
      </c>
      <c r="B19" s="4">
        <v>22.599374999999998</v>
      </c>
      <c r="D19" s="6">
        <f t="shared" si="0"/>
        <v>0.16526059199691998</v>
      </c>
      <c r="E19" s="7">
        <f t="shared" si="1"/>
        <v>0.26569991443822999</v>
      </c>
      <c r="F19" s="8">
        <f t="shared" si="2"/>
        <v>4.2010845186833228</v>
      </c>
    </row>
    <row r="20" spans="1:6" x14ac:dyDescent="0.25">
      <c r="A20" s="2">
        <v>36307</v>
      </c>
      <c r="B20" s="4">
        <v>20.5975</v>
      </c>
      <c r="D20" s="6">
        <f t="shared" si="0"/>
        <v>-9.275254182097252E-2</v>
      </c>
      <c r="E20" s="7">
        <f t="shared" si="1"/>
        <v>0.21733402059920062</v>
      </c>
      <c r="F20" s="8">
        <f t="shared" si="2"/>
        <v>3.4363525906771324</v>
      </c>
    </row>
    <row r="21" spans="1:6" x14ac:dyDescent="0.25">
      <c r="A21" s="2">
        <v>36308</v>
      </c>
      <c r="B21" s="4">
        <v>26.51</v>
      </c>
      <c r="D21" s="6">
        <f t="shared" si="0"/>
        <v>0.25235231109332623</v>
      </c>
      <c r="E21" s="7">
        <f t="shared" si="1"/>
        <v>0.17657469421759839</v>
      </c>
      <c r="F21" s="8">
        <f t="shared" si="2"/>
        <v>2.7918910543768702</v>
      </c>
    </row>
    <row r="22" spans="1:6" x14ac:dyDescent="0.25">
      <c r="A22" s="2"/>
      <c r="B22" s="16"/>
      <c r="D22" s="6"/>
      <c r="E22" s="7"/>
      <c r="F22" s="8"/>
    </row>
    <row r="23" spans="1:6" x14ac:dyDescent="0.25">
      <c r="A23" s="9" t="s">
        <v>4</v>
      </c>
      <c r="B23" s="10" t="s">
        <v>5</v>
      </c>
      <c r="D23" s="6"/>
      <c r="E23" s="7"/>
      <c r="F23" s="8"/>
    </row>
    <row r="24" spans="1:6" x14ac:dyDescent="0.25">
      <c r="A24" s="11" t="s">
        <v>6</v>
      </c>
      <c r="B24" s="12">
        <v>27.122125</v>
      </c>
    </row>
    <row r="25" spans="1:6" x14ac:dyDescent="0.25">
      <c r="A25" s="13" t="s">
        <v>7</v>
      </c>
      <c r="B25" s="14">
        <v>16.7845625</v>
      </c>
    </row>
    <row r="26" spans="1:6" x14ac:dyDescent="0.25">
      <c r="A26" s="13" t="s">
        <v>8</v>
      </c>
      <c r="B26" s="15">
        <v>23.710729375</v>
      </c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selection activeCell="D29" sqref="D29"/>
    </sheetView>
  </sheetViews>
  <sheetFormatPr defaultRowHeight="13.2" x14ac:dyDescent="0.25"/>
  <sheetData>
    <row r="1" spans="1:6" ht="13.8" thickBot="1" x14ac:dyDescent="0.3">
      <c r="B1" s="1" t="s">
        <v>0</v>
      </c>
      <c r="D1" t="s">
        <v>1</v>
      </c>
      <c r="E1" t="s">
        <v>2</v>
      </c>
      <c r="F1" t="s">
        <v>3</v>
      </c>
    </row>
    <row r="2" spans="1:6" x14ac:dyDescent="0.25">
      <c r="A2" s="2">
        <v>36586</v>
      </c>
      <c r="B2" s="3">
        <v>18.678125000000001</v>
      </c>
    </row>
    <row r="3" spans="1:6" x14ac:dyDescent="0.25">
      <c r="A3" s="2">
        <v>36587</v>
      </c>
      <c r="B3" s="4">
        <v>41.150624999999998</v>
      </c>
      <c r="D3" s="6">
        <f>LN(B3/B2)</f>
        <v>0.7898860623126136</v>
      </c>
    </row>
    <row r="4" spans="1:6" x14ac:dyDescent="0.25">
      <c r="A4" s="2">
        <v>36588</v>
      </c>
      <c r="B4" s="4">
        <v>28.336874999999999</v>
      </c>
      <c r="D4" s="6">
        <f t="shared" ref="D4:D24" si="0">LN(B4/B3)</f>
        <v>-0.37307515533273788</v>
      </c>
    </row>
    <row r="5" spans="1:6" x14ac:dyDescent="0.25">
      <c r="A5" s="2">
        <v>36591</v>
      </c>
      <c r="B5" s="4">
        <v>29.188749999999999</v>
      </c>
      <c r="D5" s="6">
        <f t="shared" si="0"/>
        <v>2.9619401054190302E-2</v>
      </c>
    </row>
    <row r="6" spans="1:6" x14ac:dyDescent="0.25">
      <c r="A6" s="2">
        <v>36592</v>
      </c>
      <c r="B6" s="4">
        <v>19.315000000000001</v>
      </c>
      <c r="D6" s="6">
        <f t="shared" si="0"/>
        <v>-0.41290136494630331</v>
      </c>
    </row>
    <row r="7" spans="1:6" x14ac:dyDescent="0.25">
      <c r="A7" s="2">
        <v>36593</v>
      </c>
      <c r="B7" s="4">
        <v>21.272500000000001</v>
      </c>
      <c r="D7" s="6">
        <f t="shared" si="0"/>
        <v>9.6533162623330671E-2</v>
      </c>
    </row>
    <row r="8" spans="1:6" x14ac:dyDescent="0.25">
      <c r="A8" s="2">
        <v>36594</v>
      </c>
      <c r="B8" s="4">
        <v>23.197500000000002</v>
      </c>
      <c r="D8" s="6">
        <f t="shared" si="0"/>
        <v>8.6629355503621941E-2</v>
      </c>
    </row>
    <row r="9" spans="1:6" x14ac:dyDescent="0.25">
      <c r="A9" s="2">
        <v>36595</v>
      </c>
      <c r="B9" s="4">
        <v>16.197500000000002</v>
      </c>
      <c r="D9" s="6">
        <f t="shared" si="0"/>
        <v>-0.35918760490322205</v>
      </c>
    </row>
    <row r="10" spans="1:6" x14ac:dyDescent="0.25">
      <c r="A10" s="2">
        <v>36598</v>
      </c>
      <c r="B10" s="4">
        <v>24.346250000000001</v>
      </c>
      <c r="D10" s="6">
        <f t="shared" si="0"/>
        <v>0.40752092421999725</v>
      </c>
    </row>
    <row r="11" spans="1:6" x14ac:dyDescent="0.25">
      <c r="A11" s="2">
        <v>36599</v>
      </c>
      <c r="B11" s="4">
        <v>17.553750000000001</v>
      </c>
      <c r="D11" s="6">
        <f t="shared" si="0"/>
        <v>-0.32711023126171962</v>
      </c>
    </row>
    <row r="12" spans="1:6" x14ac:dyDescent="0.25">
      <c r="A12" s="2">
        <v>36600</v>
      </c>
      <c r="B12" s="4">
        <v>19.243124999999999</v>
      </c>
      <c r="D12" s="6">
        <f t="shared" si="0"/>
        <v>9.1886251785698425E-2</v>
      </c>
    </row>
    <row r="13" spans="1:6" x14ac:dyDescent="0.25">
      <c r="A13" s="2">
        <v>36601</v>
      </c>
      <c r="B13" s="4">
        <v>28.873125000000002</v>
      </c>
      <c r="D13" s="6">
        <f t="shared" si="0"/>
        <v>0.40575737758269864</v>
      </c>
      <c r="E13" s="7">
        <f t="shared" ref="E13:E24" si="1">STDEV(D3:D13)</f>
        <v>0.38848668357986671</v>
      </c>
      <c r="F13" s="8">
        <f>(E13*(SQRT(250)))</f>
        <v>6.1425138037875717</v>
      </c>
    </row>
    <row r="14" spans="1:6" x14ac:dyDescent="0.25">
      <c r="A14" s="2">
        <v>36602</v>
      </c>
      <c r="B14" s="4">
        <v>31.973749999999999</v>
      </c>
      <c r="D14" s="6">
        <f t="shared" si="0"/>
        <v>0.10200402199066483</v>
      </c>
      <c r="E14" s="7">
        <f t="shared" si="1"/>
        <v>0.30119136291812842</v>
      </c>
      <c r="F14" s="8">
        <f t="shared" ref="F14:F24" si="2">(E14*(SQRT(250)))</f>
        <v>4.7622535919583218</v>
      </c>
    </row>
    <row r="15" spans="1:6" x14ac:dyDescent="0.25">
      <c r="A15" s="2">
        <v>36605</v>
      </c>
      <c r="B15" s="4">
        <v>47.828749999999999</v>
      </c>
      <c r="D15" s="6">
        <f t="shared" si="0"/>
        <v>0.40271166946600423</v>
      </c>
      <c r="E15" s="7">
        <f t="shared" si="1"/>
        <v>0.30183300209956165</v>
      </c>
      <c r="F15" s="8">
        <f t="shared" si="2"/>
        <v>4.7723987982049962</v>
      </c>
    </row>
    <row r="16" spans="1:6" x14ac:dyDescent="0.25">
      <c r="A16" s="2">
        <v>36606</v>
      </c>
      <c r="B16" s="4">
        <v>39.161250000000003</v>
      </c>
      <c r="D16" s="6">
        <f t="shared" si="0"/>
        <v>-0.19993918564558813</v>
      </c>
      <c r="E16" s="7">
        <f t="shared" si="1"/>
        <v>0.31099639690839986</v>
      </c>
      <c r="F16" s="8">
        <f t="shared" si="2"/>
        <v>4.9172847916814568</v>
      </c>
    </row>
    <row r="17" spans="1:6" x14ac:dyDescent="0.25">
      <c r="A17" s="2">
        <v>36607</v>
      </c>
      <c r="B17" s="4">
        <v>33.680624999999999</v>
      </c>
      <c r="D17" s="6">
        <f t="shared" si="0"/>
        <v>-0.1507649912706584</v>
      </c>
      <c r="E17" s="7">
        <f t="shared" si="1"/>
        <v>0.28269691357958765</v>
      </c>
      <c r="F17" s="8">
        <f t="shared" si="2"/>
        <v>4.4698306720564052</v>
      </c>
    </row>
    <row r="18" spans="1:6" x14ac:dyDescent="0.25">
      <c r="A18" s="2">
        <v>36608</v>
      </c>
      <c r="B18" s="4">
        <v>28.245625</v>
      </c>
      <c r="D18" s="6">
        <f t="shared" si="0"/>
        <v>-0.17598416786643176</v>
      </c>
      <c r="E18" s="7">
        <f t="shared" si="1"/>
        <v>0.29010805612118479</v>
      </c>
      <c r="F18" s="8">
        <f t="shared" si="2"/>
        <v>4.5870111245344853</v>
      </c>
    </row>
    <row r="19" spans="1:6" x14ac:dyDescent="0.25">
      <c r="A19" s="2">
        <v>36609</v>
      </c>
      <c r="B19" s="4">
        <v>28.124375000000001</v>
      </c>
      <c r="D19" s="6">
        <f t="shared" si="0"/>
        <v>-4.3019402871962214E-3</v>
      </c>
      <c r="E19" s="7">
        <f t="shared" si="1"/>
        <v>0.28949551015864883</v>
      </c>
      <c r="F19" s="8">
        <f t="shared" si="2"/>
        <v>4.5773259224687166</v>
      </c>
    </row>
    <row r="20" spans="1:6" x14ac:dyDescent="0.25">
      <c r="A20" s="2">
        <v>36612</v>
      </c>
      <c r="B20" s="4">
        <v>32.516874999999999</v>
      </c>
      <c r="D20" s="6">
        <f t="shared" si="0"/>
        <v>0.14512254729582547</v>
      </c>
      <c r="E20" s="7">
        <f t="shared" si="1"/>
        <v>0.2625530853415653</v>
      </c>
      <c r="F20" s="8">
        <f t="shared" si="2"/>
        <v>4.1513287819195694</v>
      </c>
    </row>
    <row r="21" spans="1:6" x14ac:dyDescent="0.25">
      <c r="A21" s="2">
        <v>36613</v>
      </c>
      <c r="B21" s="4">
        <v>24.494375000000002</v>
      </c>
      <c r="D21" s="6">
        <f t="shared" si="0"/>
        <v>-0.28331568599756396</v>
      </c>
      <c r="E21" s="7">
        <f t="shared" si="1"/>
        <v>0.25449644925676917</v>
      </c>
      <c r="F21" s="8">
        <f t="shared" si="2"/>
        <v>4.0239421803842834</v>
      </c>
    </row>
    <row r="22" spans="1:6" x14ac:dyDescent="0.25">
      <c r="A22" s="2">
        <v>36614</v>
      </c>
      <c r="B22" s="4">
        <v>26.171875</v>
      </c>
      <c r="D22" s="6">
        <f t="shared" si="0"/>
        <v>6.6241861545788844E-2</v>
      </c>
      <c r="E22" s="7">
        <f t="shared" si="1"/>
        <v>0.23034137967107018</v>
      </c>
      <c r="F22" s="8">
        <f t="shared" si="2"/>
        <v>3.6420169957309407</v>
      </c>
    </row>
    <row r="23" spans="1:6" x14ac:dyDescent="0.25">
      <c r="A23" s="2">
        <v>36615</v>
      </c>
      <c r="B23" s="4">
        <v>19.938124999999999</v>
      </c>
      <c r="D23" s="6">
        <f t="shared" si="0"/>
        <v>-0.2720516328833863</v>
      </c>
      <c r="E23" s="7">
        <f t="shared" si="1"/>
        <v>0.24708889529801886</v>
      </c>
      <c r="F23" s="8">
        <f t="shared" si="2"/>
        <v>3.9068184683830438</v>
      </c>
    </row>
    <row r="24" spans="1:6" ht="13.8" thickBot="1" x14ac:dyDescent="0.3">
      <c r="A24" s="2">
        <v>36616</v>
      </c>
      <c r="B24" s="5">
        <v>23.088750000000001</v>
      </c>
      <c r="D24" s="6">
        <f t="shared" si="0"/>
        <v>0.14671175789528393</v>
      </c>
      <c r="E24" s="7">
        <f t="shared" si="1"/>
        <v>0.2151709006473877</v>
      </c>
      <c r="F24" s="8">
        <f t="shared" si="2"/>
        <v>3.4021506611777199</v>
      </c>
    </row>
    <row r="26" spans="1:6" x14ac:dyDescent="0.25">
      <c r="A26" s="9" t="s">
        <v>4</v>
      </c>
      <c r="B26" s="10" t="s">
        <v>5</v>
      </c>
    </row>
    <row r="27" spans="1:6" x14ac:dyDescent="0.25">
      <c r="A27" s="11" t="s">
        <v>6</v>
      </c>
      <c r="B27" s="12">
        <v>27.068586956521738</v>
      </c>
    </row>
    <row r="28" spans="1:6" x14ac:dyDescent="0.25">
      <c r="A28" s="13" t="s">
        <v>7</v>
      </c>
      <c r="B28" s="14">
        <v>15.846902173913046</v>
      </c>
    </row>
    <row r="29" spans="1:6" x14ac:dyDescent="0.25">
      <c r="A29" s="13" t="s">
        <v>8</v>
      </c>
      <c r="B29" s="15">
        <v>23.365430978260871</v>
      </c>
    </row>
  </sheetData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E30" sqref="E30"/>
    </sheetView>
  </sheetViews>
  <sheetFormatPr defaultRowHeight="13.2" x14ac:dyDescent="0.25"/>
  <sheetData>
    <row r="1" spans="1:6" x14ac:dyDescent="0.25">
      <c r="B1" s="1" t="s">
        <v>0</v>
      </c>
      <c r="D1" t="s">
        <v>1</v>
      </c>
      <c r="E1" t="s">
        <v>2</v>
      </c>
      <c r="F1" t="s">
        <v>3</v>
      </c>
    </row>
    <row r="2" spans="1:6" x14ac:dyDescent="0.25">
      <c r="A2" s="2">
        <v>36619</v>
      </c>
      <c r="B2" s="4">
        <v>30.300625</v>
      </c>
    </row>
    <row r="3" spans="1:6" x14ac:dyDescent="0.25">
      <c r="A3" s="2">
        <v>36620</v>
      </c>
      <c r="B3" s="4">
        <v>38.989375000000003</v>
      </c>
      <c r="D3" s="6">
        <f>LN(B3/B2)</f>
        <v>0.25212083374951505</v>
      </c>
    </row>
    <row r="4" spans="1:6" x14ac:dyDescent="0.25">
      <c r="A4" s="2">
        <v>36621</v>
      </c>
      <c r="B4" s="4">
        <v>37.755000000000003</v>
      </c>
      <c r="D4" s="6">
        <f t="shared" ref="D4:D22" si="0">LN(B4/B3)</f>
        <v>-3.2171255859420961E-2</v>
      </c>
    </row>
    <row r="5" spans="1:6" x14ac:dyDescent="0.25">
      <c r="A5" s="2">
        <v>36622</v>
      </c>
      <c r="B5" s="4">
        <v>23.637499999999999</v>
      </c>
      <c r="D5" s="6">
        <f t="shared" si="0"/>
        <v>-0.46828348327081304</v>
      </c>
    </row>
    <row r="6" spans="1:6" x14ac:dyDescent="0.25">
      <c r="A6" s="2">
        <v>36623</v>
      </c>
      <c r="B6" s="4">
        <v>24.78875</v>
      </c>
      <c r="D6" s="6">
        <f t="shared" si="0"/>
        <v>4.7555487233326671E-2</v>
      </c>
    </row>
    <row r="7" spans="1:6" x14ac:dyDescent="0.25">
      <c r="A7" s="2">
        <v>36626</v>
      </c>
      <c r="B7" s="4">
        <v>30.564374999999998</v>
      </c>
      <c r="D7" s="6">
        <f t="shared" si="0"/>
        <v>0.20944519382862425</v>
      </c>
    </row>
    <row r="8" spans="1:6" x14ac:dyDescent="0.25">
      <c r="A8" s="2">
        <v>36627</v>
      </c>
      <c r="B8" s="4">
        <v>34.4925</v>
      </c>
      <c r="D8" s="6">
        <f t="shared" si="0"/>
        <v>0.12090679405352478</v>
      </c>
    </row>
    <row r="9" spans="1:6" x14ac:dyDescent="0.25">
      <c r="A9" s="2">
        <v>36628</v>
      </c>
      <c r="B9" s="4">
        <v>31.604375000000001</v>
      </c>
      <c r="D9" s="6">
        <f t="shared" si="0"/>
        <v>-8.7446348723325601E-2</v>
      </c>
    </row>
    <row r="10" spans="1:6" x14ac:dyDescent="0.25">
      <c r="A10" s="2">
        <v>36629</v>
      </c>
      <c r="B10" s="4">
        <v>32.004375000000003</v>
      </c>
      <c r="D10" s="6">
        <f t="shared" si="0"/>
        <v>1.2577051827844148E-2</v>
      </c>
    </row>
    <row r="11" spans="1:6" x14ac:dyDescent="0.25">
      <c r="A11" s="2">
        <v>36630</v>
      </c>
      <c r="B11" s="4">
        <v>26.548124999999999</v>
      </c>
      <c r="D11" s="6">
        <f t="shared" si="0"/>
        <v>-0.18691348847936215</v>
      </c>
    </row>
    <row r="12" spans="1:6" x14ac:dyDescent="0.25">
      <c r="A12" s="2">
        <v>36633</v>
      </c>
      <c r="B12" s="4">
        <v>47.713124999999998</v>
      </c>
      <c r="D12" s="6">
        <f t="shared" si="0"/>
        <v>0.5862473935529835</v>
      </c>
    </row>
    <row r="13" spans="1:6" x14ac:dyDescent="0.25">
      <c r="A13" s="2">
        <v>36634</v>
      </c>
      <c r="B13" s="4">
        <v>53.928750000000001</v>
      </c>
      <c r="D13" s="6">
        <f t="shared" si="0"/>
        <v>0.12245721360837071</v>
      </c>
      <c r="E13" s="7">
        <f t="shared" ref="E13:E22" si="1">STDEV(D3:D13)</f>
        <v>0.26755311766405537</v>
      </c>
      <c r="F13" s="8">
        <f>(E13*(SQRT(250)))</f>
        <v>4.2303862344872201</v>
      </c>
    </row>
    <row r="14" spans="1:6" x14ac:dyDescent="0.25">
      <c r="A14" s="2">
        <v>36635</v>
      </c>
      <c r="B14" s="4">
        <v>34.914999999999999</v>
      </c>
      <c r="D14" s="6">
        <f t="shared" si="0"/>
        <v>-0.43474719458856342</v>
      </c>
      <c r="E14" s="7">
        <f t="shared" si="1"/>
        <v>0.29502420385596934</v>
      </c>
      <c r="F14" s="8">
        <f t="shared" ref="F14:F22" si="2">(E14*(SQRT(250)))</f>
        <v>4.6647422453134686</v>
      </c>
    </row>
    <row r="15" spans="1:6" x14ac:dyDescent="0.25">
      <c r="A15" s="2">
        <v>36636</v>
      </c>
      <c r="B15" s="4">
        <v>30.519375</v>
      </c>
      <c r="D15" s="6">
        <f t="shared" si="0"/>
        <v>-0.13455480846626333</v>
      </c>
      <c r="E15" s="7">
        <f t="shared" si="1"/>
        <v>0.29739792583597163</v>
      </c>
      <c r="F15" s="8">
        <f t="shared" si="2"/>
        <v>4.7022740852575282</v>
      </c>
    </row>
    <row r="16" spans="1:6" x14ac:dyDescent="0.25">
      <c r="A16" s="2">
        <v>36637</v>
      </c>
      <c r="B16" s="4">
        <v>19.3825</v>
      </c>
      <c r="D16" s="6">
        <f t="shared" si="0"/>
        <v>-0.4539911307207582</v>
      </c>
      <c r="E16" s="7">
        <f t="shared" si="1"/>
        <v>0.29526396480588818</v>
      </c>
      <c r="F16" s="8">
        <f t="shared" si="2"/>
        <v>4.668533198792014</v>
      </c>
    </row>
    <row r="17" spans="1:6" x14ac:dyDescent="0.25">
      <c r="A17" s="2">
        <v>36640</v>
      </c>
      <c r="B17" s="4">
        <v>19.88625</v>
      </c>
      <c r="D17" s="6">
        <f t="shared" si="0"/>
        <v>2.5657941026335365E-2</v>
      </c>
      <c r="E17" s="7">
        <f t="shared" si="1"/>
        <v>0.29485100393095981</v>
      </c>
      <c r="F17" s="8">
        <f t="shared" si="2"/>
        <v>4.6620037140454658</v>
      </c>
    </row>
    <row r="18" spans="1:6" x14ac:dyDescent="0.25">
      <c r="A18" s="2">
        <v>36641</v>
      </c>
      <c r="B18" s="4">
        <v>22.89</v>
      </c>
      <c r="D18" s="6">
        <f t="shared" si="0"/>
        <v>0.1406715958271629</v>
      </c>
      <c r="E18" s="7">
        <f t="shared" si="1"/>
        <v>0.29019078354779987</v>
      </c>
      <c r="F18" s="8">
        <f t="shared" si="2"/>
        <v>4.5883191599998261</v>
      </c>
    </row>
    <row r="19" spans="1:6" x14ac:dyDescent="0.25">
      <c r="A19" s="2">
        <v>36642</v>
      </c>
      <c r="B19" s="4">
        <v>20.978750000000002</v>
      </c>
      <c r="D19" s="6">
        <f t="shared" si="0"/>
        <v>-8.719011332422337E-2</v>
      </c>
      <c r="E19" s="7">
        <f t="shared" si="1"/>
        <v>0.2863938129997442</v>
      </c>
      <c r="F19" s="8">
        <f t="shared" si="2"/>
        <v>4.5282837842976571</v>
      </c>
    </row>
    <row r="20" spans="1:6" x14ac:dyDescent="0.25">
      <c r="A20" s="2">
        <v>36643</v>
      </c>
      <c r="B20" s="4">
        <v>27.284375000000001</v>
      </c>
      <c r="D20" s="6">
        <f t="shared" si="0"/>
        <v>0.26280417337678336</v>
      </c>
      <c r="E20" s="7">
        <f t="shared" si="1"/>
        <v>0.3003574032953264</v>
      </c>
      <c r="F20" s="8">
        <f t="shared" si="2"/>
        <v>4.7490675325349754</v>
      </c>
    </row>
    <row r="21" spans="1:6" x14ac:dyDescent="0.25">
      <c r="A21" s="2">
        <v>36644</v>
      </c>
      <c r="B21" s="4">
        <v>21.913125000000001</v>
      </c>
      <c r="D21" s="6">
        <f t="shared" si="0"/>
        <v>-0.21922842164364126</v>
      </c>
      <c r="E21" s="7">
        <f t="shared" si="1"/>
        <v>0.30642600805625941</v>
      </c>
      <c r="F21" s="8">
        <f t="shared" si="2"/>
        <v>4.8450205988544246</v>
      </c>
    </row>
    <row r="22" spans="1:6" ht="13.8" thickBot="1" x14ac:dyDescent="0.3">
      <c r="A22" s="2">
        <v>36647</v>
      </c>
      <c r="B22" s="5">
        <v>32.090625000000003</v>
      </c>
      <c r="D22" s="6">
        <f t="shared" si="0"/>
        <v>0.38147815903112875</v>
      </c>
      <c r="E22" s="7">
        <f t="shared" si="1"/>
        <v>0.32547401212359628</v>
      </c>
      <c r="F22" s="8">
        <f t="shared" si="2"/>
        <v>5.1461959875191035</v>
      </c>
    </row>
    <row r="23" spans="1:6" x14ac:dyDescent="0.25">
      <c r="A23" s="2"/>
      <c r="B23" s="16"/>
      <c r="D23" s="6"/>
      <c r="E23" s="7"/>
      <c r="F23" s="8"/>
    </row>
    <row r="24" spans="1:6" x14ac:dyDescent="0.25">
      <c r="A24" s="9" t="s">
        <v>4</v>
      </c>
      <c r="B24" s="10" t="s">
        <v>5</v>
      </c>
      <c r="D24" s="6"/>
      <c r="E24" s="7"/>
      <c r="F24" s="8"/>
    </row>
    <row r="25" spans="1:6" x14ac:dyDescent="0.25">
      <c r="A25" s="11" t="s">
        <v>6</v>
      </c>
      <c r="B25" s="12">
        <v>30.580327380952379</v>
      </c>
    </row>
    <row r="26" spans="1:6" x14ac:dyDescent="0.25">
      <c r="A26" s="13" t="s">
        <v>7</v>
      </c>
      <c r="B26" s="14">
        <v>17.288392857142856</v>
      </c>
    </row>
    <row r="27" spans="1:6" x14ac:dyDescent="0.25">
      <c r="A27" s="13" t="s">
        <v>8</v>
      </c>
      <c r="B27" s="15">
        <v>26.193988988095239</v>
      </c>
    </row>
  </sheetData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selection activeCell="G27" sqref="G27:G28"/>
    </sheetView>
  </sheetViews>
  <sheetFormatPr defaultRowHeight="13.2" x14ac:dyDescent="0.25"/>
  <sheetData>
    <row r="1" spans="1:6" ht="13.8" thickBot="1" x14ac:dyDescent="0.3">
      <c r="B1" s="1" t="s">
        <v>0</v>
      </c>
      <c r="D1" t="s">
        <v>1</v>
      </c>
      <c r="E1" t="s">
        <v>2</v>
      </c>
      <c r="F1" t="s">
        <v>3</v>
      </c>
    </row>
    <row r="2" spans="1:6" x14ac:dyDescent="0.25">
      <c r="A2" s="2">
        <v>36647</v>
      </c>
      <c r="B2" s="3">
        <v>32.090625000000003</v>
      </c>
    </row>
    <row r="3" spans="1:6" x14ac:dyDescent="0.25">
      <c r="A3" s="2">
        <v>36648</v>
      </c>
      <c r="B3" s="4">
        <v>29.046875</v>
      </c>
      <c r="D3" s="6">
        <f>LN(B3/B2)</f>
        <v>-9.9653027042750697E-2</v>
      </c>
    </row>
    <row r="4" spans="1:6" x14ac:dyDescent="0.25">
      <c r="A4" s="2">
        <v>36649</v>
      </c>
      <c r="B4" s="4">
        <v>25.75375</v>
      </c>
      <c r="D4" s="6">
        <f t="shared" ref="D4:D22" si="0">LN(B4/B3)</f>
        <v>-0.12033065678724039</v>
      </c>
    </row>
    <row r="5" spans="1:6" x14ac:dyDescent="0.25">
      <c r="A5" s="2">
        <v>36650</v>
      </c>
      <c r="B5" s="4">
        <v>31.050625</v>
      </c>
      <c r="D5" s="6">
        <f t="shared" si="0"/>
        <v>0.18703868942685051</v>
      </c>
    </row>
    <row r="6" spans="1:6" x14ac:dyDescent="0.25">
      <c r="A6" s="2">
        <v>36651</v>
      </c>
      <c r="B6" s="4">
        <v>40.659374999999997</v>
      </c>
      <c r="D6" s="6">
        <f t="shared" si="0"/>
        <v>0.26961049970832124</v>
      </c>
    </row>
    <row r="7" spans="1:6" x14ac:dyDescent="0.25">
      <c r="A7" s="2">
        <v>36654</v>
      </c>
      <c r="B7" s="4">
        <v>237.09437500000001</v>
      </c>
      <c r="D7" s="6">
        <f t="shared" si="0"/>
        <v>1.7632288319132154</v>
      </c>
    </row>
    <row r="8" spans="1:6" x14ac:dyDescent="0.25">
      <c r="A8" s="2">
        <v>36655</v>
      </c>
      <c r="B8" s="4">
        <v>87.534374999999997</v>
      </c>
      <c r="D8" s="6">
        <f t="shared" si="0"/>
        <v>-0.99642669526465588</v>
      </c>
    </row>
    <row r="9" spans="1:6" x14ac:dyDescent="0.25">
      <c r="A9" s="2">
        <v>36656</v>
      </c>
      <c r="B9" s="4">
        <v>31.764375000000001</v>
      </c>
      <c r="D9" s="6">
        <f t="shared" si="0"/>
        <v>-1.0136861945770799</v>
      </c>
    </row>
    <row r="10" spans="1:6" x14ac:dyDescent="0.25">
      <c r="A10" s="2">
        <v>36657</v>
      </c>
      <c r="B10" s="4">
        <v>36.253124999999997</v>
      </c>
      <c r="D10" s="6">
        <f t="shared" si="0"/>
        <v>0.13218020570045105</v>
      </c>
    </row>
    <row r="11" spans="1:6" x14ac:dyDescent="0.25">
      <c r="A11" s="2">
        <v>36658</v>
      </c>
      <c r="B11" s="4">
        <v>66.646249999999995</v>
      </c>
      <c r="D11" s="6">
        <f t="shared" si="0"/>
        <v>0.6088731964941847</v>
      </c>
    </row>
    <row r="12" spans="1:6" x14ac:dyDescent="0.25">
      <c r="A12" s="2">
        <v>36661</v>
      </c>
      <c r="B12" s="4">
        <v>17.838750000000001</v>
      </c>
      <c r="D12" s="6">
        <f t="shared" si="0"/>
        <v>-1.3180257235433552</v>
      </c>
    </row>
    <row r="13" spans="1:6" x14ac:dyDescent="0.25">
      <c r="A13" s="2">
        <v>36662</v>
      </c>
      <c r="B13" s="4">
        <v>18.728750000000002</v>
      </c>
      <c r="D13" s="6">
        <f t="shared" si="0"/>
        <v>4.8686718942753109E-2</v>
      </c>
      <c r="E13" s="7">
        <f t="shared" ref="E13:E23" si="1">STDEV(D3:D13)</f>
        <v>0.85807244511328029</v>
      </c>
      <c r="F13" s="8">
        <f>(E13*(SQRT(250)))</f>
        <v>13.56731661993892</v>
      </c>
    </row>
    <row r="14" spans="1:6" x14ac:dyDescent="0.25">
      <c r="A14" s="2">
        <v>36663</v>
      </c>
      <c r="B14" s="4">
        <v>27.933125</v>
      </c>
      <c r="D14" s="6">
        <f t="shared" si="0"/>
        <v>0.39975348418300771</v>
      </c>
      <c r="E14" s="7">
        <f t="shared" si="1"/>
        <v>0.86827292924005905</v>
      </c>
      <c r="F14" s="8">
        <f t="shared" ref="F14:F23" si="2">(E14*(SQRT(250)))</f>
        <v>13.728600435323994</v>
      </c>
    </row>
    <row r="15" spans="1:6" x14ac:dyDescent="0.25">
      <c r="A15" s="2">
        <v>36664</v>
      </c>
      <c r="B15" s="4">
        <v>59.118124999999999</v>
      </c>
      <c r="D15" s="6">
        <f t="shared" si="0"/>
        <v>0.74972430042316962</v>
      </c>
      <c r="E15" s="7">
        <f t="shared" si="1"/>
        <v>0.89576520354576694</v>
      </c>
      <c r="F15" s="8">
        <f t="shared" si="2"/>
        <v>14.1632914596448</v>
      </c>
    </row>
    <row r="16" spans="1:6" x14ac:dyDescent="0.25">
      <c r="A16" s="2">
        <v>36665</v>
      </c>
      <c r="B16" s="4">
        <v>29.885000000000002</v>
      </c>
      <c r="D16" s="6">
        <f t="shared" si="0"/>
        <v>-0.68218087870517696</v>
      </c>
      <c r="E16" s="7">
        <f t="shared" si="1"/>
        <v>0.92287480251535692</v>
      </c>
      <c r="F16" s="8">
        <f t="shared" si="2"/>
        <v>14.59193185563309</v>
      </c>
    </row>
    <row r="17" spans="1:6" x14ac:dyDescent="0.25">
      <c r="A17" s="2">
        <v>36668</v>
      </c>
      <c r="B17" s="4">
        <v>19.683125</v>
      </c>
      <c r="D17" s="6">
        <f t="shared" si="0"/>
        <v>-0.41759501260760462</v>
      </c>
      <c r="E17" s="7">
        <f t="shared" si="1"/>
        <v>0.92579490731476077</v>
      </c>
      <c r="F17" s="8">
        <f t="shared" si="2"/>
        <v>14.638102766495615</v>
      </c>
    </row>
    <row r="18" spans="1:6" x14ac:dyDescent="0.25">
      <c r="A18" s="2">
        <v>36669</v>
      </c>
      <c r="B18" s="4">
        <v>20.079374999999999</v>
      </c>
      <c r="D18" s="6">
        <f t="shared" si="0"/>
        <v>1.9931499172499107E-2</v>
      </c>
      <c r="E18" s="7">
        <f t="shared" si="1"/>
        <v>0.70399974411714383</v>
      </c>
      <c r="F18" s="8">
        <f t="shared" si="2"/>
        <v>11.131213317929497</v>
      </c>
    </row>
    <row r="19" spans="1:6" x14ac:dyDescent="0.25">
      <c r="A19" s="2">
        <v>36670</v>
      </c>
      <c r="B19" s="4">
        <v>27.326250000000002</v>
      </c>
      <c r="D19" s="6">
        <f t="shared" si="0"/>
        <v>0.30815460982935261</v>
      </c>
      <c r="E19" s="7">
        <f t="shared" si="1"/>
        <v>0.67000828847458593</v>
      </c>
      <c r="F19" s="8">
        <f t="shared" si="2"/>
        <v>10.593761213854171</v>
      </c>
    </row>
    <row r="20" spans="1:6" x14ac:dyDescent="0.25">
      <c r="A20" s="2">
        <v>36671</v>
      </c>
      <c r="B20" s="4">
        <v>20.065000000000001</v>
      </c>
      <c r="D20" s="6">
        <f t="shared" si="0"/>
        <v>-0.30887077495158449</v>
      </c>
      <c r="E20" s="7">
        <f t="shared" si="1"/>
        <v>0.60506034509332951</v>
      </c>
      <c r="F20" s="8">
        <f t="shared" si="2"/>
        <v>9.5668440617120307</v>
      </c>
    </row>
    <row r="21" spans="1:6" x14ac:dyDescent="0.25">
      <c r="A21" s="2">
        <v>36672</v>
      </c>
      <c r="B21" s="4">
        <v>21.811250000000001</v>
      </c>
      <c r="D21" s="6">
        <f t="shared" si="0"/>
        <v>8.3448888011422653E-2</v>
      </c>
      <c r="E21" s="7">
        <f t="shared" si="1"/>
        <v>0.60383659401717205</v>
      </c>
      <c r="F21" s="8">
        <f t="shared" si="2"/>
        <v>9.547494858263331</v>
      </c>
    </row>
    <row r="22" spans="1:6" x14ac:dyDescent="0.25">
      <c r="A22" s="2">
        <v>36676</v>
      </c>
      <c r="B22" s="4">
        <v>21.873750000000001</v>
      </c>
      <c r="D22" s="6">
        <f t="shared" si="0"/>
        <v>2.861396023517278E-3</v>
      </c>
      <c r="E22" s="7">
        <f t="shared" si="1"/>
        <v>0.56445523398126463</v>
      </c>
      <c r="F22" s="8">
        <f t="shared" si="2"/>
        <v>8.9248208829203435</v>
      </c>
    </row>
    <row r="23" spans="1:6" ht="13.8" thickBot="1" x14ac:dyDescent="0.3">
      <c r="A23" s="2">
        <v>36677</v>
      </c>
      <c r="B23" s="5">
        <v>20.441875</v>
      </c>
      <c r="D23" s="6">
        <f>LN(B23/B22)</f>
        <v>-6.7701794727190914E-2</v>
      </c>
      <c r="E23" s="7">
        <f t="shared" si="1"/>
        <v>0.39555562528322108</v>
      </c>
      <c r="F23" s="8">
        <f t="shared" si="2"/>
        <v>6.2542835859353225</v>
      </c>
    </row>
    <row r="24" spans="1:6" x14ac:dyDescent="0.25">
      <c r="A24" s="2"/>
      <c r="B24" s="16"/>
    </row>
    <row r="25" spans="1:6" x14ac:dyDescent="0.25">
      <c r="A25" s="9" t="s">
        <v>4</v>
      </c>
      <c r="B25" s="10" t="s">
        <v>5</v>
      </c>
    </row>
    <row r="26" spans="1:6" x14ac:dyDescent="0.25">
      <c r="A26" s="11" t="s">
        <v>6</v>
      </c>
      <c r="B26" s="12">
        <v>41.939914772727271</v>
      </c>
    </row>
    <row r="27" spans="1:6" x14ac:dyDescent="0.25">
      <c r="A27" s="13" t="s">
        <v>7</v>
      </c>
      <c r="B27" s="14">
        <v>14.151249999999999</v>
      </c>
    </row>
    <row r="28" spans="1:6" x14ac:dyDescent="0.25">
      <c r="A28" s="13" t="s">
        <v>8</v>
      </c>
      <c r="B28" s="15">
        <v>32.76965539772727</v>
      </c>
    </row>
  </sheetData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workbookViewId="0">
      <selection activeCell="H25" sqref="H25"/>
    </sheetView>
  </sheetViews>
  <sheetFormatPr defaultRowHeight="13.2" x14ac:dyDescent="0.25"/>
  <sheetData>
    <row r="1" spans="1:6" x14ac:dyDescent="0.25">
      <c r="B1" s="1" t="s">
        <v>0</v>
      </c>
      <c r="D1" t="s">
        <v>1</v>
      </c>
      <c r="E1" t="s">
        <v>2</v>
      </c>
      <c r="F1" t="s">
        <v>3</v>
      </c>
    </row>
    <row r="2" spans="1:6" x14ac:dyDescent="0.25">
      <c r="A2" s="2">
        <v>36710</v>
      </c>
      <c r="B2" s="4">
        <v>24.193750000000001</v>
      </c>
    </row>
    <row r="3" spans="1:6" x14ac:dyDescent="0.25">
      <c r="A3" s="2">
        <v>36712</v>
      </c>
      <c r="B3" s="4">
        <v>42.434375000000003</v>
      </c>
      <c r="D3" s="6">
        <f>LN(B3/B2)</f>
        <v>0.56186442956120131</v>
      </c>
    </row>
    <row r="4" spans="1:6" x14ac:dyDescent="0.25">
      <c r="A4" s="2">
        <v>36713</v>
      </c>
      <c r="B4" s="4">
        <v>27.454374999999999</v>
      </c>
      <c r="D4" s="6">
        <f t="shared" ref="D4:D21" si="0">LN(B4/B3)</f>
        <v>-0.43543322895706854</v>
      </c>
    </row>
    <row r="5" spans="1:6" x14ac:dyDescent="0.25">
      <c r="A5" s="2">
        <v>36714</v>
      </c>
      <c r="B5" s="4">
        <v>22.783750000000001</v>
      </c>
      <c r="D5" s="6">
        <f t="shared" si="0"/>
        <v>-0.18647797339094785</v>
      </c>
    </row>
    <row r="6" spans="1:6" x14ac:dyDescent="0.25">
      <c r="A6" s="2">
        <v>36717</v>
      </c>
      <c r="B6" s="4">
        <v>53.001874999999998</v>
      </c>
      <c r="D6" s="6">
        <f t="shared" si="0"/>
        <v>0.84427972772784221</v>
      </c>
    </row>
    <row r="7" spans="1:6" x14ac:dyDescent="0.25">
      <c r="A7" s="2">
        <v>36718</v>
      </c>
      <c r="B7" s="4">
        <v>32.558750000000003</v>
      </c>
      <c r="D7" s="6">
        <f t="shared" si="0"/>
        <v>-0.48728114055083976</v>
      </c>
    </row>
    <row r="8" spans="1:6" x14ac:dyDescent="0.25">
      <c r="A8" s="2">
        <v>36719</v>
      </c>
      <c r="B8" s="4">
        <v>31.139375000000001</v>
      </c>
      <c r="D8" s="6">
        <f t="shared" si="0"/>
        <v>-4.4573054178257854E-2</v>
      </c>
    </row>
    <row r="9" spans="1:6" x14ac:dyDescent="0.25">
      <c r="A9" s="2">
        <v>36720</v>
      </c>
      <c r="B9" s="4">
        <v>33.341250000000002</v>
      </c>
      <c r="D9" s="6">
        <f t="shared" si="0"/>
        <v>6.8322273565570663E-2</v>
      </c>
    </row>
    <row r="10" spans="1:6" x14ac:dyDescent="0.25">
      <c r="A10" s="2">
        <v>36721</v>
      </c>
      <c r="B10" s="4">
        <v>45.616250000000001</v>
      </c>
      <c r="D10" s="6">
        <f t="shared" si="0"/>
        <v>0.31346864356712301</v>
      </c>
    </row>
    <row r="11" spans="1:6" x14ac:dyDescent="0.25">
      <c r="A11" s="2">
        <v>36724</v>
      </c>
      <c r="B11" s="4">
        <v>43.185000000000002</v>
      </c>
      <c r="D11" s="6">
        <f t="shared" si="0"/>
        <v>-5.4770799956195403E-2</v>
      </c>
    </row>
    <row r="12" spans="1:6" x14ac:dyDescent="0.25">
      <c r="A12" s="2">
        <v>36725</v>
      </c>
      <c r="B12" s="4">
        <v>48.910625000000003</v>
      </c>
      <c r="D12" s="6">
        <f t="shared" si="0"/>
        <v>0.12450144031026068</v>
      </c>
    </row>
    <row r="13" spans="1:6" x14ac:dyDescent="0.25">
      <c r="A13" s="2">
        <v>36726</v>
      </c>
      <c r="B13" s="4">
        <v>16.326875000000001</v>
      </c>
      <c r="D13" s="6">
        <f t="shared" si="0"/>
        <v>-1.0971821299576789</v>
      </c>
      <c r="E13" s="7">
        <f t="shared" ref="E13:E21" si="1">STDEV(D3:D13)</f>
        <v>0.52947939820692869</v>
      </c>
      <c r="F13" s="8">
        <f>(E13*(SQRT(250)))</f>
        <v>8.3718043623458396</v>
      </c>
    </row>
    <row r="14" spans="1:6" x14ac:dyDescent="0.25">
      <c r="A14" s="2">
        <v>36727</v>
      </c>
      <c r="B14" s="4">
        <v>20.150625000000002</v>
      </c>
      <c r="D14" s="6">
        <f t="shared" si="0"/>
        <v>0.21042278219655969</v>
      </c>
      <c r="E14" s="7">
        <f t="shared" si="1"/>
        <v>0.49957101967611844</v>
      </c>
      <c r="F14" s="8">
        <f t="shared" ref="F14:F21" si="2">(E14*(SQRT(250)))</f>
        <v>7.8989113759466356</v>
      </c>
    </row>
    <row r="15" spans="1:6" x14ac:dyDescent="0.25">
      <c r="A15" s="2">
        <v>36728</v>
      </c>
      <c r="B15" s="4">
        <v>43.23</v>
      </c>
      <c r="D15" s="6">
        <f t="shared" si="0"/>
        <v>0.76329939339814989</v>
      </c>
      <c r="E15" s="7">
        <f t="shared" si="1"/>
        <v>0.54040879859937063</v>
      </c>
      <c r="F15" s="8">
        <f t="shared" si="2"/>
        <v>8.5446133558461135</v>
      </c>
    </row>
    <row r="16" spans="1:6" x14ac:dyDescent="0.25">
      <c r="A16" s="2">
        <v>36731</v>
      </c>
      <c r="B16" s="4">
        <v>20.26125</v>
      </c>
      <c r="D16" s="6">
        <f t="shared" si="0"/>
        <v>-0.75782450383529221</v>
      </c>
      <c r="E16" s="7">
        <f t="shared" si="1"/>
        <v>0.58969717423410295</v>
      </c>
      <c r="F16" s="8">
        <f t="shared" si="2"/>
        <v>9.3239310017246204</v>
      </c>
    </row>
    <row r="17" spans="1:6" x14ac:dyDescent="0.25">
      <c r="A17" s="2">
        <v>36732</v>
      </c>
      <c r="B17" s="4">
        <v>15.88</v>
      </c>
      <c r="D17" s="6">
        <f t="shared" si="0"/>
        <v>-0.24364973902525844</v>
      </c>
      <c r="E17" s="7">
        <f t="shared" si="1"/>
        <v>0.51895813040068794</v>
      </c>
      <c r="F17" s="8">
        <f t="shared" si="2"/>
        <v>8.2054485116442208</v>
      </c>
    </row>
    <row r="18" spans="1:6" x14ac:dyDescent="0.25">
      <c r="A18" s="2">
        <v>36733</v>
      </c>
      <c r="B18" s="4">
        <v>27.163125000000001</v>
      </c>
      <c r="D18" s="6">
        <f t="shared" si="0"/>
        <v>0.53679989916289905</v>
      </c>
      <c r="E18" s="7">
        <f t="shared" si="1"/>
        <v>0.53600027825538399</v>
      </c>
      <c r="F18" s="8">
        <f t="shared" si="2"/>
        <v>8.4749085288551793</v>
      </c>
    </row>
    <row r="19" spans="1:6" x14ac:dyDescent="0.25">
      <c r="A19" s="2">
        <v>36734</v>
      </c>
      <c r="B19" s="4">
        <v>44.622500000000002</v>
      </c>
      <c r="D19" s="6">
        <f t="shared" si="0"/>
        <v>0.49637786113963711</v>
      </c>
      <c r="E19" s="7">
        <f t="shared" si="1"/>
        <v>0.55754687226282329</v>
      </c>
      <c r="F19" s="8">
        <f t="shared" si="2"/>
        <v>8.8155900932673958</v>
      </c>
    </row>
    <row r="20" spans="1:6" x14ac:dyDescent="0.25">
      <c r="A20" s="2">
        <v>36735</v>
      </c>
      <c r="B20" s="4">
        <v>42.934375000000003</v>
      </c>
      <c r="D20" s="6">
        <f t="shared" si="0"/>
        <v>-3.8565428991349814E-2</v>
      </c>
      <c r="E20" s="7">
        <f t="shared" si="1"/>
        <v>0.5577954458065042</v>
      </c>
      <c r="F20" s="8">
        <f t="shared" si="2"/>
        <v>8.8195203860878504</v>
      </c>
    </row>
    <row r="21" spans="1:6" ht="13.8" thickBot="1" x14ac:dyDescent="0.3">
      <c r="A21" s="2">
        <v>36738</v>
      </c>
      <c r="B21" s="5">
        <v>44.378749999999997</v>
      </c>
      <c r="D21" s="6">
        <f t="shared" si="0"/>
        <v>3.308796413713827E-2</v>
      </c>
      <c r="E21" s="7">
        <f t="shared" si="1"/>
        <v>0.54953929912082378</v>
      </c>
      <c r="F21" s="8">
        <f t="shared" si="2"/>
        <v>8.6889792449718488</v>
      </c>
    </row>
    <row r="22" spans="1:6" x14ac:dyDescent="0.25">
      <c r="A22" s="2"/>
      <c r="B22" s="16"/>
      <c r="D22" s="6"/>
      <c r="E22" s="7"/>
      <c r="F22" s="8"/>
    </row>
    <row r="23" spans="1:6" x14ac:dyDescent="0.25">
      <c r="A23" s="9" t="s">
        <v>4</v>
      </c>
      <c r="B23" s="10" t="s">
        <v>5</v>
      </c>
      <c r="D23" s="6"/>
      <c r="E23" s="7"/>
      <c r="F23" s="8"/>
    </row>
    <row r="24" spans="1:6" x14ac:dyDescent="0.25">
      <c r="A24" s="11" t="s">
        <v>6</v>
      </c>
      <c r="B24" s="12">
        <v>33.978343750000008</v>
      </c>
    </row>
    <row r="25" spans="1:6" x14ac:dyDescent="0.25">
      <c r="A25" s="13" t="s">
        <v>7</v>
      </c>
      <c r="B25" s="14">
        <v>13.380875</v>
      </c>
    </row>
    <row r="26" spans="1:6" x14ac:dyDescent="0.25">
      <c r="A26" s="13" t="s">
        <v>8</v>
      </c>
      <c r="B26" s="15">
        <v>27.181179062500007</v>
      </c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selection activeCell="I22" sqref="I22"/>
    </sheetView>
  </sheetViews>
  <sheetFormatPr defaultRowHeight="13.2" x14ac:dyDescent="0.25"/>
  <sheetData>
    <row r="1" spans="1:6" ht="13.8" thickBot="1" x14ac:dyDescent="0.3">
      <c r="B1" s="1" t="s">
        <v>0</v>
      </c>
      <c r="D1" t="s">
        <v>1</v>
      </c>
      <c r="E1" t="s">
        <v>2</v>
      </c>
      <c r="F1" t="s">
        <v>3</v>
      </c>
    </row>
    <row r="2" spans="1:6" x14ac:dyDescent="0.25">
      <c r="A2" s="2">
        <v>36678</v>
      </c>
      <c r="B2" s="3">
        <v>28.446249999999999</v>
      </c>
    </row>
    <row r="3" spans="1:6" x14ac:dyDescent="0.25">
      <c r="A3" s="2">
        <v>36679</v>
      </c>
      <c r="B3" s="4">
        <v>31.001874999999998</v>
      </c>
      <c r="D3" s="6">
        <f>LN(B3/B2)</f>
        <v>8.6031344835747009E-2</v>
      </c>
    </row>
    <row r="4" spans="1:6" x14ac:dyDescent="0.25">
      <c r="A4" s="2">
        <v>36682</v>
      </c>
      <c r="B4" s="4">
        <v>15.045</v>
      </c>
      <c r="D4" s="6">
        <f t="shared" ref="D4:D23" si="0">LN(B4/B3)</f>
        <v>-0.72300197644502984</v>
      </c>
    </row>
    <row r="5" spans="1:6" x14ac:dyDescent="0.25">
      <c r="A5" s="2">
        <v>36683</v>
      </c>
      <c r="B5" s="4">
        <v>13.150625</v>
      </c>
      <c r="D5" s="6">
        <f t="shared" si="0"/>
        <v>-0.13457642407056891</v>
      </c>
    </row>
    <row r="6" spans="1:6" x14ac:dyDescent="0.25">
      <c r="A6" s="2">
        <v>36684</v>
      </c>
      <c r="B6" s="4">
        <v>15.385</v>
      </c>
      <c r="D6" s="6">
        <f t="shared" si="0"/>
        <v>0.15692372276256542</v>
      </c>
    </row>
    <row r="7" spans="1:6" x14ac:dyDescent="0.25">
      <c r="A7" s="2">
        <v>36685</v>
      </c>
      <c r="B7" s="4">
        <v>19.181875000000002</v>
      </c>
      <c r="D7" s="6">
        <f t="shared" si="0"/>
        <v>0.22057281398461193</v>
      </c>
    </row>
    <row r="8" spans="1:6" x14ac:dyDescent="0.25">
      <c r="A8" s="2">
        <v>36686</v>
      </c>
      <c r="B8" s="4">
        <v>40.566249999999997</v>
      </c>
      <c r="D8" s="6">
        <f t="shared" si="0"/>
        <v>0.74897061735541914</v>
      </c>
    </row>
    <row r="9" spans="1:6" x14ac:dyDescent="0.25">
      <c r="A9" s="2">
        <v>36689</v>
      </c>
      <c r="B9" s="4">
        <v>35.608750000000001</v>
      </c>
      <c r="D9" s="6">
        <f t="shared" si="0"/>
        <v>-0.13034504593975504</v>
      </c>
    </row>
    <row r="10" spans="1:6" x14ac:dyDescent="0.25">
      <c r="A10" s="2">
        <v>36690</v>
      </c>
      <c r="B10" s="4">
        <v>25.723125</v>
      </c>
      <c r="D10" s="6">
        <f t="shared" si="0"/>
        <v>-0.32520100140787928</v>
      </c>
    </row>
    <row r="11" spans="1:6" x14ac:dyDescent="0.25">
      <c r="A11" s="2">
        <v>36691</v>
      </c>
      <c r="B11" s="4">
        <v>20.680624999999999</v>
      </c>
      <c r="D11" s="6">
        <f t="shared" si="0"/>
        <v>-0.21819312114572492</v>
      </c>
    </row>
    <row r="12" spans="1:6" x14ac:dyDescent="0.25">
      <c r="A12" s="2">
        <v>36692</v>
      </c>
      <c r="B12" s="4">
        <v>21.591249999999999</v>
      </c>
      <c r="D12" s="6">
        <f t="shared" si="0"/>
        <v>4.3090868404680058E-2</v>
      </c>
    </row>
    <row r="13" spans="1:6" x14ac:dyDescent="0.25">
      <c r="A13" s="2">
        <v>36693</v>
      </c>
      <c r="B13" s="4">
        <v>35.207500000000003</v>
      </c>
      <c r="D13" s="6">
        <f t="shared" si="0"/>
        <v>0.48897098806471129</v>
      </c>
      <c r="E13" s="7">
        <f t="shared" ref="E13:E23" si="1">STDEV(D3:D13)</f>
        <v>0.3987038774620198</v>
      </c>
      <c r="F13" s="8">
        <f>(E13*(SQRT(250)))</f>
        <v>6.3040618236032806</v>
      </c>
    </row>
    <row r="14" spans="1:6" x14ac:dyDescent="0.25">
      <c r="A14" s="2">
        <v>36696</v>
      </c>
      <c r="B14" s="4">
        <v>17.057500000000001</v>
      </c>
      <c r="D14" s="6">
        <f t="shared" si="0"/>
        <v>-0.72466913838262681</v>
      </c>
      <c r="E14" s="7">
        <f t="shared" si="1"/>
        <v>0.45596876330361658</v>
      </c>
      <c r="F14" s="8">
        <f t="shared" ref="F14:F23" si="2">(E14*(SQRT(250)))</f>
        <v>7.2094991696481507</v>
      </c>
    </row>
    <row r="15" spans="1:6" x14ac:dyDescent="0.25">
      <c r="A15" s="2">
        <v>36697</v>
      </c>
      <c r="B15" s="4">
        <v>37.903750000000002</v>
      </c>
      <c r="D15" s="6">
        <f t="shared" si="0"/>
        <v>0.79846006207727493</v>
      </c>
      <c r="E15" s="7">
        <f t="shared" si="1"/>
        <v>0.46354239640003958</v>
      </c>
      <c r="F15" s="8">
        <f t="shared" si="2"/>
        <v>7.3292488233838027</v>
      </c>
    </row>
    <row r="16" spans="1:6" x14ac:dyDescent="0.25">
      <c r="A16" s="2">
        <v>36698</v>
      </c>
      <c r="B16" s="4">
        <v>30.958124999999999</v>
      </c>
      <c r="D16" s="6">
        <f t="shared" si="0"/>
        <v>-0.20241456691264698</v>
      </c>
      <c r="E16" s="7">
        <f t="shared" si="1"/>
        <v>0.46717821784194169</v>
      </c>
      <c r="F16" s="8">
        <f t="shared" si="2"/>
        <v>7.386736207994244</v>
      </c>
    </row>
    <row r="17" spans="1:6" x14ac:dyDescent="0.25">
      <c r="A17" s="2">
        <v>36699</v>
      </c>
      <c r="B17" s="4">
        <v>36.024999999999999</v>
      </c>
      <c r="D17" s="6">
        <f t="shared" si="0"/>
        <v>0.15157765701351622</v>
      </c>
      <c r="E17" s="7">
        <f t="shared" si="1"/>
        <v>0.46709048472004711</v>
      </c>
      <c r="F17" s="8">
        <f t="shared" si="2"/>
        <v>7.3853490255371232</v>
      </c>
    </row>
    <row r="18" spans="1:6" x14ac:dyDescent="0.25">
      <c r="A18" s="2">
        <v>36700</v>
      </c>
      <c r="B18" s="4">
        <v>38.344999999999999</v>
      </c>
      <c r="D18" s="6">
        <f t="shared" si="0"/>
        <v>6.2410999331236887E-2</v>
      </c>
      <c r="E18" s="7">
        <f t="shared" si="1"/>
        <v>0.46466876849675864</v>
      </c>
      <c r="F18" s="8">
        <f t="shared" si="2"/>
        <v>7.3470583299762611</v>
      </c>
    </row>
    <row r="19" spans="1:6" x14ac:dyDescent="0.25">
      <c r="A19" s="2">
        <v>36703</v>
      </c>
      <c r="B19" s="4">
        <v>76.074375000000003</v>
      </c>
      <c r="D19" s="6">
        <f t="shared" si="0"/>
        <v>0.68508733895573082</v>
      </c>
      <c r="E19" s="7">
        <f t="shared" si="1"/>
        <v>0.45554721360552813</v>
      </c>
      <c r="F19" s="8">
        <f t="shared" si="2"/>
        <v>7.2028338836835717</v>
      </c>
    </row>
    <row r="20" spans="1:6" x14ac:dyDescent="0.25">
      <c r="A20" s="2">
        <v>36704</v>
      </c>
      <c r="B20" s="4">
        <v>33.385624999999997</v>
      </c>
      <c r="D20" s="6">
        <f t="shared" si="0"/>
        <v>-0.82358606205547946</v>
      </c>
      <c r="E20" s="7">
        <f t="shared" si="1"/>
        <v>0.52650742104988779</v>
      </c>
      <c r="F20" s="8">
        <f t="shared" si="2"/>
        <v>8.3248132774946342</v>
      </c>
    </row>
    <row r="21" spans="1:6" x14ac:dyDescent="0.25">
      <c r="A21" s="2">
        <v>36705</v>
      </c>
      <c r="B21" s="4">
        <v>20.383749999999999</v>
      </c>
      <c r="D21" s="6">
        <f t="shared" si="0"/>
        <v>-0.49338740332372405</v>
      </c>
      <c r="E21" s="7">
        <f t="shared" si="1"/>
        <v>0.53900215585855893</v>
      </c>
      <c r="F21" s="8">
        <f t="shared" si="2"/>
        <v>8.5223723812705785</v>
      </c>
    </row>
    <row r="22" spans="1:6" x14ac:dyDescent="0.25">
      <c r="A22" s="2">
        <v>36706</v>
      </c>
      <c r="B22" s="4">
        <v>20.583749999999998</v>
      </c>
      <c r="D22" s="6">
        <f t="shared" si="0"/>
        <v>9.7639147567217047E-3</v>
      </c>
      <c r="E22" s="7">
        <f t="shared" si="1"/>
        <v>0.53503635203630806</v>
      </c>
      <c r="F22" s="8">
        <f t="shared" si="2"/>
        <v>8.4596675171120079</v>
      </c>
    </row>
    <row r="23" spans="1:6" x14ac:dyDescent="0.25">
      <c r="A23" s="2">
        <v>36707</v>
      </c>
      <c r="B23" s="4">
        <v>17.039375</v>
      </c>
      <c r="D23" s="6">
        <f t="shared" si="0"/>
        <v>-0.18897508722532685</v>
      </c>
      <c r="E23" s="7">
        <f t="shared" si="1"/>
        <v>0.5377173749145967</v>
      </c>
      <c r="F23" s="8">
        <f t="shared" si="2"/>
        <v>8.5020582108840692</v>
      </c>
    </row>
    <row r="24" spans="1:6" x14ac:dyDescent="0.25">
      <c r="A24" s="2"/>
      <c r="B24" s="16"/>
    </row>
    <row r="25" spans="1:6" x14ac:dyDescent="0.25">
      <c r="A25" s="9" t="s">
        <v>4</v>
      </c>
      <c r="B25" s="10" t="s">
        <v>5</v>
      </c>
    </row>
    <row r="26" spans="1:6" x14ac:dyDescent="0.25">
      <c r="A26" s="11" t="s">
        <v>6</v>
      </c>
      <c r="B26" s="12">
        <v>28.606562499999999</v>
      </c>
    </row>
    <row r="27" spans="1:6" x14ac:dyDescent="0.25">
      <c r="A27" s="13" t="s">
        <v>7</v>
      </c>
      <c r="B27" s="14">
        <v>11.894318181818186</v>
      </c>
    </row>
    <row r="28" spans="1:6" x14ac:dyDescent="0.25">
      <c r="A28" s="13" t="s">
        <v>8</v>
      </c>
      <c r="B28" s="15">
        <v>23.091521874999998</v>
      </c>
    </row>
  </sheetData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selection activeCell="H23" sqref="H23"/>
    </sheetView>
  </sheetViews>
  <sheetFormatPr defaultRowHeight="13.2" x14ac:dyDescent="0.25"/>
  <sheetData>
    <row r="1" spans="1:6" ht="13.8" thickBot="1" x14ac:dyDescent="0.3">
      <c r="B1" s="1" t="s">
        <v>0</v>
      </c>
      <c r="D1" t="s">
        <v>1</v>
      </c>
      <c r="E1" t="s">
        <v>2</v>
      </c>
      <c r="F1" t="s">
        <v>3</v>
      </c>
    </row>
    <row r="2" spans="1:6" x14ac:dyDescent="0.25">
      <c r="A2" s="2">
        <v>36739</v>
      </c>
      <c r="B2" s="3">
        <v>31.827500000000001</v>
      </c>
    </row>
    <row r="3" spans="1:6" x14ac:dyDescent="0.25">
      <c r="A3" s="2">
        <v>36740</v>
      </c>
      <c r="B3" s="4">
        <v>34.105625000000003</v>
      </c>
      <c r="D3" s="6">
        <f>LN(B3/B2)</f>
        <v>6.9131630743791167E-2</v>
      </c>
    </row>
    <row r="4" spans="1:6" x14ac:dyDescent="0.25">
      <c r="A4" s="2">
        <v>36741</v>
      </c>
      <c r="B4" s="4">
        <v>34.041249999999998</v>
      </c>
      <c r="D4" s="6">
        <f t="shared" ref="D4:D21" si="0">LN(B4/B3)</f>
        <v>-1.8893021623862521E-3</v>
      </c>
    </row>
    <row r="5" spans="1:6" x14ac:dyDescent="0.25">
      <c r="A5" s="2">
        <v>36742</v>
      </c>
      <c r="B5" s="4">
        <v>29.331250000000001</v>
      </c>
      <c r="D5" s="6">
        <f t="shared" si="0"/>
        <v>-0.14891952397447747</v>
      </c>
    </row>
    <row r="6" spans="1:6" x14ac:dyDescent="0.25">
      <c r="A6" s="2">
        <v>36745</v>
      </c>
      <c r="B6" s="4">
        <v>71.457499999999996</v>
      </c>
      <c r="D6" s="6">
        <f t="shared" si="0"/>
        <v>0.89044936681592424</v>
      </c>
    </row>
    <row r="7" spans="1:6" x14ac:dyDescent="0.25">
      <c r="A7" s="2">
        <v>36746</v>
      </c>
      <c r="B7" s="4">
        <v>55.741875</v>
      </c>
      <c r="D7" s="6">
        <f t="shared" si="0"/>
        <v>-0.24837120756769351</v>
      </c>
    </row>
    <row r="8" spans="1:6" x14ac:dyDescent="0.25">
      <c r="A8" s="2">
        <v>36747</v>
      </c>
      <c r="B8" s="4">
        <v>60.240625000000001</v>
      </c>
      <c r="D8" s="6">
        <f t="shared" si="0"/>
        <v>7.7615298794997581E-2</v>
      </c>
    </row>
    <row r="9" spans="1:6" x14ac:dyDescent="0.25">
      <c r="A9" s="2">
        <v>36748</v>
      </c>
      <c r="B9" s="4">
        <v>61.167499999999997</v>
      </c>
      <c r="D9" s="6">
        <f t="shared" si="0"/>
        <v>1.5269044108092182E-2</v>
      </c>
    </row>
    <row r="10" spans="1:6" x14ac:dyDescent="0.25">
      <c r="A10" s="2">
        <v>36749</v>
      </c>
      <c r="B10" s="4">
        <v>48.433750000000003</v>
      </c>
      <c r="D10" s="6">
        <f t="shared" si="0"/>
        <v>-0.23341911795021711</v>
      </c>
    </row>
    <row r="11" spans="1:6" x14ac:dyDescent="0.25">
      <c r="A11" s="2">
        <v>36752</v>
      </c>
      <c r="B11" s="4">
        <v>20.916250000000002</v>
      </c>
      <c r="D11" s="6">
        <f t="shared" si="0"/>
        <v>-0.83967051593504771</v>
      </c>
    </row>
    <row r="12" spans="1:6" x14ac:dyDescent="0.25">
      <c r="A12" s="2">
        <v>36753</v>
      </c>
      <c r="B12" s="4">
        <v>47.378749999999997</v>
      </c>
      <c r="D12" s="6">
        <f t="shared" si="0"/>
        <v>0.81764744711612214</v>
      </c>
    </row>
    <row r="13" spans="1:6" x14ac:dyDescent="0.25">
      <c r="A13" s="2">
        <v>36754</v>
      </c>
      <c r="B13" s="4">
        <v>41.137500000000003</v>
      </c>
      <c r="D13" s="6">
        <f t="shared" si="0"/>
        <v>-0.14125370167331017</v>
      </c>
      <c r="E13" s="7">
        <f t="shared" ref="E13:E24" si="1">STDEV(D3:D13)</f>
        <v>0.48268531341218035</v>
      </c>
      <c r="F13" s="8">
        <f>(E13*(SQRT(250)))</f>
        <v>7.6319249174735528</v>
      </c>
    </row>
    <row r="14" spans="1:6" x14ac:dyDescent="0.25">
      <c r="A14" s="2">
        <v>36755</v>
      </c>
      <c r="B14" s="4">
        <v>20.789375</v>
      </c>
      <c r="D14" s="6">
        <f t="shared" si="0"/>
        <v>-0.68247807538148619</v>
      </c>
      <c r="E14" s="7">
        <f t="shared" si="1"/>
        <v>0.52674061144108952</v>
      </c>
      <c r="F14" s="8">
        <f t="shared" ref="F14:F24" si="2">(E14*(SQRT(250)))</f>
        <v>8.3285003413179499</v>
      </c>
    </row>
    <row r="15" spans="1:6" x14ac:dyDescent="0.25">
      <c r="A15" s="2">
        <v>36756</v>
      </c>
      <c r="B15" s="4">
        <v>18.076875000000001</v>
      </c>
      <c r="D15" s="6">
        <f t="shared" si="0"/>
        <v>-0.13980854178335456</v>
      </c>
      <c r="E15" s="7">
        <f t="shared" si="1"/>
        <v>0.52725298377816798</v>
      </c>
      <c r="F15" s="8">
        <f t="shared" si="2"/>
        <v>8.3366016592941072</v>
      </c>
    </row>
    <row r="16" spans="1:6" x14ac:dyDescent="0.25">
      <c r="A16" s="2">
        <v>36759</v>
      </c>
      <c r="B16" s="4">
        <v>20.81</v>
      </c>
      <c r="D16" s="6">
        <f t="shared" si="0"/>
        <v>0.14080014330092547</v>
      </c>
      <c r="E16" s="7">
        <f t="shared" si="1"/>
        <v>0.52946340559757021</v>
      </c>
      <c r="F16" s="8">
        <f t="shared" si="2"/>
        <v>8.3715514969893299</v>
      </c>
    </row>
    <row r="17" spans="1:6" x14ac:dyDescent="0.25">
      <c r="A17" s="2">
        <v>36760</v>
      </c>
      <c r="B17" s="4">
        <v>28.922499999999999</v>
      </c>
      <c r="D17" s="6">
        <f t="shared" si="0"/>
        <v>0.32918619851536396</v>
      </c>
      <c r="E17" s="7">
        <f t="shared" si="1"/>
        <v>0.45333384599531457</v>
      </c>
      <c r="F17" s="8">
        <f t="shared" si="2"/>
        <v>7.1678374689459785</v>
      </c>
    </row>
    <row r="18" spans="1:6" x14ac:dyDescent="0.25">
      <c r="A18" s="2">
        <v>36761</v>
      </c>
      <c r="B18" s="4">
        <v>34.718125000000001</v>
      </c>
      <c r="D18" s="6">
        <f t="shared" si="0"/>
        <v>0.18264204595678221</v>
      </c>
      <c r="E18" s="7">
        <f t="shared" si="1"/>
        <v>0.4561554533166734</v>
      </c>
      <c r="F18" s="8">
        <f t="shared" si="2"/>
        <v>7.2124509979364815</v>
      </c>
    </row>
    <row r="19" spans="1:6" x14ac:dyDescent="0.25">
      <c r="A19" s="2">
        <v>36762</v>
      </c>
      <c r="B19" s="4">
        <v>53.600625000000001</v>
      </c>
      <c r="D19" s="6">
        <f t="shared" si="0"/>
        <v>0.43429884357884596</v>
      </c>
      <c r="E19" s="7">
        <f t="shared" si="1"/>
        <v>0.47775609219631621</v>
      </c>
      <c r="F19" s="8">
        <f t="shared" si="2"/>
        <v>7.5539870868087764</v>
      </c>
    </row>
    <row r="20" spans="1:6" x14ac:dyDescent="0.25">
      <c r="A20" s="2">
        <v>36763</v>
      </c>
      <c r="B20" s="4">
        <v>45.769374999999997</v>
      </c>
      <c r="D20" s="6">
        <f t="shared" si="0"/>
        <v>-0.15794552911690304</v>
      </c>
      <c r="E20" s="7">
        <f t="shared" si="1"/>
        <v>0.47966831217976574</v>
      </c>
      <c r="F20" s="8">
        <f t="shared" si="2"/>
        <v>7.5842219394837267</v>
      </c>
    </row>
    <row r="21" spans="1:6" x14ac:dyDescent="0.25">
      <c r="A21" s="2">
        <v>36766</v>
      </c>
      <c r="B21" s="4">
        <v>40.835000000000001</v>
      </c>
      <c r="D21" s="6">
        <f t="shared" si="0"/>
        <v>-0.11407564252939288</v>
      </c>
      <c r="E21" s="7">
        <f t="shared" si="1"/>
        <v>0.47585118810150584</v>
      </c>
      <c r="F21" s="8">
        <f t="shared" si="2"/>
        <v>7.5238679084898656</v>
      </c>
    </row>
    <row r="22" spans="1:6" x14ac:dyDescent="0.25">
      <c r="A22" s="2">
        <v>36767</v>
      </c>
      <c r="B22" s="4">
        <v>33.326875000000001</v>
      </c>
      <c r="D22" s="6">
        <f>LN(B22/B21)</f>
        <v>-0.20317542826221335</v>
      </c>
      <c r="E22" s="7">
        <f t="shared" si="1"/>
        <v>0.39793179442584309</v>
      </c>
      <c r="F22" s="8">
        <f t="shared" si="2"/>
        <v>6.2918541189177981</v>
      </c>
    </row>
    <row r="23" spans="1:6" x14ac:dyDescent="0.25">
      <c r="A23" s="2">
        <v>36768</v>
      </c>
      <c r="B23" s="4">
        <v>49.127499999999998</v>
      </c>
      <c r="D23" s="6">
        <f>LN(B23/B22)</f>
        <v>0.3880548309317593</v>
      </c>
      <c r="E23" s="7">
        <f t="shared" si="1"/>
        <v>0.32941533308648363</v>
      </c>
      <c r="F23" s="8">
        <f t="shared" si="2"/>
        <v>5.2085137436815634</v>
      </c>
    </row>
    <row r="24" spans="1:6" ht="13.8" thickBot="1" x14ac:dyDescent="0.3">
      <c r="A24" s="2">
        <v>36769</v>
      </c>
      <c r="B24" s="5">
        <v>55.908749999999998</v>
      </c>
      <c r="D24" s="6">
        <f>LN(B24/B23)</f>
        <v>0.12930193794879641</v>
      </c>
      <c r="E24" s="7">
        <f t="shared" si="1"/>
        <v>0.32763904731753446</v>
      </c>
      <c r="F24" s="8">
        <f t="shared" si="2"/>
        <v>5.1804281996554487</v>
      </c>
    </row>
    <row r="25" spans="1:6" x14ac:dyDescent="0.25">
      <c r="A25" s="2"/>
      <c r="B25" s="16"/>
    </row>
    <row r="26" spans="1:6" x14ac:dyDescent="0.25">
      <c r="A26" s="9" t="s">
        <v>4</v>
      </c>
      <c r="B26" s="10" t="s">
        <v>5</v>
      </c>
    </row>
    <row r="27" spans="1:6" x14ac:dyDescent="0.25">
      <c r="A27" s="11" t="s">
        <v>6</v>
      </c>
      <c r="B27" s="12">
        <v>40.768016304347832</v>
      </c>
    </row>
    <row r="28" spans="1:6" x14ac:dyDescent="0.25">
      <c r="A28" s="13" t="s">
        <v>7</v>
      </c>
      <c r="B28" s="14">
        <v>15.629619565217393</v>
      </c>
    </row>
    <row r="29" spans="1:6" x14ac:dyDescent="0.25">
      <c r="A29" s="13" t="s">
        <v>8</v>
      </c>
      <c r="B29" s="15">
        <v>32.472345380434788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March 99</vt:lpstr>
      <vt:lpstr>April 99</vt:lpstr>
      <vt:lpstr>May 99</vt:lpstr>
      <vt:lpstr>March 00</vt:lpstr>
      <vt:lpstr>Apri 00</vt:lpstr>
      <vt:lpstr>May 00</vt:lpstr>
      <vt:lpstr>July 00</vt:lpstr>
      <vt:lpstr>June 00</vt:lpstr>
      <vt:lpstr>August 00</vt:lpstr>
      <vt:lpstr>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Havlíček Jan</cp:lastModifiedBy>
  <dcterms:created xsi:type="dcterms:W3CDTF">2001-03-14T16:08:55Z</dcterms:created>
  <dcterms:modified xsi:type="dcterms:W3CDTF">2023-09-10T11:18:34Z</dcterms:modified>
</cp:coreProperties>
</file>