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-72" windowWidth="7116" windowHeight="4296" tabRatio="815"/>
  </bookViews>
  <sheets>
    <sheet name="1998 Charts" sheetId="21" r:id="rId1"/>
    <sheet name="1999 Charts" sheetId="22" r:id="rId2"/>
    <sheet name="2000 Charts" sheetId="23" r:id="rId3"/>
    <sheet name="2001 Charts" sheetId="24" r:id="rId4"/>
    <sheet name="vol data" sheetId="4" r:id="rId5"/>
  </sheets>
  <externalReferences>
    <externalReference r:id="rId6"/>
  </externalReferences>
  <definedNames>
    <definedName name="Date">#REF!</definedName>
  </definedNames>
  <calcPr calcId="92512" calcMode="manual"/>
</workbook>
</file>

<file path=xl/calcChain.xml><?xml version="1.0" encoding="utf-8"?>
<calcChain xmlns="http://schemas.openxmlformats.org/spreadsheetml/2006/main">
  <c r="C5" i="4" l="1"/>
  <c r="G5" i="4"/>
  <c r="K5" i="4"/>
  <c r="O5" i="4"/>
  <c r="C6" i="4"/>
  <c r="G6" i="4"/>
  <c r="H6" i="4"/>
  <c r="K6" i="4"/>
  <c r="O6" i="4"/>
  <c r="C7" i="4"/>
  <c r="G7" i="4"/>
  <c r="K7" i="4"/>
  <c r="O7" i="4"/>
  <c r="C8" i="4"/>
  <c r="G8" i="4"/>
  <c r="K8" i="4"/>
  <c r="O8" i="4"/>
  <c r="C9" i="4"/>
  <c r="G9" i="4"/>
  <c r="K9" i="4"/>
  <c r="O9" i="4"/>
  <c r="C10" i="4"/>
  <c r="G10" i="4"/>
  <c r="K10" i="4"/>
  <c r="O10" i="4"/>
  <c r="C11" i="4"/>
  <c r="G11" i="4"/>
  <c r="K11" i="4"/>
  <c r="O11" i="4"/>
  <c r="C12" i="4"/>
  <c r="G12" i="4"/>
  <c r="K12" i="4"/>
  <c r="O12" i="4"/>
  <c r="C13" i="4"/>
  <c r="G13" i="4"/>
  <c r="K13" i="4"/>
  <c r="O13" i="4"/>
  <c r="C14" i="4"/>
  <c r="G14" i="4"/>
  <c r="K14" i="4"/>
  <c r="O14" i="4"/>
  <c r="C15" i="4"/>
  <c r="G15" i="4"/>
  <c r="K15" i="4"/>
  <c r="O15" i="4"/>
  <c r="C16" i="4"/>
  <c r="G16" i="4"/>
  <c r="K16" i="4"/>
  <c r="O16" i="4"/>
  <c r="C17" i="4"/>
  <c r="G17" i="4"/>
  <c r="K17" i="4"/>
  <c r="O17" i="4"/>
  <c r="C18" i="4"/>
  <c r="G18" i="4"/>
  <c r="K18" i="4"/>
  <c r="O18" i="4"/>
  <c r="C19" i="4"/>
  <c r="G19" i="4"/>
  <c r="K19" i="4"/>
  <c r="O19" i="4"/>
  <c r="C20" i="4"/>
  <c r="G20" i="4"/>
  <c r="K20" i="4"/>
  <c r="O20" i="4"/>
  <c r="C21" i="4"/>
  <c r="G21" i="4"/>
  <c r="K21" i="4"/>
  <c r="O21" i="4"/>
  <c r="C22" i="4"/>
  <c r="G22" i="4"/>
  <c r="K22" i="4"/>
  <c r="O22" i="4"/>
  <c r="C23" i="4"/>
  <c r="G23" i="4"/>
  <c r="K23" i="4"/>
  <c r="O23" i="4"/>
  <c r="C24" i="4"/>
  <c r="G24" i="4"/>
  <c r="K24" i="4"/>
  <c r="O24" i="4"/>
  <c r="C25" i="4"/>
  <c r="D25" i="4"/>
  <c r="E25" i="4"/>
  <c r="G25" i="4"/>
  <c r="H25" i="4"/>
  <c r="I25" i="4"/>
  <c r="K25" i="4"/>
  <c r="L25" i="4"/>
  <c r="M25" i="4"/>
  <c r="O25" i="4"/>
  <c r="P25" i="4"/>
  <c r="Q25" i="4"/>
  <c r="C26" i="4"/>
  <c r="D26" i="4"/>
  <c r="E26" i="4"/>
  <c r="G26" i="4"/>
  <c r="H26" i="4"/>
  <c r="I26" i="4"/>
  <c r="K26" i="4"/>
  <c r="L26" i="4"/>
  <c r="M26" i="4"/>
  <c r="O26" i="4"/>
  <c r="P26" i="4"/>
  <c r="Q26" i="4"/>
  <c r="C27" i="4"/>
  <c r="D27" i="4"/>
  <c r="E27" i="4"/>
  <c r="G27" i="4"/>
  <c r="H27" i="4"/>
  <c r="I27" i="4"/>
  <c r="K27" i="4"/>
  <c r="L27" i="4"/>
  <c r="M27" i="4"/>
  <c r="O27" i="4"/>
  <c r="P27" i="4"/>
  <c r="Q27" i="4"/>
  <c r="C28" i="4"/>
  <c r="D28" i="4"/>
  <c r="E28" i="4"/>
  <c r="G28" i="4"/>
  <c r="H28" i="4"/>
  <c r="I28" i="4"/>
  <c r="K28" i="4"/>
  <c r="L28" i="4"/>
  <c r="M28" i="4"/>
  <c r="O28" i="4"/>
  <c r="P28" i="4"/>
  <c r="Q28" i="4"/>
  <c r="C29" i="4"/>
  <c r="D29" i="4"/>
  <c r="E29" i="4"/>
  <c r="G29" i="4"/>
  <c r="H29" i="4"/>
  <c r="I29" i="4"/>
  <c r="K29" i="4"/>
  <c r="L29" i="4"/>
  <c r="M29" i="4"/>
  <c r="O29" i="4"/>
  <c r="P29" i="4"/>
  <c r="Q29" i="4"/>
  <c r="C30" i="4"/>
  <c r="D30" i="4"/>
  <c r="E30" i="4"/>
  <c r="G30" i="4"/>
  <c r="H30" i="4"/>
  <c r="I30" i="4"/>
  <c r="K30" i="4"/>
  <c r="L30" i="4"/>
  <c r="M30" i="4"/>
  <c r="O30" i="4"/>
  <c r="P30" i="4"/>
  <c r="Q30" i="4"/>
  <c r="C31" i="4"/>
  <c r="D31" i="4"/>
  <c r="E31" i="4"/>
  <c r="G31" i="4"/>
  <c r="H31" i="4"/>
  <c r="I31" i="4"/>
  <c r="K31" i="4"/>
  <c r="L31" i="4"/>
  <c r="M31" i="4"/>
  <c r="O31" i="4"/>
  <c r="P31" i="4"/>
  <c r="Q31" i="4"/>
  <c r="C32" i="4"/>
  <c r="D32" i="4"/>
  <c r="E32" i="4"/>
  <c r="G32" i="4"/>
  <c r="H32" i="4"/>
  <c r="I32" i="4"/>
  <c r="K32" i="4"/>
  <c r="L32" i="4"/>
  <c r="M32" i="4"/>
  <c r="O32" i="4"/>
  <c r="P32" i="4"/>
  <c r="Q32" i="4"/>
  <c r="C33" i="4"/>
  <c r="D33" i="4"/>
  <c r="E33" i="4"/>
  <c r="G33" i="4"/>
  <c r="H33" i="4"/>
  <c r="I33" i="4"/>
  <c r="K33" i="4"/>
  <c r="L33" i="4"/>
  <c r="M33" i="4"/>
  <c r="O33" i="4"/>
  <c r="P33" i="4"/>
  <c r="Q33" i="4"/>
  <c r="C34" i="4"/>
  <c r="D34" i="4"/>
  <c r="E34" i="4"/>
  <c r="G34" i="4"/>
  <c r="H34" i="4"/>
  <c r="I34" i="4"/>
  <c r="K34" i="4"/>
  <c r="L34" i="4"/>
  <c r="M34" i="4"/>
  <c r="O34" i="4"/>
  <c r="P34" i="4"/>
  <c r="Q34" i="4"/>
  <c r="C35" i="4"/>
  <c r="D35" i="4"/>
  <c r="E35" i="4"/>
  <c r="G35" i="4"/>
  <c r="H35" i="4"/>
  <c r="I35" i="4"/>
  <c r="K35" i="4"/>
  <c r="L35" i="4"/>
  <c r="M35" i="4"/>
  <c r="O35" i="4"/>
  <c r="P35" i="4"/>
  <c r="Q35" i="4"/>
  <c r="C36" i="4"/>
  <c r="D36" i="4"/>
  <c r="E36" i="4"/>
  <c r="G36" i="4"/>
  <c r="H36" i="4"/>
  <c r="I36" i="4"/>
  <c r="K36" i="4"/>
  <c r="L36" i="4"/>
  <c r="M36" i="4"/>
  <c r="O36" i="4"/>
  <c r="P36" i="4"/>
  <c r="Q36" i="4"/>
  <c r="C37" i="4"/>
  <c r="D37" i="4"/>
  <c r="E37" i="4"/>
  <c r="G37" i="4"/>
  <c r="H37" i="4"/>
  <c r="I37" i="4"/>
  <c r="K37" i="4"/>
  <c r="L37" i="4"/>
  <c r="M37" i="4"/>
  <c r="O37" i="4"/>
  <c r="P37" i="4"/>
  <c r="Q37" i="4"/>
  <c r="C38" i="4"/>
  <c r="D38" i="4"/>
  <c r="E38" i="4"/>
  <c r="G38" i="4"/>
  <c r="H38" i="4"/>
  <c r="I38" i="4"/>
  <c r="K38" i="4"/>
  <c r="L38" i="4"/>
  <c r="M38" i="4"/>
  <c r="O38" i="4"/>
  <c r="P38" i="4"/>
  <c r="Q38" i="4"/>
  <c r="C39" i="4"/>
  <c r="D39" i="4"/>
  <c r="E39" i="4"/>
  <c r="G39" i="4"/>
  <c r="H39" i="4"/>
  <c r="I39" i="4"/>
  <c r="K39" i="4"/>
  <c r="L39" i="4"/>
  <c r="M39" i="4"/>
  <c r="O39" i="4"/>
  <c r="P39" i="4"/>
  <c r="Q39" i="4"/>
  <c r="C40" i="4"/>
  <c r="D40" i="4"/>
  <c r="E40" i="4"/>
  <c r="G40" i="4"/>
  <c r="H40" i="4"/>
  <c r="I40" i="4"/>
  <c r="K40" i="4"/>
  <c r="L40" i="4"/>
  <c r="M40" i="4"/>
  <c r="O40" i="4"/>
  <c r="P40" i="4"/>
  <c r="Q40" i="4"/>
  <c r="C41" i="4"/>
  <c r="D41" i="4"/>
  <c r="E41" i="4"/>
  <c r="G41" i="4"/>
  <c r="H41" i="4"/>
  <c r="I41" i="4"/>
  <c r="K41" i="4"/>
  <c r="L41" i="4"/>
  <c r="M41" i="4"/>
  <c r="O41" i="4"/>
  <c r="P41" i="4"/>
  <c r="Q41" i="4"/>
  <c r="C42" i="4"/>
  <c r="D42" i="4"/>
  <c r="E42" i="4"/>
  <c r="G42" i="4"/>
  <c r="H42" i="4"/>
  <c r="I42" i="4"/>
  <c r="K42" i="4"/>
  <c r="L42" i="4"/>
  <c r="M42" i="4"/>
  <c r="O42" i="4"/>
  <c r="P42" i="4"/>
  <c r="Q42" i="4"/>
  <c r="C43" i="4"/>
  <c r="D43" i="4"/>
  <c r="E43" i="4"/>
  <c r="G43" i="4"/>
  <c r="H43" i="4"/>
  <c r="I43" i="4"/>
  <c r="K43" i="4"/>
  <c r="L43" i="4"/>
  <c r="M43" i="4"/>
  <c r="O43" i="4"/>
  <c r="P43" i="4"/>
  <c r="Q43" i="4"/>
  <c r="C44" i="4"/>
  <c r="D44" i="4"/>
  <c r="E44" i="4"/>
  <c r="G44" i="4"/>
  <c r="H44" i="4"/>
  <c r="I44" i="4"/>
  <c r="K44" i="4"/>
  <c r="L44" i="4"/>
  <c r="M44" i="4"/>
  <c r="O44" i="4"/>
  <c r="P44" i="4"/>
  <c r="Q44" i="4"/>
  <c r="C45" i="4"/>
  <c r="D45" i="4"/>
  <c r="E45" i="4"/>
  <c r="G45" i="4"/>
  <c r="H45" i="4"/>
  <c r="I45" i="4"/>
  <c r="K45" i="4"/>
  <c r="L45" i="4"/>
  <c r="M45" i="4"/>
  <c r="O45" i="4"/>
  <c r="P45" i="4"/>
  <c r="Q45" i="4"/>
  <c r="C46" i="4"/>
  <c r="D46" i="4"/>
  <c r="E46" i="4"/>
  <c r="G46" i="4"/>
  <c r="H46" i="4"/>
  <c r="I46" i="4"/>
  <c r="K46" i="4"/>
  <c r="L46" i="4"/>
  <c r="M46" i="4"/>
  <c r="O46" i="4"/>
  <c r="P46" i="4"/>
  <c r="Q46" i="4"/>
  <c r="C47" i="4"/>
  <c r="D47" i="4"/>
  <c r="E47" i="4"/>
  <c r="G47" i="4"/>
  <c r="H47" i="4"/>
  <c r="I47" i="4"/>
  <c r="K47" i="4"/>
  <c r="L47" i="4"/>
  <c r="M47" i="4"/>
  <c r="O47" i="4"/>
  <c r="P47" i="4"/>
  <c r="Q47" i="4"/>
  <c r="C48" i="4"/>
  <c r="D48" i="4"/>
  <c r="E48" i="4"/>
  <c r="G48" i="4"/>
  <c r="H48" i="4"/>
  <c r="I48" i="4"/>
  <c r="K48" i="4"/>
  <c r="L48" i="4"/>
  <c r="M48" i="4"/>
  <c r="O48" i="4"/>
  <c r="P48" i="4"/>
  <c r="Q48" i="4"/>
  <c r="C49" i="4"/>
  <c r="D49" i="4"/>
  <c r="E49" i="4"/>
  <c r="G49" i="4"/>
  <c r="H49" i="4"/>
  <c r="I49" i="4"/>
  <c r="K49" i="4"/>
  <c r="L49" i="4"/>
  <c r="M49" i="4"/>
  <c r="O49" i="4"/>
  <c r="P49" i="4"/>
  <c r="Q49" i="4"/>
  <c r="C50" i="4"/>
  <c r="D50" i="4"/>
  <c r="E50" i="4"/>
  <c r="G50" i="4"/>
  <c r="H50" i="4"/>
  <c r="I50" i="4"/>
  <c r="K50" i="4"/>
  <c r="L50" i="4"/>
  <c r="M50" i="4"/>
  <c r="O50" i="4"/>
  <c r="P50" i="4"/>
  <c r="Q50" i="4"/>
  <c r="C51" i="4"/>
  <c r="D51" i="4"/>
  <c r="E51" i="4"/>
  <c r="G51" i="4"/>
  <c r="H51" i="4"/>
  <c r="I51" i="4"/>
  <c r="K51" i="4"/>
  <c r="L51" i="4"/>
  <c r="M51" i="4"/>
  <c r="O51" i="4"/>
  <c r="P51" i="4"/>
  <c r="Q51" i="4"/>
  <c r="C52" i="4"/>
  <c r="D52" i="4"/>
  <c r="E52" i="4"/>
  <c r="G52" i="4"/>
  <c r="H52" i="4"/>
  <c r="I52" i="4"/>
  <c r="K52" i="4"/>
  <c r="L52" i="4"/>
  <c r="M52" i="4"/>
  <c r="O52" i="4"/>
  <c r="P52" i="4"/>
  <c r="Q52" i="4"/>
  <c r="C53" i="4"/>
  <c r="D53" i="4"/>
  <c r="E53" i="4"/>
  <c r="G53" i="4"/>
  <c r="H53" i="4"/>
  <c r="I53" i="4"/>
  <c r="K53" i="4"/>
  <c r="L53" i="4"/>
  <c r="M53" i="4"/>
  <c r="O53" i="4"/>
  <c r="P53" i="4"/>
  <c r="Q53" i="4"/>
  <c r="C54" i="4"/>
  <c r="D54" i="4"/>
  <c r="E54" i="4"/>
  <c r="G54" i="4"/>
  <c r="H54" i="4"/>
  <c r="I54" i="4"/>
  <c r="K54" i="4"/>
  <c r="L54" i="4"/>
  <c r="M54" i="4"/>
  <c r="O54" i="4"/>
  <c r="P54" i="4"/>
  <c r="Q54" i="4"/>
  <c r="C55" i="4"/>
  <c r="D55" i="4"/>
  <c r="E55" i="4"/>
  <c r="G55" i="4"/>
  <c r="H55" i="4"/>
  <c r="I55" i="4"/>
  <c r="K55" i="4"/>
  <c r="L55" i="4"/>
  <c r="M55" i="4"/>
  <c r="O55" i="4"/>
  <c r="P55" i="4"/>
  <c r="Q55" i="4"/>
  <c r="C56" i="4"/>
  <c r="D56" i="4"/>
  <c r="E56" i="4"/>
  <c r="G56" i="4"/>
  <c r="H56" i="4"/>
  <c r="I56" i="4"/>
  <c r="K56" i="4"/>
  <c r="L56" i="4"/>
  <c r="M56" i="4"/>
  <c r="O56" i="4"/>
  <c r="P56" i="4"/>
  <c r="Q56" i="4"/>
  <c r="C57" i="4"/>
  <c r="D57" i="4"/>
  <c r="E57" i="4"/>
  <c r="G57" i="4"/>
  <c r="H57" i="4"/>
  <c r="I57" i="4"/>
  <c r="K57" i="4"/>
  <c r="L57" i="4"/>
  <c r="M57" i="4"/>
  <c r="O57" i="4"/>
  <c r="P57" i="4"/>
  <c r="Q57" i="4"/>
  <c r="C58" i="4"/>
  <c r="D58" i="4"/>
  <c r="E58" i="4"/>
  <c r="G58" i="4"/>
  <c r="H58" i="4"/>
  <c r="I58" i="4"/>
  <c r="K58" i="4"/>
  <c r="L58" i="4"/>
  <c r="M58" i="4"/>
  <c r="O58" i="4"/>
  <c r="P58" i="4"/>
  <c r="Q58" i="4"/>
  <c r="C59" i="4"/>
  <c r="D59" i="4"/>
  <c r="E59" i="4"/>
  <c r="G59" i="4"/>
  <c r="H59" i="4"/>
  <c r="I59" i="4"/>
  <c r="K59" i="4"/>
  <c r="L59" i="4"/>
  <c r="M59" i="4"/>
  <c r="O59" i="4"/>
  <c r="P59" i="4"/>
  <c r="Q59" i="4"/>
  <c r="C60" i="4"/>
  <c r="D60" i="4"/>
  <c r="E60" i="4"/>
  <c r="G60" i="4"/>
  <c r="H60" i="4"/>
  <c r="I60" i="4"/>
  <c r="K60" i="4"/>
  <c r="L60" i="4"/>
  <c r="M60" i="4"/>
  <c r="O60" i="4"/>
  <c r="P60" i="4"/>
  <c r="Q60" i="4"/>
  <c r="C61" i="4"/>
  <c r="D61" i="4"/>
  <c r="E61" i="4"/>
  <c r="G61" i="4"/>
  <c r="H61" i="4"/>
  <c r="I61" i="4"/>
  <c r="K61" i="4"/>
  <c r="L61" i="4"/>
  <c r="M61" i="4"/>
  <c r="O61" i="4"/>
  <c r="P61" i="4"/>
  <c r="Q61" i="4"/>
  <c r="C62" i="4"/>
  <c r="D62" i="4"/>
  <c r="E62" i="4"/>
  <c r="G62" i="4"/>
  <c r="H62" i="4"/>
  <c r="I62" i="4"/>
  <c r="K62" i="4"/>
  <c r="L62" i="4"/>
  <c r="M62" i="4"/>
  <c r="O62" i="4"/>
  <c r="P62" i="4"/>
  <c r="Q62" i="4"/>
  <c r="C63" i="4"/>
  <c r="D63" i="4"/>
  <c r="E63" i="4"/>
  <c r="G63" i="4"/>
  <c r="H63" i="4"/>
  <c r="I63" i="4"/>
  <c r="K63" i="4"/>
  <c r="L63" i="4"/>
  <c r="M63" i="4"/>
  <c r="O63" i="4"/>
  <c r="P63" i="4"/>
  <c r="Q63" i="4"/>
  <c r="C64" i="4"/>
  <c r="D64" i="4"/>
  <c r="E64" i="4"/>
  <c r="G64" i="4"/>
  <c r="H64" i="4"/>
  <c r="I64" i="4"/>
  <c r="K64" i="4"/>
  <c r="L64" i="4"/>
  <c r="M64" i="4"/>
  <c r="O64" i="4"/>
  <c r="P64" i="4"/>
  <c r="Q64" i="4"/>
  <c r="C65" i="4"/>
  <c r="D65" i="4"/>
  <c r="E65" i="4"/>
  <c r="G65" i="4"/>
  <c r="H65" i="4"/>
  <c r="I65" i="4"/>
  <c r="K65" i="4"/>
  <c r="L65" i="4"/>
  <c r="M65" i="4"/>
  <c r="O65" i="4"/>
  <c r="P65" i="4"/>
  <c r="Q65" i="4"/>
  <c r="C66" i="4"/>
  <c r="D66" i="4"/>
  <c r="E66" i="4"/>
  <c r="G66" i="4"/>
  <c r="H66" i="4"/>
  <c r="I66" i="4"/>
  <c r="K66" i="4"/>
  <c r="L66" i="4"/>
  <c r="M66" i="4"/>
  <c r="O66" i="4"/>
  <c r="P66" i="4"/>
  <c r="Q66" i="4"/>
  <c r="C67" i="4"/>
  <c r="D67" i="4"/>
  <c r="E67" i="4"/>
  <c r="G67" i="4"/>
  <c r="H67" i="4"/>
  <c r="I67" i="4"/>
  <c r="K67" i="4"/>
  <c r="L67" i="4"/>
  <c r="M67" i="4"/>
  <c r="O67" i="4"/>
  <c r="P67" i="4"/>
  <c r="Q67" i="4"/>
  <c r="C68" i="4"/>
  <c r="D68" i="4"/>
  <c r="E68" i="4"/>
  <c r="G68" i="4"/>
  <c r="H68" i="4"/>
  <c r="I68" i="4"/>
  <c r="K68" i="4"/>
  <c r="L68" i="4"/>
  <c r="M68" i="4"/>
  <c r="O68" i="4"/>
  <c r="P68" i="4"/>
  <c r="Q68" i="4"/>
  <c r="C69" i="4"/>
  <c r="D69" i="4"/>
  <c r="E69" i="4"/>
  <c r="G69" i="4"/>
  <c r="H69" i="4"/>
  <c r="I69" i="4"/>
  <c r="K69" i="4"/>
  <c r="L69" i="4"/>
  <c r="M69" i="4"/>
  <c r="O69" i="4"/>
  <c r="P69" i="4"/>
  <c r="Q69" i="4"/>
  <c r="C70" i="4"/>
  <c r="D70" i="4"/>
  <c r="E70" i="4"/>
  <c r="G70" i="4"/>
  <c r="H70" i="4"/>
  <c r="I70" i="4"/>
  <c r="K70" i="4"/>
  <c r="L70" i="4"/>
  <c r="M70" i="4"/>
  <c r="O70" i="4"/>
  <c r="P70" i="4"/>
  <c r="Q70" i="4"/>
  <c r="C71" i="4"/>
  <c r="D71" i="4"/>
  <c r="E71" i="4"/>
  <c r="G71" i="4"/>
  <c r="H71" i="4"/>
  <c r="I71" i="4"/>
  <c r="K71" i="4"/>
  <c r="L71" i="4"/>
  <c r="M71" i="4"/>
  <c r="O71" i="4"/>
  <c r="P71" i="4"/>
  <c r="Q71" i="4"/>
  <c r="C72" i="4"/>
  <c r="D72" i="4"/>
  <c r="E72" i="4"/>
  <c r="G72" i="4"/>
  <c r="H72" i="4"/>
  <c r="I72" i="4"/>
  <c r="K72" i="4"/>
  <c r="L72" i="4"/>
  <c r="M72" i="4"/>
  <c r="O72" i="4"/>
  <c r="P72" i="4"/>
  <c r="Q72" i="4"/>
  <c r="C73" i="4"/>
  <c r="D73" i="4"/>
  <c r="E73" i="4"/>
  <c r="G73" i="4"/>
  <c r="H73" i="4"/>
  <c r="I73" i="4"/>
  <c r="K73" i="4"/>
  <c r="L73" i="4"/>
  <c r="M73" i="4"/>
  <c r="O73" i="4"/>
  <c r="P73" i="4"/>
  <c r="Q73" i="4"/>
  <c r="C74" i="4"/>
  <c r="D74" i="4"/>
  <c r="E74" i="4"/>
  <c r="G74" i="4"/>
  <c r="H74" i="4"/>
  <c r="I74" i="4"/>
  <c r="K74" i="4"/>
  <c r="L74" i="4"/>
  <c r="M74" i="4"/>
  <c r="O74" i="4"/>
  <c r="P74" i="4"/>
  <c r="Q74" i="4"/>
  <c r="C75" i="4"/>
  <c r="D75" i="4"/>
  <c r="E75" i="4"/>
  <c r="G75" i="4"/>
  <c r="H75" i="4"/>
  <c r="I75" i="4"/>
  <c r="K75" i="4"/>
  <c r="L75" i="4"/>
  <c r="M75" i="4"/>
  <c r="O75" i="4"/>
  <c r="P75" i="4"/>
  <c r="Q75" i="4"/>
  <c r="C76" i="4"/>
  <c r="D76" i="4"/>
  <c r="E76" i="4"/>
  <c r="G76" i="4"/>
  <c r="H76" i="4"/>
  <c r="I76" i="4"/>
  <c r="K76" i="4"/>
  <c r="L76" i="4"/>
  <c r="M76" i="4"/>
  <c r="O76" i="4"/>
  <c r="P76" i="4"/>
  <c r="Q76" i="4"/>
  <c r="C77" i="4"/>
  <c r="D77" i="4"/>
  <c r="E77" i="4"/>
  <c r="G77" i="4"/>
  <c r="H77" i="4"/>
  <c r="I77" i="4"/>
  <c r="K77" i="4"/>
  <c r="L77" i="4"/>
  <c r="M77" i="4"/>
  <c r="O77" i="4"/>
  <c r="P77" i="4"/>
  <c r="Q77" i="4"/>
  <c r="C78" i="4"/>
  <c r="D78" i="4"/>
  <c r="E78" i="4"/>
  <c r="G78" i="4"/>
  <c r="H78" i="4"/>
  <c r="I78" i="4"/>
  <c r="K78" i="4"/>
  <c r="L78" i="4"/>
  <c r="M78" i="4"/>
  <c r="O78" i="4"/>
  <c r="P78" i="4"/>
  <c r="Q78" i="4"/>
  <c r="C79" i="4"/>
  <c r="D79" i="4"/>
  <c r="E79" i="4"/>
  <c r="G79" i="4"/>
  <c r="H79" i="4"/>
  <c r="I79" i="4"/>
  <c r="K79" i="4"/>
  <c r="L79" i="4"/>
  <c r="M79" i="4"/>
  <c r="O79" i="4"/>
  <c r="P79" i="4"/>
  <c r="Q79" i="4"/>
  <c r="C80" i="4"/>
  <c r="D80" i="4"/>
  <c r="E80" i="4"/>
  <c r="G80" i="4"/>
  <c r="H80" i="4"/>
  <c r="I80" i="4"/>
  <c r="K80" i="4"/>
  <c r="L80" i="4"/>
  <c r="M80" i="4"/>
  <c r="O80" i="4"/>
  <c r="P80" i="4"/>
  <c r="Q80" i="4"/>
  <c r="C81" i="4"/>
  <c r="D81" i="4"/>
  <c r="E81" i="4"/>
  <c r="G81" i="4"/>
  <c r="H81" i="4"/>
  <c r="I81" i="4"/>
  <c r="K81" i="4"/>
  <c r="L81" i="4"/>
  <c r="M81" i="4"/>
  <c r="O81" i="4"/>
  <c r="P81" i="4"/>
  <c r="Q81" i="4"/>
  <c r="C82" i="4"/>
  <c r="D82" i="4"/>
  <c r="E82" i="4"/>
  <c r="G82" i="4"/>
  <c r="H82" i="4"/>
  <c r="I82" i="4"/>
  <c r="K82" i="4"/>
  <c r="L82" i="4"/>
  <c r="M82" i="4"/>
  <c r="O82" i="4"/>
  <c r="P82" i="4"/>
  <c r="Q82" i="4"/>
  <c r="C83" i="4"/>
  <c r="D83" i="4"/>
  <c r="E83" i="4"/>
  <c r="G83" i="4"/>
  <c r="H83" i="4"/>
  <c r="I83" i="4"/>
  <c r="K83" i="4"/>
  <c r="L83" i="4"/>
  <c r="M83" i="4"/>
  <c r="O83" i="4"/>
  <c r="P83" i="4"/>
  <c r="Q83" i="4"/>
  <c r="C84" i="4"/>
  <c r="D84" i="4"/>
  <c r="E84" i="4"/>
  <c r="G84" i="4"/>
  <c r="H84" i="4"/>
  <c r="I84" i="4"/>
  <c r="K84" i="4"/>
  <c r="L84" i="4"/>
  <c r="M84" i="4"/>
  <c r="O84" i="4"/>
  <c r="P84" i="4"/>
  <c r="Q84" i="4"/>
  <c r="C85" i="4"/>
  <c r="D85" i="4"/>
  <c r="E85" i="4"/>
  <c r="G85" i="4"/>
  <c r="H85" i="4"/>
  <c r="I85" i="4"/>
  <c r="K85" i="4"/>
  <c r="L85" i="4"/>
  <c r="M85" i="4"/>
  <c r="O85" i="4"/>
  <c r="P85" i="4"/>
  <c r="Q85" i="4"/>
  <c r="C86" i="4"/>
  <c r="D86" i="4"/>
  <c r="E86" i="4"/>
  <c r="G86" i="4"/>
  <c r="H86" i="4"/>
  <c r="I86" i="4"/>
  <c r="K86" i="4"/>
  <c r="L86" i="4"/>
  <c r="M86" i="4"/>
  <c r="O86" i="4"/>
  <c r="P86" i="4"/>
  <c r="Q86" i="4"/>
  <c r="C87" i="4"/>
  <c r="D87" i="4"/>
  <c r="E87" i="4"/>
  <c r="G87" i="4"/>
  <c r="H87" i="4"/>
  <c r="I87" i="4"/>
  <c r="K87" i="4"/>
  <c r="L87" i="4"/>
  <c r="M87" i="4"/>
  <c r="O87" i="4"/>
  <c r="P87" i="4"/>
  <c r="Q87" i="4"/>
  <c r="C88" i="4"/>
  <c r="D88" i="4"/>
  <c r="E88" i="4"/>
  <c r="G88" i="4"/>
  <c r="H88" i="4"/>
  <c r="I88" i="4"/>
  <c r="K88" i="4"/>
  <c r="L88" i="4"/>
  <c r="M88" i="4"/>
  <c r="O88" i="4"/>
  <c r="P88" i="4"/>
  <c r="Q88" i="4"/>
  <c r="C89" i="4"/>
  <c r="D89" i="4"/>
  <c r="E89" i="4"/>
  <c r="G89" i="4"/>
  <c r="H89" i="4"/>
  <c r="I89" i="4"/>
  <c r="K89" i="4"/>
  <c r="L89" i="4"/>
  <c r="M89" i="4"/>
  <c r="O89" i="4"/>
  <c r="P89" i="4"/>
  <c r="Q89" i="4"/>
  <c r="C90" i="4"/>
  <c r="D90" i="4"/>
  <c r="E90" i="4"/>
  <c r="G90" i="4"/>
  <c r="H90" i="4"/>
  <c r="I90" i="4"/>
  <c r="K90" i="4"/>
  <c r="L90" i="4"/>
  <c r="M90" i="4"/>
  <c r="O90" i="4"/>
  <c r="P90" i="4"/>
  <c r="Q90" i="4"/>
  <c r="C91" i="4"/>
  <c r="D91" i="4"/>
  <c r="E91" i="4"/>
  <c r="G91" i="4"/>
  <c r="H91" i="4"/>
  <c r="I91" i="4"/>
  <c r="K91" i="4"/>
  <c r="L91" i="4"/>
  <c r="M91" i="4"/>
  <c r="O91" i="4"/>
  <c r="P91" i="4"/>
  <c r="Q91" i="4"/>
  <c r="C92" i="4"/>
  <c r="D92" i="4"/>
  <c r="E92" i="4"/>
  <c r="G92" i="4"/>
  <c r="H92" i="4"/>
  <c r="I92" i="4"/>
  <c r="K92" i="4"/>
  <c r="L92" i="4"/>
  <c r="M92" i="4"/>
  <c r="O92" i="4"/>
  <c r="P92" i="4"/>
  <c r="Q92" i="4"/>
  <c r="C93" i="4"/>
  <c r="D93" i="4"/>
  <c r="E93" i="4"/>
  <c r="G93" i="4"/>
  <c r="H93" i="4"/>
  <c r="I93" i="4"/>
  <c r="K93" i="4"/>
  <c r="L93" i="4"/>
  <c r="M93" i="4"/>
  <c r="O93" i="4"/>
  <c r="P93" i="4"/>
  <c r="Q93" i="4"/>
  <c r="C94" i="4"/>
  <c r="D94" i="4"/>
  <c r="E94" i="4"/>
  <c r="G94" i="4"/>
  <c r="H94" i="4"/>
  <c r="I94" i="4"/>
  <c r="K94" i="4"/>
  <c r="L94" i="4"/>
  <c r="M94" i="4"/>
  <c r="O94" i="4"/>
  <c r="P94" i="4"/>
  <c r="Q94" i="4"/>
  <c r="C95" i="4"/>
  <c r="D95" i="4"/>
  <c r="E95" i="4"/>
  <c r="G95" i="4"/>
  <c r="H95" i="4"/>
  <c r="I95" i="4"/>
  <c r="K95" i="4"/>
  <c r="L95" i="4"/>
  <c r="M95" i="4"/>
  <c r="O95" i="4"/>
  <c r="P95" i="4"/>
  <c r="Q95" i="4"/>
  <c r="C96" i="4"/>
  <c r="D96" i="4"/>
  <c r="E96" i="4"/>
  <c r="G96" i="4"/>
  <c r="H96" i="4"/>
  <c r="I96" i="4"/>
  <c r="K96" i="4"/>
  <c r="L96" i="4"/>
  <c r="M96" i="4"/>
  <c r="O96" i="4"/>
  <c r="P96" i="4"/>
  <c r="Q96" i="4"/>
  <c r="C97" i="4"/>
  <c r="D97" i="4"/>
  <c r="E97" i="4"/>
  <c r="G97" i="4"/>
  <c r="H97" i="4"/>
  <c r="I97" i="4"/>
  <c r="K97" i="4"/>
  <c r="L97" i="4"/>
  <c r="M97" i="4"/>
  <c r="O97" i="4"/>
  <c r="P97" i="4"/>
  <c r="Q97" i="4"/>
  <c r="C98" i="4"/>
  <c r="D98" i="4"/>
  <c r="E98" i="4"/>
  <c r="G98" i="4"/>
  <c r="H98" i="4"/>
  <c r="I98" i="4"/>
  <c r="K98" i="4"/>
  <c r="L98" i="4"/>
  <c r="M98" i="4"/>
  <c r="O98" i="4"/>
  <c r="P98" i="4"/>
  <c r="Q98" i="4"/>
  <c r="C99" i="4"/>
  <c r="D99" i="4"/>
  <c r="E99" i="4"/>
  <c r="G99" i="4"/>
  <c r="H99" i="4"/>
  <c r="I99" i="4"/>
  <c r="K99" i="4"/>
  <c r="L99" i="4"/>
  <c r="M99" i="4"/>
  <c r="O99" i="4"/>
  <c r="P99" i="4"/>
  <c r="Q99" i="4"/>
  <c r="C100" i="4"/>
  <c r="D100" i="4"/>
  <c r="E100" i="4"/>
  <c r="G100" i="4"/>
  <c r="H100" i="4"/>
  <c r="I100" i="4"/>
  <c r="K100" i="4"/>
  <c r="L100" i="4"/>
  <c r="M100" i="4"/>
  <c r="O100" i="4"/>
  <c r="P100" i="4"/>
  <c r="Q100" i="4"/>
  <c r="C101" i="4"/>
  <c r="D101" i="4"/>
  <c r="E101" i="4"/>
  <c r="G101" i="4"/>
  <c r="H101" i="4"/>
  <c r="I101" i="4"/>
  <c r="K101" i="4"/>
  <c r="L101" i="4"/>
  <c r="M101" i="4"/>
  <c r="O101" i="4"/>
  <c r="P101" i="4"/>
  <c r="Q101" i="4"/>
  <c r="C102" i="4"/>
  <c r="D102" i="4"/>
  <c r="E102" i="4"/>
  <c r="G102" i="4"/>
  <c r="H102" i="4"/>
  <c r="I102" i="4"/>
  <c r="K102" i="4"/>
  <c r="L102" i="4"/>
  <c r="M102" i="4"/>
  <c r="O102" i="4"/>
  <c r="P102" i="4"/>
  <c r="Q102" i="4"/>
  <c r="C103" i="4"/>
  <c r="D103" i="4"/>
  <c r="E103" i="4"/>
  <c r="G103" i="4"/>
  <c r="H103" i="4"/>
  <c r="I103" i="4"/>
  <c r="K103" i="4"/>
  <c r="L103" i="4"/>
  <c r="M103" i="4"/>
  <c r="O103" i="4"/>
  <c r="P103" i="4"/>
  <c r="Q103" i="4"/>
  <c r="C104" i="4"/>
  <c r="D104" i="4"/>
  <c r="E104" i="4"/>
  <c r="G104" i="4"/>
  <c r="H104" i="4"/>
  <c r="I104" i="4"/>
  <c r="K104" i="4"/>
  <c r="L104" i="4"/>
  <c r="M104" i="4"/>
  <c r="O104" i="4"/>
  <c r="P104" i="4"/>
  <c r="Q104" i="4"/>
  <c r="C105" i="4"/>
  <c r="D105" i="4"/>
  <c r="E105" i="4"/>
  <c r="G105" i="4"/>
  <c r="H105" i="4"/>
  <c r="I105" i="4"/>
  <c r="K105" i="4"/>
  <c r="L105" i="4"/>
  <c r="M105" i="4"/>
  <c r="O105" i="4"/>
  <c r="P105" i="4"/>
  <c r="Q105" i="4"/>
  <c r="C106" i="4"/>
  <c r="D106" i="4"/>
  <c r="E106" i="4"/>
  <c r="G106" i="4"/>
  <c r="H106" i="4"/>
  <c r="I106" i="4"/>
  <c r="K106" i="4"/>
  <c r="L106" i="4"/>
  <c r="M106" i="4"/>
  <c r="O106" i="4"/>
  <c r="P106" i="4"/>
  <c r="Q106" i="4"/>
  <c r="C107" i="4"/>
  <c r="D107" i="4"/>
  <c r="E107" i="4"/>
  <c r="G107" i="4"/>
  <c r="H107" i="4"/>
  <c r="I107" i="4"/>
  <c r="K107" i="4"/>
  <c r="L107" i="4"/>
  <c r="M107" i="4"/>
  <c r="O107" i="4"/>
  <c r="P107" i="4"/>
  <c r="Q107" i="4"/>
  <c r="C108" i="4"/>
  <c r="D108" i="4"/>
  <c r="E108" i="4"/>
  <c r="G108" i="4"/>
  <c r="H108" i="4"/>
  <c r="I108" i="4"/>
  <c r="K108" i="4"/>
  <c r="L108" i="4"/>
  <c r="M108" i="4"/>
  <c r="O108" i="4"/>
  <c r="P108" i="4"/>
  <c r="Q108" i="4"/>
  <c r="C109" i="4"/>
  <c r="D109" i="4"/>
  <c r="E109" i="4"/>
  <c r="G109" i="4"/>
  <c r="H109" i="4"/>
  <c r="I109" i="4"/>
  <c r="K109" i="4"/>
  <c r="L109" i="4"/>
  <c r="M109" i="4"/>
  <c r="O109" i="4"/>
  <c r="P109" i="4"/>
  <c r="Q109" i="4"/>
  <c r="C110" i="4"/>
  <c r="D110" i="4"/>
  <c r="E110" i="4"/>
  <c r="G110" i="4"/>
  <c r="H110" i="4"/>
  <c r="I110" i="4"/>
  <c r="K110" i="4"/>
  <c r="L110" i="4"/>
  <c r="M110" i="4"/>
  <c r="O110" i="4"/>
  <c r="P110" i="4"/>
  <c r="Q110" i="4"/>
  <c r="C111" i="4"/>
  <c r="D111" i="4"/>
  <c r="E111" i="4"/>
  <c r="G111" i="4"/>
  <c r="H111" i="4"/>
  <c r="I111" i="4"/>
  <c r="K111" i="4"/>
  <c r="L111" i="4"/>
  <c r="M111" i="4"/>
  <c r="O111" i="4"/>
  <c r="P111" i="4"/>
  <c r="Q111" i="4"/>
  <c r="C112" i="4"/>
  <c r="D112" i="4"/>
  <c r="E112" i="4"/>
  <c r="G112" i="4"/>
  <c r="H112" i="4"/>
  <c r="I112" i="4"/>
  <c r="K112" i="4"/>
  <c r="L112" i="4"/>
  <c r="M112" i="4"/>
  <c r="O112" i="4"/>
  <c r="P112" i="4"/>
  <c r="Q112" i="4"/>
  <c r="C113" i="4"/>
  <c r="D113" i="4"/>
  <c r="E113" i="4"/>
  <c r="G113" i="4"/>
  <c r="H113" i="4"/>
  <c r="I113" i="4"/>
  <c r="K113" i="4"/>
  <c r="L113" i="4"/>
  <c r="M113" i="4"/>
  <c r="O113" i="4"/>
  <c r="P113" i="4"/>
  <c r="Q113" i="4"/>
  <c r="C114" i="4"/>
  <c r="D114" i="4"/>
  <c r="E114" i="4"/>
  <c r="G114" i="4"/>
  <c r="H114" i="4"/>
  <c r="I114" i="4"/>
  <c r="K114" i="4"/>
  <c r="L114" i="4"/>
  <c r="M114" i="4"/>
  <c r="O114" i="4"/>
  <c r="P114" i="4"/>
  <c r="Q114" i="4"/>
  <c r="C115" i="4"/>
  <c r="D115" i="4"/>
  <c r="E115" i="4"/>
  <c r="G115" i="4"/>
  <c r="H115" i="4"/>
  <c r="I115" i="4"/>
  <c r="K115" i="4"/>
  <c r="L115" i="4"/>
  <c r="M115" i="4"/>
  <c r="O115" i="4"/>
  <c r="P115" i="4"/>
  <c r="Q115" i="4"/>
  <c r="C116" i="4"/>
  <c r="D116" i="4"/>
  <c r="E116" i="4"/>
  <c r="G116" i="4"/>
  <c r="H116" i="4"/>
  <c r="I116" i="4"/>
  <c r="K116" i="4"/>
  <c r="L116" i="4"/>
  <c r="M116" i="4"/>
  <c r="O116" i="4"/>
  <c r="P116" i="4"/>
  <c r="Q116" i="4"/>
  <c r="C117" i="4"/>
  <c r="D117" i="4"/>
  <c r="E117" i="4"/>
  <c r="G117" i="4"/>
  <c r="H117" i="4"/>
  <c r="I117" i="4"/>
  <c r="K117" i="4"/>
  <c r="L117" i="4"/>
  <c r="M117" i="4"/>
  <c r="O117" i="4"/>
  <c r="P117" i="4"/>
  <c r="Q117" i="4"/>
  <c r="C118" i="4"/>
  <c r="D118" i="4"/>
  <c r="E118" i="4"/>
  <c r="G118" i="4"/>
  <c r="H118" i="4"/>
  <c r="I118" i="4"/>
  <c r="K118" i="4"/>
  <c r="L118" i="4"/>
  <c r="M118" i="4"/>
  <c r="O118" i="4"/>
  <c r="P118" i="4"/>
  <c r="Q118" i="4"/>
  <c r="C119" i="4"/>
  <c r="D119" i="4"/>
  <c r="E119" i="4"/>
  <c r="G119" i="4"/>
  <c r="H119" i="4"/>
  <c r="I119" i="4"/>
  <c r="K119" i="4"/>
  <c r="L119" i="4"/>
  <c r="M119" i="4"/>
  <c r="O119" i="4"/>
  <c r="P119" i="4"/>
  <c r="Q119" i="4"/>
  <c r="C120" i="4"/>
  <c r="D120" i="4"/>
  <c r="E120" i="4"/>
  <c r="G120" i="4"/>
  <c r="H120" i="4"/>
  <c r="I120" i="4"/>
  <c r="K120" i="4"/>
  <c r="L120" i="4"/>
  <c r="M120" i="4"/>
  <c r="O120" i="4"/>
  <c r="P120" i="4"/>
  <c r="Q120" i="4"/>
  <c r="C121" i="4"/>
  <c r="D121" i="4"/>
  <c r="E121" i="4"/>
  <c r="G121" i="4"/>
  <c r="H121" i="4"/>
  <c r="I121" i="4"/>
  <c r="K121" i="4"/>
  <c r="L121" i="4"/>
  <c r="M121" i="4"/>
  <c r="O121" i="4"/>
  <c r="P121" i="4"/>
  <c r="Q121" i="4"/>
  <c r="C122" i="4"/>
  <c r="D122" i="4"/>
  <c r="E122" i="4"/>
  <c r="G122" i="4"/>
  <c r="H122" i="4"/>
  <c r="I122" i="4"/>
  <c r="K122" i="4"/>
  <c r="L122" i="4"/>
  <c r="M122" i="4"/>
  <c r="O122" i="4"/>
  <c r="P122" i="4"/>
  <c r="Q122" i="4"/>
  <c r="C123" i="4"/>
  <c r="D123" i="4"/>
  <c r="E123" i="4"/>
  <c r="G123" i="4"/>
  <c r="H123" i="4"/>
  <c r="I123" i="4"/>
  <c r="K123" i="4"/>
  <c r="L123" i="4"/>
  <c r="M123" i="4"/>
  <c r="O123" i="4"/>
  <c r="P123" i="4"/>
  <c r="Q123" i="4"/>
  <c r="C124" i="4"/>
  <c r="D124" i="4"/>
  <c r="E124" i="4"/>
  <c r="G124" i="4"/>
  <c r="H124" i="4"/>
  <c r="I124" i="4"/>
  <c r="K124" i="4"/>
  <c r="L124" i="4"/>
  <c r="M124" i="4"/>
  <c r="O124" i="4"/>
  <c r="P124" i="4"/>
  <c r="Q124" i="4"/>
  <c r="C125" i="4"/>
  <c r="D125" i="4"/>
  <c r="E125" i="4"/>
  <c r="G125" i="4"/>
  <c r="H125" i="4"/>
  <c r="I125" i="4"/>
  <c r="K125" i="4"/>
  <c r="L125" i="4"/>
  <c r="M125" i="4"/>
  <c r="O125" i="4"/>
  <c r="P125" i="4"/>
  <c r="Q125" i="4"/>
  <c r="C126" i="4"/>
  <c r="D126" i="4"/>
  <c r="E126" i="4"/>
  <c r="G126" i="4"/>
  <c r="H126" i="4"/>
  <c r="I126" i="4"/>
  <c r="K126" i="4"/>
  <c r="L126" i="4"/>
  <c r="M126" i="4"/>
  <c r="O126" i="4"/>
  <c r="P126" i="4"/>
  <c r="Q126" i="4"/>
  <c r="C127" i="4"/>
  <c r="D127" i="4"/>
  <c r="E127" i="4"/>
  <c r="G127" i="4"/>
  <c r="H127" i="4"/>
  <c r="I127" i="4"/>
  <c r="K127" i="4"/>
  <c r="L127" i="4"/>
  <c r="M127" i="4"/>
  <c r="O127" i="4"/>
  <c r="P127" i="4"/>
  <c r="Q127" i="4"/>
  <c r="C128" i="4"/>
  <c r="D128" i="4"/>
  <c r="E128" i="4"/>
  <c r="G128" i="4"/>
  <c r="H128" i="4"/>
  <c r="I128" i="4"/>
  <c r="K128" i="4"/>
  <c r="L128" i="4"/>
  <c r="M128" i="4"/>
  <c r="O128" i="4"/>
  <c r="P128" i="4"/>
  <c r="Q128" i="4"/>
  <c r="C129" i="4"/>
  <c r="D129" i="4"/>
  <c r="E129" i="4"/>
  <c r="G129" i="4"/>
  <c r="H129" i="4"/>
  <c r="I129" i="4"/>
  <c r="K129" i="4"/>
  <c r="L129" i="4"/>
  <c r="M129" i="4"/>
  <c r="O129" i="4"/>
  <c r="P129" i="4"/>
  <c r="Q129" i="4"/>
  <c r="C130" i="4"/>
  <c r="D130" i="4"/>
  <c r="E130" i="4"/>
  <c r="G130" i="4"/>
  <c r="H130" i="4"/>
  <c r="I130" i="4"/>
  <c r="K130" i="4"/>
  <c r="L130" i="4"/>
  <c r="M130" i="4"/>
  <c r="O130" i="4"/>
  <c r="P130" i="4"/>
  <c r="Q130" i="4"/>
  <c r="C131" i="4"/>
  <c r="D131" i="4"/>
  <c r="E131" i="4"/>
  <c r="G131" i="4"/>
  <c r="H131" i="4"/>
  <c r="I131" i="4"/>
  <c r="K131" i="4"/>
  <c r="L131" i="4"/>
  <c r="M131" i="4"/>
  <c r="O131" i="4"/>
  <c r="P131" i="4"/>
  <c r="Q131" i="4"/>
  <c r="C132" i="4"/>
  <c r="D132" i="4"/>
  <c r="E132" i="4"/>
  <c r="G132" i="4"/>
  <c r="H132" i="4"/>
  <c r="I132" i="4"/>
  <c r="K132" i="4"/>
  <c r="L132" i="4"/>
  <c r="M132" i="4"/>
  <c r="O132" i="4"/>
  <c r="P132" i="4"/>
  <c r="Q132" i="4"/>
  <c r="C133" i="4"/>
  <c r="D133" i="4"/>
  <c r="E133" i="4"/>
  <c r="G133" i="4"/>
  <c r="H133" i="4"/>
  <c r="I133" i="4"/>
  <c r="K133" i="4"/>
  <c r="L133" i="4"/>
  <c r="M133" i="4"/>
  <c r="O133" i="4"/>
  <c r="P133" i="4"/>
  <c r="Q133" i="4"/>
  <c r="C134" i="4"/>
  <c r="D134" i="4"/>
  <c r="E134" i="4"/>
  <c r="G134" i="4"/>
  <c r="H134" i="4"/>
  <c r="I134" i="4"/>
  <c r="K134" i="4"/>
  <c r="L134" i="4"/>
  <c r="M134" i="4"/>
  <c r="O134" i="4"/>
  <c r="P134" i="4"/>
  <c r="Q134" i="4"/>
  <c r="C135" i="4"/>
  <c r="D135" i="4"/>
  <c r="E135" i="4"/>
  <c r="G135" i="4"/>
  <c r="H135" i="4"/>
  <c r="I135" i="4"/>
  <c r="K135" i="4"/>
  <c r="L135" i="4"/>
  <c r="M135" i="4"/>
  <c r="O135" i="4"/>
  <c r="P135" i="4"/>
  <c r="Q135" i="4"/>
  <c r="C136" i="4"/>
  <c r="D136" i="4"/>
  <c r="E136" i="4"/>
  <c r="G136" i="4"/>
  <c r="H136" i="4"/>
  <c r="I136" i="4"/>
  <c r="K136" i="4"/>
  <c r="L136" i="4"/>
  <c r="M136" i="4"/>
  <c r="O136" i="4"/>
  <c r="P136" i="4"/>
  <c r="Q136" i="4"/>
  <c r="C137" i="4"/>
  <c r="D137" i="4"/>
  <c r="E137" i="4"/>
  <c r="G137" i="4"/>
  <c r="H137" i="4"/>
  <c r="I137" i="4"/>
  <c r="K137" i="4"/>
  <c r="L137" i="4"/>
  <c r="M137" i="4"/>
  <c r="O137" i="4"/>
  <c r="P137" i="4"/>
  <c r="Q137" i="4"/>
  <c r="C138" i="4"/>
  <c r="D138" i="4"/>
  <c r="E138" i="4"/>
  <c r="G138" i="4"/>
  <c r="H138" i="4"/>
  <c r="I138" i="4"/>
  <c r="K138" i="4"/>
  <c r="L138" i="4"/>
  <c r="M138" i="4"/>
  <c r="O138" i="4"/>
  <c r="P138" i="4"/>
  <c r="Q138" i="4"/>
  <c r="C139" i="4"/>
  <c r="D139" i="4"/>
  <c r="E139" i="4"/>
  <c r="G139" i="4"/>
  <c r="H139" i="4"/>
  <c r="I139" i="4"/>
  <c r="K139" i="4"/>
  <c r="L139" i="4"/>
  <c r="M139" i="4"/>
  <c r="O139" i="4"/>
  <c r="P139" i="4"/>
  <c r="Q139" i="4"/>
  <c r="C140" i="4"/>
  <c r="D140" i="4"/>
  <c r="E140" i="4"/>
  <c r="G140" i="4"/>
  <c r="H140" i="4"/>
  <c r="I140" i="4"/>
  <c r="K140" i="4"/>
  <c r="L140" i="4"/>
  <c r="M140" i="4"/>
  <c r="O140" i="4"/>
  <c r="P140" i="4"/>
  <c r="Q140" i="4"/>
  <c r="C141" i="4"/>
  <c r="D141" i="4"/>
  <c r="E141" i="4"/>
  <c r="G141" i="4"/>
  <c r="H141" i="4"/>
  <c r="I141" i="4"/>
  <c r="K141" i="4"/>
  <c r="L141" i="4"/>
  <c r="M141" i="4"/>
  <c r="O141" i="4"/>
  <c r="P141" i="4"/>
  <c r="Q141" i="4"/>
  <c r="C142" i="4"/>
  <c r="D142" i="4"/>
  <c r="E142" i="4"/>
  <c r="G142" i="4"/>
  <c r="H142" i="4"/>
  <c r="I142" i="4"/>
  <c r="K142" i="4"/>
  <c r="L142" i="4"/>
  <c r="M142" i="4"/>
  <c r="O142" i="4"/>
  <c r="P142" i="4"/>
  <c r="Q142" i="4"/>
  <c r="C143" i="4"/>
  <c r="D143" i="4"/>
  <c r="E143" i="4"/>
  <c r="G143" i="4"/>
  <c r="H143" i="4"/>
  <c r="I143" i="4"/>
  <c r="K143" i="4"/>
  <c r="L143" i="4"/>
  <c r="M143" i="4"/>
  <c r="O143" i="4"/>
  <c r="P143" i="4"/>
  <c r="Q143" i="4"/>
  <c r="C144" i="4"/>
  <c r="D144" i="4"/>
  <c r="E144" i="4"/>
  <c r="G144" i="4"/>
  <c r="H144" i="4"/>
  <c r="I144" i="4"/>
  <c r="K144" i="4"/>
  <c r="L144" i="4"/>
  <c r="M144" i="4"/>
  <c r="O144" i="4"/>
  <c r="P144" i="4"/>
  <c r="Q144" i="4"/>
  <c r="C145" i="4"/>
  <c r="D145" i="4"/>
  <c r="E145" i="4"/>
  <c r="G145" i="4"/>
  <c r="H145" i="4"/>
  <c r="I145" i="4"/>
  <c r="K145" i="4"/>
  <c r="L145" i="4"/>
  <c r="M145" i="4"/>
  <c r="O145" i="4"/>
  <c r="P145" i="4"/>
  <c r="Q145" i="4"/>
  <c r="C146" i="4"/>
  <c r="D146" i="4"/>
  <c r="E146" i="4"/>
  <c r="G146" i="4"/>
  <c r="H146" i="4"/>
  <c r="I146" i="4"/>
  <c r="K146" i="4"/>
  <c r="L146" i="4"/>
  <c r="M146" i="4"/>
  <c r="O146" i="4"/>
  <c r="P146" i="4"/>
  <c r="Q146" i="4"/>
  <c r="C147" i="4"/>
  <c r="D147" i="4"/>
  <c r="E147" i="4"/>
  <c r="G147" i="4"/>
  <c r="H147" i="4"/>
  <c r="I147" i="4"/>
  <c r="K147" i="4"/>
  <c r="L147" i="4"/>
  <c r="M147" i="4"/>
  <c r="O147" i="4"/>
  <c r="P147" i="4"/>
  <c r="Q147" i="4"/>
  <c r="C148" i="4"/>
  <c r="D148" i="4"/>
  <c r="E148" i="4"/>
  <c r="G148" i="4"/>
  <c r="H148" i="4"/>
  <c r="I148" i="4"/>
  <c r="K148" i="4"/>
  <c r="L148" i="4"/>
  <c r="M148" i="4"/>
  <c r="O148" i="4"/>
  <c r="P148" i="4"/>
  <c r="Q148" i="4"/>
  <c r="C149" i="4"/>
  <c r="D149" i="4"/>
  <c r="E149" i="4"/>
  <c r="G149" i="4"/>
  <c r="H149" i="4"/>
  <c r="I149" i="4"/>
  <c r="K149" i="4"/>
  <c r="L149" i="4"/>
  <c r="M149" i="4"/>
  <c r="O149" i="4"/>
  <c r="P149" i="4"/>
  <c r="Q149" i="4"/>
  <c r="C150" i="4"/>
  <c r="D150" i="4"/>
  <c r="E150" i="4"/>
  <c r="G150" i="4"/>
  <c r="H150" i="4"/>
  <c r="I150" i="4"/>
  <c r="K150" i="4"/>
  <c r="L150" i="4"/>
  <c r="M150" i="4"/>
  <c r="O150" i="4"/>
  <c r="P150" i="4"/>
  <c r="Q150" i="4"/>
  <c r="C151" i="4"/>
  <c r="D151" i="4"/>
  <c r="E151" i="4"/>
  <c r="G151" i="4"/>
  <c r="H151" i="4"/>
  <c r="I151" i="4"/>
  <c r="K151" i="4"/>
  <c r="L151" i="4"/>
  <c r="M151" i="4"/>
  <c r="O151" i="4"/>
  <c r="P151" i="4"/>
  <c r="Q151" i="4"/>
  <c r="C152" i="4"/>
  <c r="D152" i="4"/>
  <c r="E152" i="4"/>
  <c r="G152" i="4"/>
  <c r="H152" i="4"/>
  <c r="I152" i="4"/>
  <c r="K152" i="4"/>
  <c r="L152" i="4"/>
  <c r="M152" i="4"/>
  <c r="O152" i="4"/>
  <c r="P152" i="4"/>
  <c r="Q152" i="4"/>
  <c r="C153" i="4"/>
  <c r="D153" i="4"/>
  <c r="E153" i="4"/>
  <c r="G153" i="4"/>
  <c r="H153" i="4"/>
  <c r="I153" i="4"/>
  <c r="K153" i="4"/>
  <c r="L153" i="4"/>
  <c r="M153" i="4"/>
  <c r="O153" i="4"/>
  <c r="P153" i="4"/>
  <c r="Q153" i="4"/>
  <c r="C154" i="4"/>
  <c r="D154" i="4"/>
  <c r="E154" i="4"/>
  <c r="G154" i="4"/>
  <c r="H154" i="4"/>
  <c r="I154" i="4"/>
  <c r="K154" i="4"/>
  <c r="L154" i="4"/>
  <c r="M154" i="4"/>
  <c r="O154" i="4"/>
  <c r="P154" i="4"/>
  <c r="Q154" i="4"/>
  <c r="C155" i="4"/>
  <c r="D155" i="4"/>
  <c r="E155" i="4"/>
  <c r="G155" i="4"/>
  <c r="H155" i="4"/>
  <c r="I155" i="4"/>
  <c r="K155" i="4"/>
  <c r="L155" i="4"/>
  <c r="M155" i="4"/>
  <c r="O155" i="4"/>
  <c r="P155" i="4"/>
  <c r="Q155" i="4"/>
  <c r="C156" i="4"/>
  <c r="D156" i="4"/>
  <c r="E156" i="4"/>
  <c r="G156" i="4"/>
  <c r="H156" i="4"/>
  <c r="I156" i="4"/>
  <c r="K156" i="4"/>
  <c r="L156" i="4"/>
  <c r="M156" i="4"/>
  <c r="O156" i="4"/>
  <c r="P156" i="4"/>
  <c r="Q156" i="4"/>
  <c r="C157" i="4"/>
  <c r="D157" i="4"/>
  <c r="E157" i="4"/>
  <c r="G157" i="4"/>
  <c r="H157" i="4"/>
  <c r="I157" i="4"/>
  <c r="K157" i="4"/>
  <c r="L157" i="4"/>
  <c r="M157" i="4"/>
  <c r="O157" i="4"/>
  <c r="P157" i="4"/>
  <c r="Q157" i="4"/>
  <c r="C158" i="4"/>
  <c r="D158" i="4"/>
  <c r="E158" i="4"/>
  <c r="G158" i="4"/>
  <c r="H158" i="4"/>
  <c r="I158" i="4"/>
  <c r="K158" i="4"/>
  <c r="L158" i="4"/>
  <c r="M158" i="4"/>
  <c r="O158" i="4"/>
  <c r="P158" i="4"/>
  <c r="Q158" i="4"/>
  <c r="C159" i="4"/>
  <c r="D159" i="4"/>
  <c r="E159" i="4"/>
  <c r="G159" i="4"/>
  <c r="H159" i="4"/>
  <c r="I159" i="4"/>
  <c r="K159" i="4"/>
  <c r="L159" i="4"/>
  <c r="M159" i="4"/>
  <c r="O159" i="4"/>
  <c r="P159" i="4"/>
  <c r="Q159" i="4"/>
  <c r="C160" i="4"/>
  <c r="D160" i="4"/>
  <c r="E160" i="4"/>
  <c r="G160" i="4"/>
  <c r="H160" i="4"/>
  <c r="I160" i="4"/>
  <c r="K160" i="4"/>
  <c r="L160" i="4"/>
  <c r="M160" i="4"/>
  <c r="O160" i="4"/>
  <c r="P160" i="4"/>
  <c r="Q160" i="4"/>
  <c r="C161" i="4"/>
  <c r="D161" i="4"/>
  <c r="E161" i="4"/>
  <c r="G161" i="4"/>
  <c r="H161" i="4"/>
  <c r="I161" i="4"/>
  <c r="K161" i="4"/>
  <c r="L161" i="4"/>
  <c r="M161" i="4"/>
  <c r="O161" i="4"/>
  <c r="P161" i="4"/>
  <c r="Q161" i="4"/>
  <c r="C162" i="4"/>
  <c r="D162" i="4"/>
  <c r="E162" i="4"/>
  <c r="G162" i="4"/>
  <c r="H162" i="4"/>
  <c r="I162" i="4"/>
  <c r="K162" i="4"/>
  <c r="L162" i="4"/>
  <c r="M162" i="4"/>
  <c r="O162" i="4"/>
  <c r="P162" i="4"/>
  <c r="Q162" i="4"/>
  <c r="C163" i="4"/>
  <c r="D163" i="4"/>
  <c r="E163" i="4"/>
  <c r="G163" i="4"/>
  <c r="H163" i="4"/>
  <c r="I163" i="4"/>
  <c r="K163" i="4"/>
  <c r="L163" i="4"/>
  <c r="M163" i="4"/>
  <c r="O163" i="4"/>
  <c r="P163" i="4"/>
  <c r="Q163" i="4"/>
  <c r="C164" i="4"/>
  <c r="D164" i="4"/>
  <c r="E164" i="4"/>
  <c r="G164" i="4"/>
  <c r="H164" i="4"/>
  <c r="I164" i="4"/>
  <c r="K164" i="4"/>
  <c r="L164" i="4"/>
  <c r="M164" i="4"/>
  <c r="O164" i="4"/>
  <c r="P164" i="4"/>
  <c r="Q164" i="4"/>
  <c r="C165" i="4"/>
  <c r="D165" i="4"/>
  <c r="E165" i="4"/>
  <c r="G165" i="4"/>
  <c r="H165" i="4"/>
  <c r="I165" i="4"/>
  <c r="K165" i="4"/>
  <c r="L165" i="4"/>
  <c r="M165" i="4"/>
  <c r="O165" i="4"/>
  <c r="P165" i="4"/>
  <c r="Q165" i="4"/>
  <c r="C166" i="4"/>
  <c r="D166" i="4"/>
  <c r="E166" i="4"/>
  <c r="G166" i="4"/>
  <c r="H166" i="4"/>
  <c r="I166" i="4"/>
  <c r="K166" i="4"/>
  <c r="L166" i="4"/>
  <c r="M166" i="4"/>
  <c r="O166" i="4"/>
  <c r="P166" i="4"/>
  <c r="Q166" i="4"/>
  <c r="C167" i="4"/>
  <c r="D167" i="4"/>
  <c r="E167" i="4"/>
  <c r="G167" i="4"/>
  <c r="H167" i="4"/>
  <c r="I167" i="4"/>
  <c r="K167" i="4"/>
  <c r="L167" i="4"/>
  <c r="M167" i="4"/>
  <c r="O167" i="4"/>
  <c r="P167" i="4"/>
  <c r="Q167" i="4"/>
  <c r="C168" i="4"/>
  <c r="D168" i="4"/>
  <c r="E168" i="4"/>
  <c r="G168" i="4"/>
  <c r="H168" i="4"/>
  <c r="I168" i="4"/>
  <c r="K168" i="4"/>
  <c r="L168" i="4"/>
  <c r="M168" i="4"/>
  <c r="O168" i="4"/>
  <c r="P168" i="4"/>
  <c r="Q168" i="4"/>
  <c r="C169" i="4"/>
  <c r="D169" i="4"/>
  <c r="E169" i="4"/>
  <c r="G169" i="4"/>
  <c r="H169" i="4"/>
  <c r="I169" i="4"/>
  <c r="K169" i="4"/>
  <c r="L169" i="4"/>
  <c r="M169" i="4"/>
  <c r="O169" i="4"/>
  <c r="P169" i="4"/>
  <c r="Q169" i="4"/>
  <c r="C170" i="4"/>
  <c r="D170" i="4"/>
  <c r="E170" i="4"/>
  <c r="G170" i="4"/>
  <c r="H170" i="4"/>
  <c r="I170" i="4"/>
  <c r="K170" i="4"/>
  <c r="L170" i="4"/>
  <c r="M170" i="4"/>
  <c r="O170" i="4"/>
  <c r="P170" i="4"/>
  <c r="Q170" i="4"/>
  <c r="C171" i="4"/>
  <c r="D171" i="4"/>
  <c r="E171" i="4"/>
  <c r="G171" i="4"/>
  <c r="H171" i="4"/>
  <c r="I171" i="4"/>
  <c r="K171" i="4"/>
  <c r="L171" i="4"/>
  <c r="M171" i="4"/>
  <c r="O171" i="4"/>
  <c r="P171" i="4"/>
  <c r="Q171" i="4"/>
  <c r="C172" i="4"/>
  <c r="D172" i="4"/>
  <c r="E172" i="4"/>
  <c r="G172" i="4"/>
  <c r="H172" i="4"/>
  <c r="I172" i="4"/>
  <c r="K172" i="4"/>
  <c r="L172" i="4"/>
  <c r="M172" i="4"/>
  <c r="O172" i="4"/>
  <c r="P172" i="4"/>
  <c r="Q172" i="4"/>
  <c r="C173" i="4"/>
  <c r="D173" i="4"/>
  <c r="E173" i="4"/>
  <c r="G173" i="4"/>
  <c r="H173" i="4"/>
  <c r="I173" i="4"/>
  <c r="K173" i="4"/>
  <c r="L173" i="4"/>
  <c r="M173" i="4"/>
  <c r="O173" i="4"/>
  <c r="P173" i="4"/>
  <c r="Q173" i="4"/>
  <c r="C174" i="4"/>
  <c r="D174" i="4"/>
  <c r="E174" i="4"/>
  <c r="G174" i="4"/>
  <c r="H174" i="4"/>
  <c r="I174" i="4"/>
  <c r="K174" i="4"/>
  <c r="L174" i="4"/>
  <c r="M174" i="4"/>
  <c r="O174" i="4"/>
  <c r="P174" i="4"/>
  <c r="Q174" i="4"/>
  <c r="C175" i="4"/>
  <c r="D175" i="4"/>
  <c r="E175" i="4"/>
  <c r="G175" i="4"/>
  <c r="H175" i="4"/>
  <c r="I175" i="4"/>
  <c r="K175" i="4"/>
  <c r="L175" i="4"/>
  <c r="M175" i="4"/>
  <c r="O175" i="4"/>
  <c r="P175" i="4"/>
  <c r="Q175" i="4"/>
  <c r="C176" i="4"/>
  <c r="D176" i="4"/>
  <c r="E176" i="4"/>
  <c r="G176" i="4"/>
  <c r="H176" i="4"/>
  <c r="I176" i="4"/>
  <c r="K176" i="4"/>
  <c r="L176" i="4"/>
  <c r="M176" i="4"/>
  <c r="O176" i="4"/>
  <c r="P176" i="4"/>
  <c r="Q176" i="4"/>
  <c r="C177" i="4"/>
  <c r="D177" i="4"/>
  <c r="E177" i="4"/>
  <c r="G177" i="4"/>
  <c r="H177" i="4"/>
  <c r="I177" i="4"/>
  <c r="K177" i="4"/>
  <c r="L177" i="4"/>
  <c r="M177" i="4"/>
  <c r="O177" i="4"/>
  <c r="P177" i="4"/>
  <c r="Q177" i="4"/>
  <c r="C178" i="4"/>
  <c r="D178" i="4"/>
  <c r="E178" i="4"/>
  <c r="G178" i="4"/>
  <c r="H178" i="4"/>
  <c r="I178" i="4"/>
  <c r="K178" i="4"/>
  <c r="L178" i="4"/>
  <c r="M178" i="4"/>
  <c r="O178" i="4"/>
  <c r="P178" i="4"/>
  <c r="Q178" i="4"/>
  <c r="C179" i="4"/>
  <c r="D179" i="4"/>
  <c r="E179" i="4"/>
  <c r="G179" i="4"/>
  <c r="H179" i="4"/>
  <c r="I179" i="4"/>
  <c r="K179" i="4"/>
  <c r="L179" i="4"/>
  <c r="M179" i="4"/>
  <c r="O179" i="4"/>
  <c r="P179" i="4"/>
  <c r="Q179" i="4"/>
  <c r="C180" i="4"/>
  <c r="D180" i="4"/>
  <c r="E180" i="4"/>
  <c r="G180" i="4"/>
  <c r="H180" i="4"/>
  <c r="I180" i="4"/>
  <c r="K180" i="4"/>
  <c r="L180" i="4"/>
  <c r="M180" i="4"/>
  <c r="O180" i="4"/>
  <c r="P180" i="4"/>
  <c r="Q180" i="4"/>
  <c r="C181" i="4"/>
  <c r="D181" i="4"/>
  <c r="E181" i="4"/>
  <c r="G181" i="4"/>
  <c r="H181" i="4"/>
  <c r="I181" i="4"/>
  <c r="K181" i="4"/>
  <c r="L181" i="4"/>
  <c r="M181" i="4"/>
  <c r="O181" i="4"/>
  <c r="P181" i="4"/>
  <c r="Q181" i="4"/>
  <c r="C182" i="4"/>
  <c r="D182" i="4"/>
  <c r="E182" i="4"/>
  <c r="G182" i="4"/>
  <c r="H182" i="4"/>
  <c r="I182" i="4"/>
  <c r="K182" i="4"/>
  <c r="L182" i="4"/>
  <c r="M182" i="4"/>
  <c r="O182" i="4"/>
  <c r="P182" i="4"/>
  <c r="Q182" i="4"/>
  <c r="C183" i="4"/>
  <c r="D183" i="4"/>
  <c r="E183" i="4"/>
  <c r="G183" i="4"/>
  <c r="H183" i="4"/>
  <c r="I183" i="4"/>
  <c r="K183" i="4"/>
  <c r="L183" i="4"/>
  <c r="M183" i="4"/>
  <c r="O183" i="4"/>
  <c r="P183" i="4"/>
  <c r="Q183" i="4"/>
  <c r="C184" i="4"/>
  <c r="D184" i="4"/>
  <c r="E184" i="4"/>
  <c r="G184" i="4"/>
  <c r="H184" i="4"/>
  <c r="I184" i="4"/>
  <c r="K184" i="4"/>
  <c r="L184" i="4"/>
  <c r="M184" i="4"/>
  <c r="O184" i="4"/>
  <c r="P184" i="4"/>
  <c r="Q184" i="4"/>
  <c r="C185" i="4"/>
  <c r="D185" i="4"/>
  <c r="E185" i="4"/>
  <c r="G185" i="4"/>
  <c r="H185" i="4"/>
  <c r="I185" i="4"/>
  <c r="K185" i="4"/>
  <c r="L185" i="4"/>
  <c r="M185" i="4"/>
  <c r="O185" i="4"/>
  <c r="P185" i="4"/>
  <c r="Q185" i="4"/>
  <c r="C186" i="4"/>
  <c r="D186" i="4"/>
  <c r="E186" i="4"/>
  <c r="G186" i="4"/>
  <c r="H186" i="4"/>
  <c r="I186" i="4"/>
  <c r="K186" i="4"/>
  <c r="L186" i="4"/>
  <c r="M186" i="4"/>
  <c r="O186" i="4"/>
  <c r="P186" i="4"/>
  <c r="Q186" i="4"/>
  <c r="C187" i="4"/>
  <c r="D187" i="4"/>
  <c r="E187" i="4"/>
  <c r="G187" i="4"/>
  <c r="H187" i="4"/>
  <c r="I187" i="4"/>
  <c r="K187" i="4"/>
  <c r="L187" i="4"/>
  <c r="M187" i="4"/>
  <c r="O187" i="4"/>
  <c r="P187" i="4"/>
  <c r="Q187" i="4"/>
  <c r="C188" i="4"/>
  <c r="D188" i="4"/>
  <c r="E188" i="4"/>
  <c r="G188" i="4"/>
  <c r="H188" i="4"/>
  <c r="I188" i="4"/>
  <c r="K188" i="4"/>
  <c r="L188" i="4"/>
  <c r="M188" i="4"/>
  <c r="O188" i="4"/>
  <c r="P188" i="4"/>
  <c r="Q188" i="4"/>
  <c r="C189" i="4"/>
  <c r="D189" i="4"/>
  <c r="E189" i="4"/>
  <c r="G189" i="4"/>
  <c r="H189" i="4"/>
  <c r="I189" i="4"/>
  <c r="K189" i="4"/>
  <c r="L189" i="4"/>
  <c r="M189" i="4"/>
  <c r="O189" i="4"/>
  <c r="P189" i="4"/>
  <c r="Q189" i="4"/>
  <c r="C190" i="4"/>
  <c r="D190" i="4"/>
  <c r="E190" i="4"/>
  <c r="G190" i="4"/>
  <c r="H190" i="4"/>
  <c r="I190" i="4"/>
  <c r="K190" i="4"/>
  <c r="L190" i="4"/>
  <c r="M190" i="4"/>
  <c r="O190" i="4"/>
  <c r="P190" i="4"/>
  <c r="Q190" i="4"/>
  <c r="C191" i="4"/>
  <c r="D191" i="4"/>
  <c r="E191" i="4"/>
  <c r="G191" i="4"/>
  <c r="H191" i="4"/>
  <c r="I191" i="4"/>
  <c r="K191" i="4"/>
  <c r="L191" i="4"/>
  <c r="M191" i="4"/>
  <c r="O191" i="4"/>
  <c r="P191" i="4"/>
  <c r="Q191" i="4"/>
  <c r="C192" i="4"/>
  <c r="D192" i="4"/>
  <c r="E192" i="4"/>
  <c r="G192" i="4"/>
  <c r="H192" i="4"/>
  <c r="I192" i="4"/>
  <c r="K192" i="4"/>
  <c r="L192" i="4"/>
  <c r="M192" i="4"/>
  <c r="O192" i="4"/>
  <c r="P192" i="4"/>
  <c r="Q192" i="4"/>
  <c r="C193" i="4"/>
  <c r="D193" i="4"/>
  <c r="E193" i="4"/>
  <c r="G193" i="4"/>
  <c r="H193" i="4"/>
  <c r="I193" i="4"/>
  <c r="K193" i="4"/>
  <c r="L193" i="4"/>
  <c r="M193" i="4"/>
  <c r="O193" i="4"/>
  <c r="P193" i="4"/>
  <c r="Q193" i="4"/>
  <c r="C194" i="4"/>
  <c r="D194" i="4"/>
  <c r="E194" i="4"/>
  <c r="G194" i="4"/>
  <c r="H194" i="4"/>
  <c r="I194" i="4"/>
  <c r="K194" i="4"/>
  <c r="L194" i="4"/>
  <c r="M194" i="4"/>
  <c r="O194" i="4"/>
  <c r="P194" i="4"/>
  <c r="Q194" i="4"/>
  <c r="C195" i="4"/>
  <c r="D195" i="4"/>
  <c r="E195" i="4"/>
  <c r="G195" i="4"/>
  <c r="H195" i="4"/>
  <c r="I195" i="4"/>
  <c r="K195" i="4"/>
  <c r="L195" i="4"/>
  <c r="M195" i="4"/>
  <c r="O195" i="4"/>
  <c r="P195" i="4"/>
  <c r="Q195" i="4"/>
  <c r="C196" i="4"/>
  <c r="D196" i="4"/>
  <c r="E196" i="4"/>
  <c r="G196" i="4"/>
  <c r="H196" i="4"/>
  <c r="I196" i="4"/>
  <c r="K196" i="4"/>
  <c r="L196" i="4"/>
  <c r="M196" i="4"/>
  <c r="O196" i="4"/>
  <c r="P196" i="4"/>
  <c r="Q196" i="4"/>
  <c r="C197" i="4"/>
  <c r="D197" i="4"/>
  <c r="E197" i="4"/>
  <c r="G197" i="4"/>
  <c r="H197" i="4"/>
  <c r="I197" i="4"/>
  <c r="K197" i="4"/>
  <c r="L197" i="4"/>
  <c r="M197" i="4"/>
  <c r="O197" i="4"/>
  <c r="P197" i="4"/>
  <c r="Q197" i="4"/>
  <c r="C198" i="4"/>
  <c r="D198" i="4"/>
  <c r="E198" i="4"/>
  <c r="G198" i="4"/>
  <c r="H198" i="4"/>
  <c r="I198" i="4"/>
  <c r="K198" i="4"/>
  <c r="L198" i="4"/>
  <c r="M198" i="4"/>
  <c r="O198" i="4"/>
  <c r="P198" i="4"/>
  <c r="Q198" i="4"/>
  <c r="C199" i="4"/>
  <c r="D199" i="4"/>
  <c r="E199" i="4"/>
  <c r="G199" i="4"/>
  <c r="H199" i="4"/>
  <c r="I199" i="4"/>
  <c r="K199" i="4"/>
  <c r="L199" i="4"/>
  <c r="M199" i="4"/>
  <c r="O199" i="4"/>
  <c r="P199" i="4"/>
  <c r="Q199" i="4"/>
  <c r="C200" i="4"/>
  <c r="D200" i="4"/>
  <c r="E200" i="4"/>
  <c r="G200" i="4"/>
  <c r="H200" i="4"/>
  <c r="I200" i="4"/>
  <c r="K200" i="4"/>
  <c r="L200" i="4"/>
  <c r="M200" i="4"/>
  <c r="O200" i="4"/>
  <c r="P200" i="4"/>
  <c r="Q200" i="4"/>
  <c r="C201" i="4"/>
  <c r="D201" i="4"/>
  <c r="E201" i="4"/>
  <c r="G201" i="4"/>
  <c r="H201" i="4"/>
  <c r="I201" i="4"/>
  <c r="K201" i="4"/>
  <c r="L201" i="4"/>
  <c r="M201" i="4"/>
  <c r="O201" i="4"/>
  <c r="P201" i="4"/>
  <c r="Q201" i="4"/>
  <c r="C202" i="4"/>
  <c r="D202" i="4"/>
  <c r="E202" i="4"/>
  <c r="G202" i="4"/>
  <c r="H202" i="4"/>
  <c r="I202" i="4"/>
  <c r="K202" i="4"/>
  <c r="L202" i="4"/>
  <c r="M202" i="4"/>
  <c r="O202" i="4"/>
  <c r="P202" i="4"/>
  <c r="Q202" i="4"/>
  <c r="C203" i="4"/>
  <c r="D203" i="4"/>
  <c r="E203" i="4"/>
  <c r="G203" i="4"/>
  <c r="H203" i="4"/>
  <c r="I203" i="4"/>
  <c r="K203" i="4"/>
  <c r="L203" i="4"/>
  <c r="M203" i="4"/>
  <c r="O203" i="4"/>
  <c r="P203" i="4"/>
  <c r="Q203" i="4"/>
  <c r="C204" i="4"/>
  <c r="D204" i="4"/>
  <c r="E204" i="4"/>
  <c r="G204" i="4"/>
  <c r="H204" i="4"/>
  <c r="I204" i="4"/>
  <c r="K204" i="4"/>
  <c r="L204" i="4"/>
  <c r="M204" i="4"/>
  <c r="O204" i="4"/>
  <c r="P204" i="4"/>
  <c r="Q204" i="4"/>
  <c r="C205" i="4"/>
  <c r="D205" i="4"/>
  <c r="E205" i="4"/>
  <c r="G205" i="4"/>
  <c r="H205" i="4"/>
  <c r="I205" i="4"/>
  <c r="K205" i="4"/>
  <c r="L205" i="4"/>
  <c r="M205" i="4"/>
  <c r="O205" i="4"/>
  <c r="P205" i="4"/>
  <c r="Q205" i="4"/>
  <c r="C206" i="4"/>
  <c r="D206" i="4"/>
  <c r="E206" i="4"/>
  <c r="G206" i="4"/>
  <c r="H206" i="4"/>
  <c r="I206" i="4"/>
  <c r="K206" i="4"/>
  <c r="L206" i="4"/>
  <c r="M206" i="4"/>
  <c r="O206" i="4"/>
  <c r="P206" i="4"/>
  <c r="Q206" i="4"/>
  <c r="C207" i="4"/>
  <c r="D207" i="4"/>
  <c r="E207" i="4"/>
  <c r="G207" i="4"/>
  <c r="H207" i="4"/>
  <c r="I207" i="4"/>
  <c r="K207" i="4"/>
  <c r="L207" i="4"/>
  <c r="M207" i="4"/>
  <c r="O207" i="4"/>
  <c r="P207" i="4"/>
  <c r="Q207" i="4"/>
  <c r="C208" i="4"/>
  <c r="D208" i="4"/>
  <c r="E208" i="4"/>
  <c r="G208" i="4"/>
  <c r="H208" i="4"/>
  <c r="I208" i="4"/>
  <c r="K208" i="4"/>
  <c r="L208" i="4"/>
  <c r="M208" i="4"/>
  <c r="O208" i="4"/>
  <c r="P208" i="4"/>
  <c r="Q208" i="4"/>
  <c r="C209" i="4"/>
  <c r="D209" i="4"/>
  <c r="E209" i="4"/>
  <c r="G209" i="4"/>
  <c r="H209" i="4"/>
  <c r="I209" i="4"/>
  <c r="K209" i="4"/>
  <c r="L209" i="4"/>
  <c r="M209" i="4"/>
  <c r="O209" i="4"/>
  <c r="P209" i="4"/>
  <c r="Q209" i="4"/>
  <c r="C210" i="4"/>
  <c r="D210" i="4"/>
  <c r="E210" i="4"/>
  <c r="G210" i="4"/>
  <c r="H210" i="4"/>
  <c r="I210" i="4"/>
  <c r="K210" i="4"/>
  <c r="L210" i="4"/>
  <c r="M210" i="4"/>
  <c r="O210" i="4"/>
  <c r="P210" i="4"/>
  <c r="Q210" i="4"/>
  <c r="C211" i="4"/>
  <c r="D211" i="4"/>
  <c r="E211" i="4"/>
  <c r="G211" i="4"/>
  <c r="H211" i="4"/>
  <c r="I211" i="4"/>
  <c r="K211" i="4"/>
  <c r="L211" i="4"/>
  <c r="M211" i="4"/>
  <c r="O211" i="4"/>
  <c r="P211" i="4"/>
  <c r="Q211" i="4"/>
  <c r="C212" i="4"/>
  <c r="D212" i="4"/>
  <c r="E212" i="4"/>
  <c r="G212" i="4"/>
  <c r="H212" i="4"/>
  <c r="I212" i="4"/>
  <c r="K212" i="4"/>
  <c r="L212" i="4"/>
  <c r="M212" i="4"/>
  <c r="O212" i="4"/>
  <c r="P212" i="4"/>
  <c r="Q212" i="4"/>
  <c r="C213" i="4"/>
  <c r="D213" i="4"/>
  <c r="E213" i="4"/>
  <c r="G213" i="4"/>
  <c r="H213" i="4"/>
  <c r="I213" i="4"/>
  <c r="K213" i="4"/>
  <c r="L213" i="4"/>
  <c r="M213" i="4"/>
  <c r="O213" i="4"/>
  <c r="P213" i="4"/>
  <c r="Q213" i="4"/>
  <c r="C214" i="4"/>
  <c r="D214" i="4"/>
  <c r="E214" i="4"/>
  <c r="G214" i="4"/>
  <c r="H214" i="4"/>
  <c r="I214" i="4"/>
  <c r="K214" i="4"/>
  <c r="L214" i="4"/>
  <c r="M214" i="4"/>
  <c r="O214" i="4"/>
  <c r="P214" i="4"/>
  <c r="Q214" i="4"/>
  <c r="C215" i="4"/>
  <c r="D215" i="4"/>
  <c r="E215" i="4"/>
  <c r="G215" i="4"/>
  <c r="H215" i="4"/>
  <c r="I215" i="4"/>
  <c r="K215" i="4"/>
  <c r="L215" i="4"/>
  <c r="M215" i="4"/>
  <c r="O215" i="4"/>
  <c r="P215" i="4"/>
  <c r="Q215" i="4"/>
  <c r="C216" i="4"/>
  <c r="D216" i="4"/>
  <c r="E216" i="4"/>
  <c r="G216" i="4"/>
  <c r="H216" i="4"/>
  <c r="I216" i="4"/>
  <c r="K216" i="4"/>
  <c r="L216" i="4"/>
  <c r="M216" i="4"/>
  <c r="O216" i="4"/>
  <c r="P216" i="4"/>
  <c r="Q216" i="4"/>
  <c r="C217" i="4"/>
  <c r="D217" i="4"/>
  <c r="E217" i="4"/>
  <c r="G217" i="4"/>
  <c r="H217" i="4"/>
  <c r="I217" i="4"/>
  <c r="K217" i="4"/>
  <c r="L217" i="4"/>
  <c r="M217" i="4"/>
  <c r="O217" i="4"/>
  <c r="P217" i="4"/>
  <c r="Q217" i="4"/>
  <c r="C218" i="4"/>
  <c r="D218" i="4"/>
  <c r="E218" i="4"/>
  <c r="G218" i="4"/>
  <c r="H218" i="4"/>
  <c r="I218" i="4"/>
  <c r="K218" i="4"/>
  <c r="L218" i="4"/>
  <c r="M218" i="4"/>
  <c r="O218" i="4"/>
  <c r="P218" i="4"/>
  <c r="Q218" i="4"/>
  <c r="C219" i="4"/>
  <c r="D219" i="4"/>
  <c r="E219" i="4"/>
  <c r="G219" i="4"/>
  <c r="H219" i="4"/>
  <c r="I219" i="4"/>
  <c r="K219" i="4"/>
  <c r="L219" i="4"/>
  <c r="M219" i="4"/>
  <c r="O219" i="4"/>
  <c r="P219" i="4"/>
  <c r="Q219" i="4"/>
  <c r="C220" i="4"/>
  <c r="D220" i="4"/>
  <c r="E220" i="4"/>
  <c r="G220" i="4"/>
  <c r="H220" i="4"/>
  <c r="I220" i="4"/>
  <c r="K220" i="4"/>
  <c r="L220" i="4"/>
  <c r="M220" i="4"/>
  <c r="O220" i="4"/>
  <c r="P220" i="4"/>
  <c r="Q220" i="4"/>
  <c r="C221" i="4"/>
  <c r="D221" i="4"/>
  <c r="E221" i="4"/>
  <c r="G221" i="4"/>
  <c r="H221" i="4"/>
  <c r="I221" i="4"/>
  <c r="K221" i="4"/>
  <c r="L221" i="4"/>
  <c r="M221" i="4"/>
  <c r="O221" i="4"/>
  <c r="P221" i="4"/>
  <c r="Q221" i="4"/>
  <c r="C222" i="4"/>
  <c r="D222" i="4"/>
  <c r="E222" i="4"/>
  <c r="G222" i="4"/>
  <c r="H222" i="4"/>
  <c r="I222" i="4"/>
  <c r="K222" i="4"/>
  <c r="L222" i="4"/>
  <c r="M222" i="4"/>
  <c r="O222" i="4"/>
  <c r="P222" i="4"/>
  <c r="Q222" i="4"/>
  <c r="C223" i="4"/>
  <c r="D223" i="4"/>
  <c r="E223" i="4"/>
  <c r="G223" i="4"/>
  <c r="H223" i="4"/>
  <c r="I223" i="4"/>
  <c r="K223" i="4"/>
  <c r="L223" i="4"/>
  <c r="M223" i="4"/>
  <c r="O223" i="4"/>
  <c r="P223" i="4"/>
  <c r="Q223" i="4"/>
  <c r="C224" i="4"/>
  <c r="D224" i="4"/>
  <c r="E224" i="4"/>
  <c r="G224" i="4"/>
  <c r="H224" i="4"/>
  <c r="I224" i="4"/>
  <c r="K224" i="4"/>
  <c r="L224" i="4"/>
  <c r="M224" i="4"/>
  <c r="O224" i="4"/>
  <c r="P224" i="4"/>
  <c r="Q224" i="4"/>
  <c r="C225" i="4"/>
  <c r="D225" i="4"/>
  <c r="E225" i="4"/>
  <c r="G225" i="4"/>
  <c r="H225" i="4"/>
  <c r="I225" i="4"/>
  <c r="K225" i="4"/>
  <c r="L225" i="4"/>
  <c r="M225" i="4"/>
  <c r="O225" i="4"/>
  <c r="P225" i="4"/>
  <c r="Q225" i="4"/>
  <c r="C226" i="4"/>
  <c r="D226" i="4"/>
  <c r="E226" i="4"/>
  <c r="G226" i="4"/>
  <c r="H226" i="4"/>
  <c r="I226" i="4"/>
  <c r="K226" i="4"/>
  <c r="L226" i="4"/>
  <c r="M226" i="4"/>
  <c r="O226" i="4"/>
  <c r="P226" i="4"/>
  <c r="Q226" i="4"/>
  <c r="C227" i="4"/>
  <c r="D227" i="4"/>
  <c r="E227" i="4"/>
  <c r="G227" i="4"/>
  <c r="H227" i="4"/>
  <c r="I227" i="4"/>
  <c r="K227" i="4"/>
  <c r="L227" i="4"/>
  <c r="M227" i="4"/>
  <c r="O227" i="4"/>
  <c r="P227" i="4"/>
  <c r="Q227" i="4"/>
  <c r="C228" i="4"/>
  <c r="D228" i="4"/>
  <c r="E228" i="4"/>
  <c r="G228" i="4"/>
  <c r="H228" i="4"/>
  <c r="I228" i="4"/>
  <c r="K228" i="4"/>
  <c r="L228" i="4"/>
  <c r="M228" i="4"/>
  <c r="O228" i="4"/>
  <c r="P228" i="4"/>
  <c r="Q228" i="4"/>
  <c r="C229" i="4"/>
  <c r="D229" i="4"/>
  <c r="E229" i="4"/>
  <c r="G229" i="4"/>
  <c r="H229" i="4"/>
  <c r="I229" i="4"/>
  <c r="K229" i="4"/>
  <c r="L229" i="4"/>
  <c r="M229" i="4"/>
  <c r="O229" i="4"/>
  <c r="P229" i="4"/>
  <c r="Q229" i="4"/>
  <c r="C230" i="4"/>
  <c r="D230" i="4"/>
  <c r="E230" i="4"/>
  <c r="G230" i="4"/>
  <c r="H230" i="4"/>
  <c r="I230" i="4"/>
  <c r="K230" i="4"/>
  <c r="L230" i="4"/>
  <c r="M230" i="4"/>
  <c r="O230" i="4"/>
  <c r="P230" i="4"/>
  <c r="Q230" i="4"/>
  <c r="C231" i="4"/>
  <c r="D231" i="4"/>
  <c r="E231" i="4"/>
  <c r="G231" i="4"/>
  <c r="H231" i="4"/>
  <c r="I231" i="4"/>
  <c r="K231" i="4"/>
  <c r="L231" i="4"/>
  <c r="M231" i="4"/>
  <c r="O231" i="4"/>
  <c r="P231" i="4"/>
  <c r="Q231" i="4"/>
  <c r="C232" i="4"/>
  <c r="D232" i="4"/>
  <c r="E232" i="4"/>
  <c r="G232" i="4"/>
  <c r="H232" i="4"/>
  <c r="I232" i="4"/>
  <c r="K232" i="4"/>
  <c r="L232" i="4"/>
  <c r="M232" i="4"/>
  <c r="O232" i="4"/>
  <c r="P232" i="4"/>
  <c r="Q232" i="4"/>
  <c r="C233" i="4"/>
  <c r="D233" i="4"/>
  <c r="E233" i="4"/>
  <c r="G233" i="4"/>
  <c r="H233" i="4"/>
  <c r="I233" i="4"/>
  <c r="K233" i="4"/>
  <c r="L233" i="4"/>
  <c r="M233" i="4"/>
  <c r="O233" i="4"/>
  <c r="P233" i="4"/>
  <c r="Q233" i="4"/>
  <c r="C234" i="4"/>
  <c r="D234" i="4"/>
  <c r="E234" i="4"/>
  <c r="G234" i="4"/>
  <c r="H234" i="4"/>
  <c r="I234" i="4"/>
  <c r="K234" i="4"/>
  <c r="L234" i="4"/>
  <c r="M234" i="4"/>
  <c r="O234" i="4"/>
  <c r="P234" i="4"/>
  <c r="Q234" i="4"/>
  <c r="C235" i="4"/>
  <c r="D235" i="4"/>
  <c r="E235" i="4"/>
  <c r="G235" i="4"/>
  <c r="H235" i="4"/>
  <c r="I235" i="4"/>
  <c r="K235" i="4"/>
  <c r="L235" i="4"/>
  <c r="M235" i="4"/>
  <c r="O235" i="4"/>
  <c r="P235" i="4"/>
  <c r="Q235" i="4"/>
  <c r="C236" i="4"/>
  <c r="D236" i="4"/>
  <c r="E236" i="4"/>
  <c r="G236" i="4"/>
  <c r="H236" i="4"/>
  <c r="I236" i="4"/>
  <c r="K236" i="4"/>
  <c r="L236" i="4"/>
  <c r="M236" i="4"/>
  <c r="O236" i="4"/>
  <c r="P236" i="4"/>
  <c r="Q236" i="4"/>
  <c r="C237" i="4"/>
  <c r="D237" i="4"/>
  <c r="E237" i="4"/>
  <c r="G237" i="4"/>
  <c r="H237" i="4"/>
  <c r="I237" i="4"/>
  <c r="K237" i="4"/>
  <c r="L237" i="4"/>
  <c r="M237" i="4"/>
  <c r="O237" i="4"/>
  <c r="P237" i="4"/>
  <c r="Q237" i="4"/>
  <c r="C238" i="4"/>
  <c r="D238" i="4"/>
  <c r="E238" i="4"/>
  <c r="G238" i="4"/>
  <c r="H238" i="4"/>
  <c r="I238" i="4"/>
  <c r="K238" i="4"/>
  <c r="L238" i="4"/>
  <c r="M238" i="4"/>
  <c r="O238" i="4"/>
  <c r="P238" i="4"/>
  <c r="Q238" i="4"/>
  <c r="C239" i="4"/>
  <c r="D239" i="4"/>
  <c r="E239" i="4"/>
  <c r="G239" i="4"/>
  <c r="H239" i="4"/>
  <c r="I239" i="4"/>
  <c r="K239" i="4"/>
  <c r="L239" i="4"/>
  <c r="M239" i="4"/>
  <c r="O239" i="4"/>
  <c r="P239" i="4"/>
  <c r="Q239" i="4"/>
  <c r="C240" i="4"/>
  <c r="D240" i="4"/>
  <c r="E240" i="4"/>
  <c r="G240" i="4"/>
  <c r="H240" i="4"/>
  <c r="I240" i="4"/>
  <c r="K240" i="4"/>
  <c r="L240" i="4"/>
  <c r="M240" i="4"/>
  <c r="O240" i="4"/>
  <c r="P240" i="4"/>
  <c r="Q240" i="4"/>
  <c r="C241" i="4"/>
  <c r="D241" i="4"/>
  <c r="E241" i="4"/>
  <c r="G241" i="4"/>
  <c r="H241" i="4"/>
  <c r="I241" i="4"/>
  <c r="K241" i="4"/>
  <c r="L241" i="4"/>
  <c r="M241" i="4"/>
  <c r="O241" i="4"/>
  <c r="P241" i="4"/>
  <c r="Q241" i="4"/>
  <c r="C242" i="4"/>
  <c r="D242" i="4"/>
  <c r="E242" i="4"/>
  <c r="G242" i="4"/>
  <c r="H242" i="4"/>
  <c r="I242" i="4"/>
  <c r="K242" i="4"/>
  <c r="L242" i="4"/>
  <c r="M242" i="4"/>
  <c r="O242" i="4"/>
  <c r="P242" i="4"/>
  <c r="Q242" i="4"/>
  <c r="C243" i="4"/>
  <c r="D243" i="4"/>
  <c r="E243" i="4"/>
  <c r="G243" i="4"/>
  <c r="H243" i="4"/>
  <c r="I243" i="4"/>
  <c r="K243" i="4"/>
  <c r="L243" i="4"/>
  <c r="M243" i="4"/>
  <c r="O243" i="4"/>
  <c r="P243" i="4"/>
  <c r="Q243" i="4"/>
  <c r="C244" i="4"/>
  <c r="D244" i="4"/>
  <c r="E244" i="4"/>
  <c r="G244" i="4"/>
  <c r="H244" i="4"/>
  <c r="I244" i="4"/>
  <c r="K244" i="4"/>
  <c r="L244" i="4"/>
  <c r="M244" i="4"/>
  <c r="O244" i="4"/>
  <c r="P244" i="4"/>
  <c r="Q244" i="4"/>
  <c r="C245" i="4"/>
  <c r="D245" i="4"/>
  <c r="E245" i="4"/>
  <c r="G245" i="4"/>
  <c r="H245" i="4"/>
  <c r="I245" i="4"/>
  <c r="K245" i="4"/>
  <c r="L245" i="4"/>
  <c r="M245" i="4"/>
  <c r="O245" i="4"/>
  <c r="P245" i="4"/>
  <c r="Q245" i="4"/>
  <c r="C246" i="4"/>
  <c r="D246" i="4"/>
  <c r="E246" i="4"/>
  <c r="G246" i="4"/>
  <c r="H246" i="4"/>
  <c r="I246" i="4"/>
  <c r="K246" i="4"/>
  <c r="L246" i="4"/>
  <c r="M246" i="4"/>
  <c r="O246" i="4"/>
  <c r="P246" i="4"/>
  <c r="Q246" i="4"/>
  <c r="C247" i="4"/>
  <c r="D247" i="4"/>
  <c r="E247" i="4"/>
  <c r="G247" i="4"/>
  <c r="H247" i="4"/>
  <c r="I247" i="4"/>
  <c r="K247" i="4"/>
  <c r="L247" i="4"/>
  <c r="M247" i="4"/>
  <c r="O247" i="4"/>
  <c r="P247" i="4"/>
  <c r="Q247" i="4"/>
  <c r="C248" i="4"/>
  <c r="D248" i="4"/>
  <c r="E248" i="4"/>
  <c r="G248" i="4"/>
  <c r="H248" i="4"/>
  <c r="I248" i="4"/>
  <c r="K248" i="4"/>
  <c r="L248" i="4"/>
  <c r="M248" i="4"/>
  <c r="O248" i="4"/>
  <c r="P248" i="4"/>
  <c r="Q248" i="4"/>
  <c r="C249" i="4"/>
  <c r="D249" i="4"/>
  <c r="E249" i="4"/>
  <c r="G249" i="4"/>
  <c r="H249" i="4"/>
  <c r="I249" i="4"/>
  <c r="K249" i="4"/>
  <c r="L249" i="4"/>
  <c r="M249" i="4"/>
  <c r="O249" i="4"/>
  <c r="P249" i="4"/>
  <c r="Q249" i="4"/>
  <c r="C250" i="4"/>
  <c r="D250" i="4"/>
  <c r="E250" i="4"/>
  <c r="G250" i="4"/>
  <c r="H250" i="4"/>
  <c r="I250" i="4"/>
  <c r="K250" i="4"/>
  <c r="L250" i="4"/>
  <c r="M250" i="4"/>
  <c r="O250" i="4"/>
  <c r="P250" i="4"/>
  <c r="Q250" i="4"/>
  <c r="C251" i="4"/>
  <c r="D251" i="4"/>
  <c r="E251" i="4"/>
  <c r="G251" i="4"/>
  <c r="H251" i="4"/>
  <c r="I251" i="4"/>
  <c r="K251" i="4"/>
  <c r="L251" i="4"/>
  <c r="M251" i="4"/>
  <c r="O251" i="4"/>
  <c r="P251" i="4"/>
  <c r="Q251" i="4"/>
  <c r="C252" i="4"/>
  <c r="D252" i="4"/>
  <c r="E252" i="4"/>
  <c r="G252" i="4"/>
  <c r="H252" i="4"/>
  <c r="I252" i="4"/>
  <c r="K252" i="4"/>
  <c r="L252" i="4"/>
  <c r="M252" i="4"/>
  <c r="O252" i="4"/>
  <c r="P252" i="4"/>
  <c r="Q252" i="4"/>
  <c r="C253" i="4"/>
  <c r="D253" i="4"/>
  <c r="E253" i="4"/>
  <c r="G253" i="4"/>
  <c r="H253" i="4"/>
  <c r="I253" i="4"/>
  <c r="K253" i="4"/>
  <c r="L253" i="4"/>
  <c r="M253" i="4"/>
  <c r="O253" i="4"/>
  <c r="P253" i="4"/>
  <c r="Q253" i="4"/>
  <c r="C254" i="4"/>
  <c r="D254" i="4"/>
  <c r="E254" i="4"/>
  <c r="G254" i="4"/>
  <c r="H254" i="4"/>
  <c r="I254" i="4"/>
  <c r="K254" i="4"/>
  <c r="L254" i="4"/>
  <c r="M254" i="4"/>
  <c r="O254" i="4"/>
  <c r="P254" i="4"/>
  <c r="Q254" i="4"/>
  <c r="C255" i="4"/>
  <c r="D255" i="4"/>
  <c r="E255" i="4"/>
  <c r="G255" i="4"/>
  <c r="H255" i="4"/>
  <c r="I255" i="4"/>
  <c r="K255" i="4"/>
  <c r="L255" i="4"/>
  <c r="M255" i="4"/>
  <c r="O255" i="4"/>
  <c r="P255" i="4"/>
  <c r="Q255" i="4"/>
  <c r="C256" i="4"/>
  <c r="D256" i="4"/>
  <c r="E256" i="4"/>
  <c r="G256" i="4"/>
  <c r="H256" i="4"/>
  <c r="I256" i="4"/>
  <c r="K256" i="4"/>
  <c r="L256" i="4"/>
  <c r="M256" i="4"/>
  <c r="O256" i="4"/>
  <c r="P256" i="4"/>
  <c r="Q256" i="4"/>
  <c r="C257" i="4"/>
  <c r="D257" i="4"/>
  <c r="E257" i="4"/>
  <c r="G257" i="4"/>
  <c r="H257" i="4"/>
  <c r="I257" i="4"/>
  <c r="K257" i="4"/>
  <c r="L257" i="4"/>
  <c r="M257" i="4"/>
  <c r="O257" i="4"/>
  <c r="P257" i="4"/>
  <c r="Q257" i="4"/>
  <c r="C258" i="4"/>
  <c r="D258" i="4"/>
  <c r="E258" i="4"/>
  <c r="G258" i="4"/>
  <c r="H258" i="4"/>
  <c r="I258" i="4"/>
  <c r="K258" i="4"/>
  <c r="L258" i="4"/>
  <c r="M258" i="4"/>
  <c r="O258" i="4"/>
  <c r="P258" i="4"/>
  <c r="Q258" i="4"/>
  <c r="C259" i="4"/>
  <c r="D259" i="4"/>
  <c r="E259" i="4"/>
  <c r="G259" i="4"/>
  <c r="H259" i="4"/>
  <c r="I259" i="4"/>
  <c r="K259" i="4"/>
  <c r="L259" i="4"/>
  <c r="M259" i="4"/>
  <c r="O259" i="4"/>
  <c r="P259" i="4"/>
  <c r="Q259" i="4"/>
  <c r="C260" i="4"/>
  <c r="D260" i="4"/>
  <c r="E260" i="4"/>
  <c r="G260" i="4"/>
  <c r="H260" i="4"/>
  <c r="I260" i="4"/>
  <c r="K260" i="4"/>
  <c r="L260" i="4"/>
  <c r="M260" i="4"/>
  <c r="O260" i="4"/>
  <c r="P260" i="4"/>
  <c r="Q260" i="4"/>
  <c r="C261" i="4"/>
  <c r="D261" i="4"/>
  <c r="E261" i="4"/>
  <c r="G261" i="4"/>
  <c r="H261" i="4"/>
  <c r="I261" i="4"/>
  <c r="K261" i="4"/>
  <c r="L261" i="4"/>
  <c r="M261" i="4"/>
  <c r="O261" i="4"/>
  <c r="P261" i="4"/>
  <c r="Q261" i="4"/>
  <c r="C262" i="4"/>
  <c r="D262" i="4"/>
  <c r="E262" i="4"/>
  <c r="G262" i="4"/>
  <c r="H262" i="4"/>
  <c r="I262" i="4"/>
  <c r="K262" i="4"/>
  <c r="L262" i="4"/>
  <c r="M262" i="4"/>
  <c r="O262" i="4"/>
  <c r="P262" i="4"/>
  <c r="Q262" i="4"/>
  <c r="C263" i="4"/>
  <c r="D263" i="4"/>
  <c r="E263" i="4"/>
  <c r="G263" i="4"/>
  <c r="H263" i="4"/>
  <c r="I263" i="4"/>
  <c r="K263" i="4"/>
  <c r="L263" i="4"/>
  <c r="M263" i="4"/>
  <c r="O263" i="4"/>
  <c r="P263" i="4"/>
  <c r="Q263" i="4"/>
  <c r="C264" i="4"/>
  <c r="D264" i="4"/>
  <c r="E264" i="4"/>
  <c r="G264" i="4"/>
  <c r="H264" i="4"/>
  <c r="I264" i="4"/>
  <c r="K264" i="4"/>
  <c r="L264" i="4"/>
  <c r="M264" i="4"/>
  <c r="O264" i="4"/>
  <c r="P264" i="4"/>
  <c r="Q264" i="4"/>
  <c r="C265" i="4"/>
  <c r="D265" i="4"/>
  <c r="E265" i="4"/>
  <c r="G265" i="4"/>
  <c r="H265" i="4"/>
  <c r="I265" i="4"/>
  <c r="K265" i="4"/>
  <c r="L265" i="4"/>
  <c r="M265" i="4"/>
  <c r="O265" i="4"/>
  <c r="P265" i="4"/>
  <c r="Q265" i="4"/>
  <c r="C266" i="4"/>
  <c r="D266" i="4"/>
  <c r="E266" i="4"/>
  <c r="G266" i="4"/>
  <c r="H266" i="4"/>
  <c r="I266" i="4"/>
  <c r="K266" i="4"/>
  <c r="L266" i="4"/>
  <c r="M266" i="4"/>
  <c r="O266" i="4"/>
  <c r="P266" i="4"/>
  <c r="Q266" i="4"/>
  <c r="C267" i="4"/>
  <c r="D267" i="4"/>
  <c r="E267" i="4"/>
  <c r="G267" i="4"/>
  <c r="H267" i="4"/>
  <c r="I267" i="4"/>
  <c r="K267" i="4"/>
  <c r="L267" i="4"/>
  <c r="M267" i="4"/>
  <c r="O267" i="4"/>
  <c r="P267" i="4"/>
  <c r="Q267" i="4"/>
  <c r="C268" i="4"/>
  <c r="D268" i="4"/>
  <c r="E268" i="4"/>
  <c r="G268" i="4"/>
  <c r="H268" i="4"/>
  <c r="I268" i="4"/>
  <c r="K268" i="4"/>
  <c r="L268" i="4"/>
  <c r="M268" i="4"/>
  <c r="O268" i="4"/>
  <c r="P268" i="4"/>
  <c r="Q268" i="4"/>
  <c r="C269" i="4"/>
  <c r="D269" i="4"/>
  <c r="E269" i="4"/>
  <c r="G269" i="4"/>
  <c r="H269" i="4"/>
  <c r="I269" i="4"/>
  <c r="K269" i="4"/>
  <c r="L269" i="4"/>
  <c r="M269" i="4"/>
  <c r="O269" i="4"/>
  <c r="P269" i="4"/>
  <c r="Q269" i="4"/>
  <c r="C270" i="4"/>
  <c r="D270" i="4"/>
  <c r="E270" i="4"/>
  <c r="G270" i="4"/>
  <c r="H270" i="4"/>
  <c r="I270" i="4"/>
  <c r="K270" i="4"/>
  <c r="L270" i="4"/>
  <c r="M270" i="4"/>
  <c r="O270" i="4"/>
  <c r="P270" i="4"/>
  <c r="Q270" i="4"/>
  <c r="C271" i="4"/>
  <c r="D271" i="4"/>
  <c r="E271" i="4"/>
  <c r="G271" i="4"/>
  <c r="H271" i="4"/>
  <c r="I271" i="4"/>
  <c r="K271" i="4"/>
  <c r="L271" i="4"/>
  <c r="M271" i="4"/>
  <c r="O271" i="4"/>
  <c r="P271" i="4"/>
  <c r="Q271" i="4"/>
  <c r="C272" i="4"/>
  <c r="D272" i="4"/>
  <c r="E272" i="4"/>
  <c r="G272" i="4"/>
  <c r="H272" i="4"/>
  <c r="I272" i="4"/>
  <c r="K272" i="4"/>
  <c r="L272" i="4"/>
  <c r="M272" i="4"/>
  <c r="O272" i="4"/>
  <c r="P272" i="4"/>
  <c r="Q272" i="4"/>
  <c r="C273" i="4"/>
  <c r="D273" i="4"/>
  <c r="E273" i="4"/>
  <c r="G273" i="4"/>
  <c r="H273" i="4"/>
  <c r="I273" i="4"/>
  <c r="K273" i="4"/>
  <c r="L273" i="4"/>
  <c r="M273" i="4"/>
  <c r="O273" i="4"/>
  <c r="P273" i="4"/>
  <c r="Q273" i="4"/>
  <c r="C274" i="4"/>
  <c r="D274" i="4"/>
  <c r="E274" i="4"/>
  <c r="G274" i="4"/>
  <c r="H274" i="4"/>
  <c r="I274" i="4"/>
  <c r="K274" i="4"/>
  <c r="L274" i="4"/>
  <c r="M274" i="4"/>
  <c r="O274" i="4"/>
  <c r="P274" i="4"/>
  <c r="Q274" i="4"/>
  <c r="C275" i="4"/>
  <c r="D275" i="4"/>
  <c r="E275" i="4"/>
  <c r="G275" i="4"/>
  <c r="H275" i="4"/>
  <c r="I275" i="4"/>
  <c r="K275" i="4"/>
  <c r="L275" i="4"/>
  <c r="M275" i="4"/>
  <c r="O275" i="4"/>
  <c r="P275" i="4"/>
  <c r="Q275" i="4"/>
  <c r="C276" i="4"/>
  <c r="D276" i="4"/>
  <c r="E276" i="4"/>
  <c r="G276" i="4"/>
  <c r="H276" i="4"/>
  <c r="I276" i="4"/>
  <c r="K276" i="4"/>
  <c r="L276" i="4"/>
  <c r="M276" i="4"/>
  <c r="O276" i="4"/>
  <c r="P276" i="4"/>
  <c r="Q276" i="4"/>
  <c r="C277" i="4"/>
  <c r="D277" i="4"/>
  <c r="E277" i="4"/>
  <c r="G277" i="4"/>
  <c r="H277" i="4"/>
  <c r="I277" i="4"/>
  <c r="K277" i="4"/>
  <c r="L277" i="4"/>
  <c r="M277" i="4"/>
  <c r="O277" i="4"/>
  <c r="P277" i="4"/>
  <c r="Q277" i="4"/>
  <c r="C278" i="4"/>
  <c r="D278" i="4"/>
  <c r="E278" i="4"/>
  <c r="G278" i="4"/>
  <c r="H278" i="4"/>
  <c r="I278" i="4"/>
  <c r="K278" i="4"/>
  <c r="L278" i="4"/>
  <c r="M278" i="4"/>
  <c r="O278" i="4"/>
  <c r="P278" i="4"/>
  <c r="Q278" i="4"/>
  <c r="C279" i="4"/>
  <c r="D279" i="4"/>
  <c r="E279" i="4"/>
  <c r="G279" i="4"/>
  <c r="H279" i="4"/>
  <c r="I279" i="4"/>
  <c r="K279" i="4"/>
  <c r="L279" i="4"/>
  <c r="M279" i="4"/>
  <c r="O279" i="4"/>
  <c r="P279" i="4"/>
  <c r="Q279" i="4"/>
  <c r="C280" i="4"/>
  <c r="D280" i="4"/>
  <c r="E280" i="4"/>
  <c r="G280" i="4"/>
  <c r="H280" i="4"/>
  <c r="I280" i="4"/>
  <c r="K280" i="4"/>
  <c r="L280" i="4"/>
  <c r="M280" i="4"/>
  <c r="O280" i="4"/>
  <c r="P280" i="4"/>
  <c r="Q280" i="4"/>
  <c r="C281" i="4"/>
  <c r="D281" i="4"/>
  <c r="E281" i="4"/>
  <c r="G281" i="4"/>
  <c r="H281" i="4"/>
  <c r="I281" i="4"/>
  <c r="K281" i="4"/>
  <c r="L281" i="4"/>
  <c r="M281" i="4"/>
  <c r="O281" i="4"/>
  <c r="P281" i="4"/>
  <c r="Q281" i="4"/>
  <c r="C282" i="4"/>
  <c r="D282" i="4"/>
  <c r="E282" i="4"/>
  <c r="G282" i="4"/>
  <c r="H282" i="4"/>
  <c r="I282" i="4"/>
  <c r="K282" i="4"/>
  <c r="L282" i="4"/>
  <c r="M282" i="4"/>
  <c r="O282" i="4"/>
  <c r="P282" i="4"/>
  <c r="Q282" i="4"/>
  <c r="C283" i="4"/>
  <c r="D283" i="4"/>
  <c r="E283" i="4"/>
  <c r="G283" i="4"/>
  <c r="H283" i="4"/>
  <c r="I283" i="4"/>
  <c r="K283" i="4"/>
  <c r="L283" i="4"/>
  <c r="M283" i="4"/>
  <c r="O283" i="4"/>
  <c r="P283" i="4"/>
  <c r="Q283" i="4"/>
  <c r="C284" i="4"/>
  <c r="D284" i="4"/>
  <c r="E284" i="4"/>
  <c r="G284" i="4"/>
  <c r="H284" i="4"/>
  <c r="I284" i="4"/>
  <c r="K284" i="4"/>
  <c r="L284" i="4"/>
  <c r="M284" i="4"/>
  <c r="O284" i="4"/>
  <c r="P284" i="4"/>
  <c r="Q284" i="4"/>
  <c r="C285" i="4"/>
  <c r="D285" i="4"/>
  <c r="E285" i="4"/>
  <c r="G285" i="4"/>
  <c r="H285" i="4"/>
  <c r="I285" i="4"/>
  <c r="K285" i="4"/>
  <c r="L285" i="4"/>
  <c r="M285" i="4"/>
  <c r="O285" i="4"/>
  <c r="P285" i="4"/>
  <c r="Q285" i="4"/>
  <c r="C286" i="4"/>
  <c r="D286" i="4"/>
  <c r="E286" i="4"/>
  <c r="G286" i="4"/>
  <c r="H286" i="4"/>
  <c r="I286" i="4"/>
  <c r="K286" i="4"/>
  <c r="L286" i="4"/>
  <c r="M286" i="4"/>
  <c r="O286" i="4"/>
  <c r="P286" i="4"/>
  <c r="Q286" i="4"/>
  <c r="C287" i="4"/>
  <c r="D287" i="4"/>
  <c r="E287" i="4"/>
  <c r="G287" i="4"/>
  <c r="H287" i="4"/>
  <c r="I287" i="4"/>
  <c r="K287" i="4"/>
  <c r="L287" i="4"/>
  <c r="M287" i="4"/>
  <c r="O287" i="4"/>
  <c r="P287" i="4"/>
  <c r="Q287" i="4"/>
  <c r="C288" i="4"/>
  <c r="D288" i="4"/>
  <c r="E288" i="4"/>
  <c r="G288" i="4"/>
  <c r="H288" i="4"/>
  <c r="I288" i="4"/>
  <c r="K288" i="4"/>
  <c r="L288" i="4"/>
  <c r="M288" i="4"/>
  <c r="O288" i="4"/>
  <c r="P288" i="4"/>
  <c r="Q288" i="4"/>
  <c r="C289" i="4"/>
  <c r="D289" i="4"/>
  <c r="E289" i="4"/>
  <c r="G289" i="4"/>
  <c r="H289" i="4"/>
  <c r="I289" i="4"/>
  <c r="K289" i="4"/>
  <c r="L289" i="4"/>
  <c r="M289" i="4"/>
  <c r="O289" i="4"/>
  <c r="P289" i="4"/>
  <c r="Q289" i="4"/>
  <c r="C290" i="4"/>
  <c r="D290" i="4"/>
  <c r="E290" i="4"/>
  <c r="G290" i="4"/>
  <c r="H290" i="4"/>
  <c r="I290" i="4"/>
  <c r="K290" i="4"/>
  <c r="L290" i="4"/>
  <c r="M290" i="4"/>
  <c r="O290" i="4"/>
  <c r="P290" i="4"/>
  <c r="Q290" i="4"/>
  <c r="C291" i="4"/>
  <c r="D291" i="4"/>
  <c r="E291" i="4"/>
  <c r="G291" i="4"/>
  <c r="H291" i="4"/>
  <c r="I291" i="4"/>
  <c r="K291" i="4"/>
  <c r="L291" i="4"/>
  <c r="M291" i="4"/>
  <c r="O291" i="4"/>
  <c r="P291" i="4"/>
  <c r="Q291" i="4"/>
  <c r="C292" i="4"/>
  <c r="D292" i="4"/>
  <c r="E292" i="4"/>
  <c r="G292" i="4"/>
  <c r="H292" i="4"/>
  <c r="I292" i="4"/>
  <c r="K292" i="4"/>
  <c r="L292" i="4"/>
  <c r="M292" i="4"/>
  <c r="O292" i="4"/>
  <c r="P292" i="4"/>
  <c r="Q292" i="4"/>
  <c r="C293" i="4"/>
  <c r="D293" i="4"/>
  <c r="E293" i="4"/>
  <c r="G293" i="4"/>
  <c r="H293" i="4"/>
  <c r="I293" i="4"/>
  <c r="K293" i="4"/>
  <c r="L293" i="4"/>
  <c r="M293" i="4"/>
  <c r="O293" i="4"/>
  <c r="P293" i="4"/>
  <c r="Q293" i="4"/>
  <c r="C294" i="4"/>
  <c r="D294" i="4"/>
  <c r="E294" i="4"/>
  <c r="G294" i="4"/>
  <c r="H294" i="4"/>
  <c r="I294" i="4"/>
  <c r="K294" i="4"/>
  <c r="L294" i="4"/>
  <c r="M294" i="4"/>
  <c r="O294" i="4"/>
  <c r="P294" i="4"/>
  <c r="Q294" i="4"/>
  <c r="C295" i="4"/>
  <c r="D295" i="4"/>
  <c r="E295" i="4"/>
  <c r="G295" i="4"/>
  <c r="H295" i="4"/>
  <c r="I295" i="4"/>
  <c r="K295" i="4"/>
  <c r="L295" i="4"/>
  <c r="M295" i="4"/>
  <c r="O295" i="4"/>
  <c r="P295" i="4"/>
  <c r="Q295" i="4"/>
  <c r="C296" i="4"/>
  <c r="D296" i="4"/>
  <c r="E296" i="4"/>
  <c r="G296" i="4"/>
  <c r="H296" i="4"/>
  <c r="I296" i="4"/>
  <c r="K296" i="4"/>
  <c r="L296" i="4"/>
  <c r="M296" i="4"/>
  <c r="O296" i="4"/>
  <c r="P296" i="4"/>
  <c r="Q296" i="4"/>
  <c r="C297" i="4"/>
  <c r="D297" i="4"/>
  <c r="E297" i="4"/>
  <c r="G297" i="4"/>
  <c r="H297" i="4"/>
  <c r="I297" i="4"/>
  <c r="K297" i="4"/>
  <c r="L297" i="4"/>
  <c r="M297" i="4"/>
  <c r="O297" i="4"/>
  <c r="P297" i="4"/>
  <c r="Q297" i="4"/>
  <c r="C298" i="4"/>
  <c r="D298" i="4"/>
  <c r="E298" i="4"/>
  <c r="G298" i="4"/>
  <c r="H298" i="4"/>
  <c r="I298" i="4"/>
  <c r="K298" i="4"/>
  <c r="L298" i="4"/>
  <c r="M298" i="4"/>
  <c r="O298" i="4"/>
  <c r="P298" i="4"/>
  <c r="Q298" i="4"/>
  <c r="C299" i="4"/>
  <c r="D299" i="4"/>
  <c r="E299" i="4"/>
  <c r="G299" i="4"/>
  <c r="H299" i="4"/>
  <c r="I299" i="4"/>
  <c r="K299" i="4"/>
  <c r="L299" i="4"/>
  <c r="M299" i="4"/>
  <c r="O299" i="4"/>
  <c r="P299" i="4"/>
  <c r="Q299" i="4"/>
  <c r="C300" i="4"/>
  <c r="D300" i="4"/>
  <c r="E300" i="4"/>
  <c r="G300" i="4"/>
  <c r="H300" i="4"/>
  <c r="I300" i="4"/>
  <c r="K300" i="4"/>
  <c r="L300" i="4"/>
  <c r="M300" i="4"/>
  <c r="O300" i="4"/>
  <c r="P300" i="4"/>
  <c r="Q300" i="4"/>
  <c r="C301" i="4"/>
  <c r="D301" i="4"/>
  <c r="E301" i="4"/>
  <c r="G301" i="4"/>
  <c r="H301" i="4"/>
  <c r="I301" i="4"/>
  <c r="K301" i="4"/>
  <c r="L301" i="4"/>
  <c r="M301" i="4"/>
  <c r="O301" i="4"/>
  <c r="P301" i="4"/>
  <c r="Q301" i="4"/>
  <c r="C302" i="4"/>
  <c r="D302" i="4"/>
  <c r="E302" i="4"/>
  <c r="G302" i="4"/>
  <c r="H302" i="4"/>
  <c r="I302" i="4"/>
  <c r="K302" i="4"/>
  <c r="L302" i="4"/>
  <c r="M302" i="4"/>
  <c r="O302" i="4"/>
  <c r="P302" i="4"/>
  <c r="Q302" i="4"/>
  <c r="C303" i="4"/>
  <c r="D303" i="4"/>
  <c r="E303" i="4"/>
  <c r="G303" i="4"/>
  <c r="H303" i="4"/>
  <c r="I303" i="4"/>
  <c r="K303" i="4"/>
  <c r="L303" i="4"/>
  <c r="M303" i="4"/>
  <c r="O303" i="4"/>
  <c r="P303" i="4"/>
  <c r="Q303" i="4"/>
  <c r="C304" i="4"/>
  <c r="D304" i="4"/>
  <c r="E304" i="4"/>
  <c r="G304" i="4"/>
  <c r="H304" i="4"/>
  <c r="I304" i="4"/>
  <c r="K304" i="4"/>
  <c r="L304" i="4"/>
  <c r="M304" i="4"/>
  <c r="O304" i="4"/>
  <c r="P304" i="4"/>
  <c r="Q304" i="4"/>
  <c r="C305" i="4"/>
  <c r="D305" i="4"/>
  <c r="E305" i="4"/>
  <c r="G305" i="4"/>
  <c r="H305" i="4"/>
  <c r="I305" i="4"/>
  <c r="K305" i="4"/>
  <c r="L305" i="4"/>
  <c r="M305" i="4"/>
  <c r="O305" i="4"/>
  <c r="P305" i="4"/>
  <c r="Q305" i="4"/>
  <c r="C306" i="4"/>
  <c r="D306" i="4"/>
  <c r="E306" i="4"/>
  <c r="G306" i="4"/>
  <c r="H306" i="4"/>
  <c r="I306" i="4"/>
  <c r="K306" i="4"/>
  <c r="L306" i="4"/>
  <c r="M306" i="4"/>
  <c r="O306" i="4"/>
  <c r="P306" i="4"/>
  <c r="Q306" i="4"/>
  <c r="C307" i="4"/>
  <c r="D307" i="4"/>
  <c r="E307" i="4"/>
  <c r="G307" i="4"/>
  <c r="H307" i="4"/>
  <c r="I307" i="4"/>
  <c r="K307" i="4"/>
  <c r="L307" i="4"/>
  <c r="M307" i="4"/>
  <c r="O307" i="4"/>
  <c r="P307" i="4"/>
  <c r="Q307" i="4"/>
  <c r="C308" i="4"/>
  <c r="D308" i="4"/>
  <c r="E308" i="4"/>
  <c r="G308" i="4"/>
  <c r="H308" i="4"/>
  <c r="I308" i="4"/>
  <c r="K308" i="4"/>
  <c r="L308" i="4"/>
  <c r="M308" i="4"/>
  <c r="O308" i="4"/>
  <c r="P308" i="4"/>
  <c r="Q308" i="4"/>
  <c r="C309" i="4"/>
  <c r="D309" i="4"/>
  <c r="E309" i="4"/>
  <c r="G309" i="4"/>
  <c r="H309" i="4"/>
  <c r="I309" i="4"/>
  <c r="K309" i="4"/>
  <c r="L309" i="4"/>
  <c r="M309" i="4"/>
  <c r="O309" i="4"/>
  <c r="P309" i="4"/>
  <c r="Q309" i="4"/>
  <c r="C310" i="4"/>
  <c r="D310" i="4"/>
  <c r="E310" i="4"/>
  <c r="G310" i="4"/>
  <c r="H310" i="4"/>
  <c r="I310" i="4"/>
  <c r="K310" i="4"/>
  <c r="L310" i="4"/>
  <c r="M310" i="4"/>
  <c r="O310" i="4"/>
  <c r="P310" i="4"/>
  <c r="Q310" i="4"/>
  <c r="C311" i="4"/>
  <c r="D311" i="4"/>
  <c r="E311" i="4"/>
  <c r="G311" i="4"/>
  <c r="H311" i="4"/>
  <c r="I311" i="4"/>
  <c r="K311" i="4"/>
  <c r="L311" i="4"/>
  <c r="M311" i="4"/>
  <c r="O311" i="4"/>
  <c r="P311" i="4"/>
  <c r="Q311" i="4"/>
  <c r="C312" i="4"/>
  <c r="D312" i="4"/>
  <c r="E312" i="4"/>
  <c r="G312" i="4"/>
  <c r="H312" i="4"/>
  <c r="I312" i="4"/>
  <c r="K312" i="4"/>
  <c r="L312" i="4"/>
  <c r="M312" i="4"/>
  <c r="O312" i="4"/>
  <c r="P312" i="4"/>
  <c r="Q312" i="4"/>
  <c r="C313" i="4"/>
  <c r="D313" i="4"/>
  <c r="E313" i="4"/>
  <c r="G313" i="4"/>
  <c r="H313" i="4"/>
  <c r="I313" i="4"/>
  <c r="K313" i="4"/>
  <c r="L313" i="4"/>
  <c r="M313" i="4"/>
  <c r="O313" i="4"/>
  <c r="P313" i="4"/>
  <c r="Q313" i="4"/>
  <c r="C314" i="4"/>
  <c r="D314" i="4"/>
  <c r="E314" i="4"/>
  <c r="G314" i="4"/>
  <c r="H314" i="4"/>
  <c r="I314" i="4"/>
  <c r="K314" i="4"/>
  <c r="L314" i="4"/>
  <c r="M314" i="4"/>
  <c r="O314" i="4"/>
  <c r="P314" i="4"/>
  <c r="Q314" i="4"/>
  <c r="C315" i="4"/>
  <c r="D315" i="4"/>
  <c r="E315" i="4"/>
  <c r="G315" i="4"/>
  <c r="H315" i="4"/>
  <c r="I315" i="4"/>
  <c r="K315" i="4"/>
  <c r="L315" i="4"/>
  <c r="M315" i="4"/>
  <c r="O315" i="4"/>
  <c r="P315" i="4"/>
  <c r="Q315" i="4"/>
  <c r="C316" i="4"/>
  <c r="D316" i="4"/>
  <c r="E316" i="4"/>
  <c r="G316" i="4"/>
  <c r="H316" i="4"/>
  <c r="I316" i="4"/>
  <c r="K316" i="4"/>
  <c r="L316" i="4"/>
  <c r="M316" i="4"/>
  <c r="O316" i="4"/>
  <c r="P316" i="4"/>
  <c r="Q316" i="4"/>
  <c r="C317" i="4"/>
  <c r="D317" i="4"/>
  <c r="E317" i="4"/>
  <c r="G317" i="4"/>
  <c r="H317" i="4"/>
  <c r="I317" i="4"/>
  <c r="K317" i="4"/>
  <c r="L317" i="4"/>
  <c r="M317" i="4"/>
  <c r="O317" i="4"/>
  <c r="P317" i="4"/>
  <c r="Q317" i="4"/>
  <c r="C318" i="4"/>
  <c r="D318" i="4"/>
  <c r="E318" i="4"/>
  <c r="G318" i="4"/>
  <c r="H318" i="4"/>
  <c r="I318" i="4"/>
  <c r="K318" i="4"/>
  <c r="L318" i="4"/>
  <c r="M318" i="4"/>
  <c r="O318" i="4"/>
  <c r="P318" i="4"/>
  <c r="Q318" i="4"/>
  <c r="C319" i="4"/>
  <c r="D319" i="4"/>
  <c r="E319" i="4"/>
  <c r="G319" i="4"/>
  <c r="H319" i="4"/>
  <c r="I319" i="4"/>
  <c r="K319" i="4"/>
  <c r="L319" i="4"/>
  <c r="M319" i="4"/>
  <c r="O319" i="4"/>
  <c r="P319" i="4"/>
  <c r="Q319" i="4"/>
  <c r="C320" i="4"/>
  <c r="D320" i="4"/>
  <c r="E320" i="4"/>
  <c r="G320" i="4"/>
  <c r="H320" i="4"/>
  <c r="I320" i="4"/>
  <c r="K320" i="4"/>
  <c r="L320" i="4"/>
  <c r="M320" i="4"/>
  <c r="O320" i="4"/>
  <c r="P320" i="4"/>
  <c r="Q320" i="4"/>
  <c r="C321" i="4"/>
  <c r="D321" i="4"/>
  <c r="E321" i="4"/>
  <c r="G321" i="4"/>
  <c r="H321" i="4"/>
  <c r="I321" i="4"/>
  <c r="K321" i="4"/>
  <c r="L321" i="4"/>
  <c r="M321" i="4"/>
  <c r="O321" i="4"/>
  <c r="P321" i="4"/>
  <c r="Q321" i="4"/>
  <c r="C322" i="4"/>
  <c r="D322" i="4"/>
  <c r="E322" i="4"/>
  <c r="G322" i="4"/>
  <c r="H322" i="4"/>
  <c r="I322" i="4"/>
  <c r="K322" i="4"/>
  <c r="L322" i="4"/>
  <c r="M322" i="4"/>
  <c r="O322" i="4"/>
  <c r="P322" i="4"/>
  <c r="Q322" i="4"/>
  <c r="C323" i="4"/>
  <c r="D323" i="4"/>
  <c r="E323" i="4"/>
  <c r="G323" i="4"/>
  <c r="H323" i="4"/>
  <c r="I323" i="4"/>
  <c r="K323" i="4"/>
  <c r="L323" i="4"/>
  <c r="M323" i="4"/>
  <c r="O323" i="4"/>
  <c r="P323" i="4"/>
  <c r="Q323" i="4"/>
  <c r="C324" i="4"/>
  <c r="D324" i="4"/>
  <c r="E324" i="4"/>
  <c r="G324" i="4"/>
  <c r="H324" i="4"/>
  <c r="I324" i="4"/>
  <c r="K324" i="4"/>
  <c r="L324" i="4"/>
  <c r="M324" i="4"/>
  <c r="O324" i="4"/>
  <c r="P324" i="4"/>
  <c r="Q324" i="4"/>
  <c r="C325" i="4"/>
  <c r="D325" i="4"/>
  <c r="E325" i="4"/>
  <c r="G325" i="4"/>
  <c r="H325" i="4"/>
  <c r="I325" i="4"/>
  <c r="K325" i="4"/>
  <c r="L325" i="4"/>
  <c r="M325" i="4"/>
  <c r="O325" i="4"/>
  <c r="P325" i="4"/>
  <c r="Q325" i="4"/>
  <c r="C326" i="4"/>
  <c r="D326" i="4"/>
  <c r="E326" i="4"/>
  <c r="G326" i="4"/>
  <c r="H326" i="4"/>
  <c r="I326" i="4"/>
  <c r="K326" i="4"/>
  <c r="L326" i="4"/>
  <c r="M326" i="4"/>
  <c r="O326" i="4"/>
  <c r="P326" i="4"/>
  <c r="Q326" i="4"/>
  <c r="C327" i="4"/>
  <c r="D327" i="4"/>
  <c r="E327" i="4"/>
  <c r="G327" i="4"/>
  <c r="H327" i="4"/>
  <c r="I327" i="4"/>
  <c r="K327" i="4"/>
  <c r="L327" i="4"/>
  <c r="M327" i="4"/>
  <c r="O327" i="4"/>
  <c r="P327" i="4"/>
  <c r="Q327" i="4"/>
  <c r="C328" i="4"/>
  <c r="D328" i="4"/>
  <c r="E328" i="4"/>
  <c r="G328" i="4"/>
  <c r="H328" i="4"/>
  <c r="I328" i="4"/>
  <c r="K328" i="4"/>
  <c r="L328" i="4"/>
  <c r="M328" i="4"/>
  <c r="O328" i="4"/>
  <c r="P328" i="4"/>
  <c r="Q328" i="4"/>
  <c r="C329" i="4"/>
  <c r="D329" i="4"/>
  <c r="E329" i="4"/>
  <c r="G329" i="4"/>
  <c r="H329" i="4"/>
  <c r="I329" i="4"/>
  <c r="K329" i="4"/>
  <c r="L329" i="4"/>
  <c r="M329" i="4"/>
  <c r="O329" i="4"/>
  <c r="P329" i="4"/>
  <c r="Q329" i="4"/>
  <c r="C330" i="4"/>
  <c r="D330" i="4"/>
  <c r="E330" i="4"/>
  <c r="G330" i="4"/>
  <c r="H330" i="4"/>
  <c r="I330" i="4"/>
  <c r="K330" i="4"/>
  <c r="L330" i="4"/>
  <c r="M330" i="4"/>
  <c r="O330" i="4"/>
  <c r="P330" i="4"/>
  <c r="Q330" i="4"/>
  <c r="C331" i="4"/>
  <c r="D331" i="4"/>
  <c r="E331" i="4"/>
  <c r="G331" i="4"/>
  <c r="H331" i="4"/>
  <c r="I331" i="4"/>
  <c r="K331" i="4"/>
  <c r="L331" i="4"/>
  <c r="M331" i="4"/>
  <c r="O331" i="4"/>
  <c r="P331" i="4"/>
  <c r="Q331" i="4"/>
  <c r="C332" i="4"/>
  <c r="D332" i="4"/>
  <c r="E332" i="4"/>
  <c r="G332" i="4"/>
  <c r="H332" i="4"/>
  <c r="I332" i="4"/>
  <c r="K332" i="4"/>
  <c r="L332" i="4"/>
  <c r="M332" i="4"/>
  <c r="O332" i="4"/>
  <c r="P332" i="4"/>
  <c r="Q332" i="4"/>
  <c r="C333" i="4"/>
  <c r="D333" i="4"/>
  <c r="E333" i="4"/>
  <c r="G333" i="4"/>
  <c r="H333" i="4"/>
  <c r="I333" i="4"/>
  <c r="K333" i="4"/>
  <c r="L333" i="4"/>
  <c r="M333" i="4"/>
  <c r="O333" i="4"/>
  <c r="P333" i="4"/>
  <c r="Q333" i="4"/>
  <c r="C334" i="4"/>
  <c r="D334" i="4"/>
  <c r="E334" i="4"/>
  <c r="G334" i="4"/>
  <c r="H334" i="4"/>
  <c r="I334" i="4"/>
  <c r="K334" i="4"/>
  <c r="L334" i="4"/>
  <c r="M334" i="4"/>
  <c r="O334" i="4"/>
  <c r="P334" i="4"/>
  <c r="Q334" i="4"/>
  <c r="C335" i="4"/>
  <c r="D335" i="4"/>
  <c r="E335" i="4"/>
  <c r="G335" i="4"/>
  <c r="H335" i="4"/>
  <c r="I335" i="4"/>
  <c r="K335" i="4"/>
  <c r="L335" i="4"/>
  <c r="M335" i="4"/>
  <c r="O335" i="4"/>
  <c r="P335" i="4"/>
  <c r="Q335" i="4"/>
  <c r="C336" i="4"/>
  <c r="D336" i="4"/>
  <c r="E336" i="4"/>
  <c r="G336" i="4"/>
  <c r="H336" i="4"/>
  <c r="I336" i="4"/>
  <c r="K336" i="4"/>
  <c r="L336" i="4"/>
  <c r="M336" i="4"/>
  <c r="O336" i="4"/>
  <c r="P336" i="4"/>
  <c r="Q336" i="4"/>
  <c r="C337" i="4"/>
  <c r="D337" i="4"/>
  <c r="E337" i="4"/>
  <c r="G337" i="4"/>
  <c r="H337" i="4"/>
  <c r="I337" i="4"/>
  <c r="K337" i="4"/>
  <c r="L337" i="4"/>
  <c r="M337" i="4"/>
  <c r="O337" i="4"/>
  <c r="P337" i="4"/>
  <c r="Q337" i="4"/>
  <c r="C338" i="4"/>
  <c r="D338" i="4"/>
  <c r="E338" i="4"/>
  <c r="G338" i="4"/>
  <c r="H338" i="4"/>
  <c r="I338" i="4"/>
  <c r="K338" i="4"/>
  <c r="L338" i="4"/>
  <c r="M338" i="4"/>
  <c r="O338" i="4"/>
  <c r="P338" i="4"/>
  <c r="Q338" i="4"/>
  <c r="C339" i="4"/>
  <c r="D339" i="4"/>
  <c r="E339" i="4"/>
  <c r="G339" i="4"/>
  <c r="H339" i="4"/>
  <c r="I339" i="4"/>
  <c r="K339" i="4"/>
  <c r="L339" i="4"/>
  <c r="M339" i="4"/>
  <c r="O339" i="4"/>
  <c r="P339" i="4"/>
  <c r="Q339" i="4"/>
  <c r="C340" i="4"/>
  <c r="D340" i="4"/>
  <c r="E340" i="4"/>
  <c r="G340" i="4"/>
  <c r="H340" i="4"/>
  <c r="I340" i="4"/>
  <c r="K340" i="4"/>
  <c r="L340" i="4"/>
  <c r="M340" i="4"/>
  <c r="O340" i="4"/>
  <c r="P340" i="4"/>
  <c r="Q340" i="4"/>
  <c r="C341" i="4"/>
  <c r="D341" i="4"/>
  <c r="E341" i="4"/>
  <c r="G341" i="4"/>
  <c r="H341" i="4"/>
  <c r="I341" i="4"/>
  <c r="K341" i="4"/>
  <c r="L341" i="4"/>
  <c r="M341" i="4"/>
  <c r="O341" i="4"/>
  <c r="P341" i="4"/>
  <c r="Q341" i="4"/>
  <c r="C342" i="4"/>
  <c r="D342" i="4"/>
  <c r="E342" i="4"/>
  <c r="G342" i="4"/>
  <c r="H342" i="4"/>
  <c r="I342" i="4"/>
  <c r="K342" i="4"/>
  <c r="L342" i="4"/>
  <c r="M342" i="4"/>
  <c r="O342" i="4"/>
  <c r="P342" i="4"/>
  <c r="Q342" i="4"/>
  <c r="C343" i="4"/>
  <c r="D343" i="4"/>
  <c r="E343" i="4"/>
  <c r="G343" i="4"/>
  <c r="H343" i="4"/>
  <c r="I343" i="4"/>
  <c r="K343" i="4"/>
  <c r="L343" i="4"/>
  <c r="M343" i="4"/>
  <c r="O343" i="4"/>
  <c r="P343" i="4"/>
  <c r="Q343" i="4"/>
  <c r="C344" i="4"/>
  <c r="D344" i="4"/>
  <c r="E344" i="4"/>
  <c r="G344" i="4"/>
  <c r="H344" i="4"/>
  <c r="I344" i="4"/>
  <c r="K344" i="4"/>
  <c r="L344" i="4"/>
  <c r="M344" i="4"/>
  <c r="O344" i="4"/>
  <c r="P344" i="4"/>
  <c r="Q344" i="4"/>
  <c r="C345" i="4"/>
  <c r="D345" i="4"/>
  <c r="E345" i="4"/>
  <c r="G345" i="4"/>
  <c r="H345" i="4"/>
  <c r="I345" i="4"/>
  <c r="K345" i="4"/>
  <c r="L345" i="4"/>
  <c r="M345" i="4"/>
  <c r="O345" i="4"/>
  <c r="P345" i="4"/>
  <c r="Q345" i="4"/>
  <c r="C346" i="4"/>
  <c r="D346" i="4"/>
  <c r="E346" i="4"/>
  <c r="G346" i="4"/>
  <c r="H346" i="4"/>
  <c r="I346" i="4"/>
  <c r="K346" i="4"/>
  <c r="L346" i="4"/>
  <c r="M346" i="4"/>
  <c r="O346" i="4"/>
  <c r="P346" i="4"/>
  <c r="Q346" i="4"/>
  <c r="C347" i="4"/>
  <c r="D347" i="4"/>
  <c r="E347" i="4"/>
  <c r="G347" i="4"/>
  <c r="H347" i="4"/>
  <c r="I347" i="4"/>
  <c r="K347" i="4"/>
  <c r="L347" i="4"/>
  <c r="M347" i="4"/>
  <c r="O347" i="4"/>
  <c r="P347" i="4"/>
  <c r="Q347" i="4"/>
  <c r="C348" i="4"/>
  <c r="D348" i="4"/>
  <c r="E348" i="4"/>
  <c r="G348" i="4"/>
  <c r="H348" i="4"/>
  <c r="I348" i="4"/>
  <c r="K348" i="4"/>
  <c r="L348" i="4"/>
  <c r="M348" i="4"/>
  <c r="O348" i="4"/>
  <c r="P348" i="4"/>
  <c r="Q348" i="4"/>
  <c r="C349" i="4"/>
  <c r="D349" i="4"/>
  <c r="E349" i="4"/>
  <c r="G349" i="4"/>
  <c r="H349" i="4"/>
  <c r="I349" i="4"/>
  <c r="K349" i="4"/>
  <c r="L349" i="4"/>
  <c r="M349" i="4"/>
  <c r="O349" i="4"/>
  <c r="P349" i="4"/>
  <c r="Q349" i="4"/>
  <c r="C350" i="4"/>
  <c r="D350" i="4"/>
  <c r="E350" i="4"/>
  <c r="G350" i="4"/>
  <c r="H350" i="4"/>
  <c r="I350" i="4"/>
  <c r="K350" i="4"/>
  <c r="L350" i="4"/>
  <c r="M350" i="4"/>
  <c r="O350" i="4"/>
  <c r="P350" i="4"/>
  <c r="Q350" i="4"/>
  <c r="C351" i="4"/>
  <c r="D351" i="4"/>
  <c r="E351" i="4"/>
  <c r="G351" i="4"/>
  <c r="H351" i="4"/>
  <c r="I351" i="4"/>
  <c r="K351" i="4"/>
  <c r="L351" i="4"/>
  <c r="M351" i="4"/>
  <c r="O351" i="4"/>
  <c r="P351" i="4"/>
  <c r="Q351" i="4"/>
  <c r="C352" i="4"/>
  <c r="D352" i="4"/>
  <c r="E352" i="4"/>
  <c r="G352" i="4"/>
  <c r="H352" i="4"/>
  <c r="I352" i="4"/>
  <c r="K352" i="4"/>
  <c r="L352" i="4"/>
  <c r="M352" i="4"/>
  <c r="O352" i="4"/>
  <c r="P352" i="4"/>
  <c r="Q352" i="4"/>
  <c r="C353" i="4"/>
  <c r="D353" i="4"/>
  <c r="E353" i="4"/>
  <c r="G353" i="4"/>
  <c r="H353" i="4"/>
  <c r="I353" i="4"/>
  <c r="K353" i="4"/>
  <c r="L353" i="4"/>
  <c r="M353" i="4"/>
  <c r="O353" i="4"/>
  <c r="P353" i="4"/>
  <c r="Q353" i="4"/>
  <c r="C354" i="4"/>
  <c r="D354" i="4"/>
  <c r="E354" i="4"/>
  <c r="G354" i="4"/>
  <c r="H354" i="4"/>
  <c r="I354" i="4"/>
  <c r="K354" i="4"/>
  <c r="L354" i="4"/>
  <c r="M354" i="4"/>
  <c r="O354" i="4"/>
  <c r="P354" i="4"/>
  <c r="Q354" i="4"/>
  <c r="C355" i="4"/>
  <c r="D355" i="4"/>
  <c r="E355" i="4"/>
  <c r="G355" i="4"/>
  <c r="H355" i="4"/>
  <c r="I355" i="4"/>
  <c r="K355" i="4"/>
  <c r="L355" i="4"/>
  <c r="M355" i="4"/>
  <c r="O355" i="4"/>
  <c r="P355" i="4"/>
  <c r="Q355" i="4"/>
  <c r="C356" i="4"/>
  <c r="D356" i="4"/>
  <c r="E356" i="4"/>
  <c r="G356" i="4"/>
  <c r="H356" i="4"/>
  <c r="I356" i="4"/>
  <c r="K356" i="4"/>
  <c r="L356" i="4"/>
  <c r="M356" i="4"/>
  <c r="O356" i="4"/>
  <c r="P356" i="4"/>
  <c r="Q356" i="4"/>
  <c r="C357" i="4"/>
  <c r="D357" i="4"/>
  <c r="E357" i="4"/>
  <c r="G357" i="4"/>
  <c r="H357" i="4"/>
  <c r="I357" i="4"/>
  <c r="K357" i="4"/>
  <c r="L357" i="4"/>
  <c r="M357" i="4"/>
  <c r="O357" i="4"/>
  <c r="P357" i="4"/>
  <c r="Q357" i="4"/>
  <c r="C358" i="4"/>
  <c r="D358" i="4"/>
  <c r="E358" i="4"/>
  <c r="G358" i="4"/>
  <c r="H358" i="4"/>
  <c r="I358" i="4"/>
  <c r="K358" i="4"/>
  <c r="L358" i="4"/>
  <c r="M358" i="4"/>
  <c r="O358" i="4"/>
  <c r="P358" i="4"/>
  <c r="Q358" i="4"/>
  <c r="C359" i="4"/>
  <c r="D359" i="4"/>
  <c r="E359" i="4"/>
  <c r="G359" i="4"/>
  <c r="H359" i="4"/>
  <c r="I359" i="4"/>
  <c r="K359" i="4"/>
  <c r="L359" i="4"/>
  <c r="M359" i="4"/>
  <c r="O359" i="4"/>
  <c r="P359" i="4"/>
  <c r="Q359" i="4"/>
  <c r="C360" i="4"/>
  <c r="D360" i="4"/>
  <c r="E360" i="4"/>
  <c r="G360" i="4"/>
  <c r="H360" i="4"/>
  <c r="I360" i="4"/>
  <c r="K360" i="4"/>
  <c r="L360" i="4"/>
  <c r="M360" i="4"/>
  <c r="O360" i="4"/>
  <c r="P360" i="4"/>
  <c r="Q360" i="4"/>
  <c r="C361" i="4"/>
  <c r="D361" i="4"/>
  <c r="E361" i="4"/>
  <c r="G361" i="4"/>
  <c r="H361" i="4"/>
  <c r="I361" i="4"/>
  <c r="K361" i="4"/>
  <c r="L361" i="4"/>
  <c r="M361" i="4"/>
  <c r="O361" i="4"/>
  <c r="P361" i="4"/>
  <c r="Q361" i="4"/>
  <c r="C362" i="4"/>
  <c r="D362" i="4"/>
  <c r="E362" i="4"/>
  <c r="G362" i="4"/>
  <c r="H362" i="4"/>
  <c r="I362" i="4"/>
  <c r="K362" i="4"/>
  <c r="L362" i="4"/>
  <c r="M362" i="4"/>
  <c r="O362" i="4"/>
  <c r="P362" i="4"/>
  <c r="Q362" i="4"/>
  <c r="C363" i="4"/>
  <c r="D363" i="4"/>
  <c r="E363" i="4"/>
  <c r="G363" i="4"/>
  <c r="H363" i="4"/>
  <c r="I363" i="4"/>
  <c r="K363" i="4"/>
  <c r="L363" i="4"/>
  <c r="M363" i="4"/>
  <c r="O363" i="4"/>
  <c r="P363" i="4"/>
  <c r="Q363" i="4"/>
  <c r="C364" i="4"/>
  <c r="D364" i="4"/>
  <c r="E364" i="4"/>
  <c r="G364" i="4"/>
  <c r="H364" i="4"/>
  <c r="I364" i="4"/>
  <c r="K364" i="4"/>
  <c r="L364" i="4"/>
  <c r="M364" i="4"/>
  <c r="O364" i="4"/>
  <c r="P364" i="4"/>
  <c r="Q364" i="4"/>
  <c r="C365" i="4"/>
  <c r="D365" i="4"/>
  <c r="E365" i="4"/>
  <c r="G365" i="4"/>
  <c r="H365" i="4"/>
  <c r="I365" i="4"/>
  <c r="K365" i="4"/>
  <c r="L365" i="4"/>
  <c r="M365" i="4"/>
  <c r="O365" i="4"/>
  <c r="P365" i="4"/>
  <c r="Q365" i="4"/>
  <c r="C366" i="4"/>
  <c r="D366" i="4"/>
  <c r="E366" i="4"/>
  <c r="G366" i="4"/>
  <c r="H366" i="4"/>
  <c r="I366" i="4"/>
  <c r="K366" i="4"/>
  <c r="L366" i="4"/>
  <c r="M366" i="4"/>
  <c r="O366" i="4"/>
  <c r="P366" i="4"/>
  <c r="Q366" i="4"/>
  <c r="C367" i="4"/>
  <c r="D367" i="4"/>
  <c r="E367" i="4"/>
  <c r="G367" i="4"/>
  <c r="H367" i="4"/>
  <c r="I367" i="4"/>
  <c r="K367" i="4"/>
  <c r="L367" i="4"/>
  <c r="M367" i="4"/>
  <c r="O367" i="4"/>
  <c r="P367" i="4"/>
  <c r="Q367" i="4"/>
  <c r="C368" i="4"/>
  <c r="D368" i="4"/>
  <c r="E368" i="4"/>
  <c r="G368" i="4"/>
  <c r="H368" i="4"/>
  <c r="I368" i="4"/>
  <c r="K368" i="4"/>
  <c r="L368" i="4"/>
  <c r="M368" i="4"/>
  <c r="O368" i="4"/>
  <c r="P368" i="4"/>
  <c r="Q368" i="4"/>
  <c r="C369" i="4"/>
  <c r="D369" i="4"/>
  <c r="E369" i="4"/>
  <c r="G369" i="4"/>
  <c r="H369" i="4"/>
  <c r="I369" i="4"/>
  <c r="K369" i="4"/>
  <c r="L369" i="4"/>
  <c r="M369" i="4"/>
  <c r="O369" i="4"/>
  <c r="P369" i="4"/>
  <c r="Q369" i="4"/>
  <c r="C370" i="4"/>
  <c r="D370" i="4"/>
  <c r="E370" i="4"/>
  <c r="G370" i="4"/>
  <c r="H370" i="4"/>
  <c r="I370" i="4"/>
  <c r="K370" i="4"/>
  <c r="L370" i="4"/>
  <c r="M370" i="4"/>
  <c r="O370" i="4"/>
  <c r="P370" i="4"/>
  <c r="Q370" i="4"/>
  <c r="C371" i="4"/>
  <c r="D371" i="4"/>
  <c r="E371" i="4"/>
  <c r="G371" i="4"/>
  <c r="H371" i="4"/>
  <c r="I371" i="4"/>
  <c r="K371" i="4"/>
  <c r="L371" i="4"/>
  <c r="M371" i="4"/>
  <c r="O371" i="4"/>
  <c r="P371" i="4"/>
  <c r="Q371" i="4"/>
  <c r="C372" i="4"/>
  <c r="D372" i="4"/>
  <c r="E372" i="4"/>
  <c r="G372" i="4"/>
  <c r="H372" i="4"/>
  <c r="I372" i="4"/>
  <c r="K372" i="4"/>
  <c r="L372" i="4"/>
  <c r="M372" i="4"/>
  <c r="O372" i="4"/>
  <c r="P372" i="4"/>
  <c r="Q372" i="4"/>
  <c r="C373" i="4"/>
  <c r="D373" i="4"/>
  <c r="E373" i="4"/>
  <c r="G373" i="4"/>
  <c r="H373" i="4"/>
  <c r="I373" i="4"/>
  <c r="K373" i="4"/>
  <c r="L373" i="4"/>
  <c r="M373" i="4"/>
  <c r="O373" i="4"/>
  <c r="P373" i="4"/>
  <c r="Q373" i="4"/>
  <c r="C374" i="4"/>
  <c r="D374" i="4"/>
  <c r="E374" i="4"/>
  <c r="G374" i="4"/>
  <c r="H374" i="4"/>
  <c r="I374" i="4"/>
  <c r="K374" i="4"/>
  <c r="L374" i="4"/>
  <c r="M374" i="4"/>
  <c r="O374" i="4"/>
  <c r="P374" i="4"/>
  <c r="Q374" i="4"/>
  <c r="C375" i="4"/>
  <c r="D375" i="4"/>
  <c r="E375" i="4"/>
  <c r="G375" i="4"/>
  <c r="H375" i="4"/>
  <c r="I375" i="4"/>
  <c r="K375" i="4"/>
  <c r="L375" i="4"/>
  <c r="M375" i="4"/>
  <c r="O375" i="4"/>
  <c r="P375" i="4"/>
  <c r="Q375" i="4"/>
  <c r="C376" i="4"/>
  <c r="D376" i="4"/>
  <c r="E376" i="4"/>
  <c r="G376" i="4"/>
  <c r="H376" i="4"/>
  <c r="I376" i="4"/>
  <c r="K376" i="4"/>
  <c r="L376" i="4"/>
  <c r="M376" i="4"/>
  <c r="O376" i="4"/>
  <c r="P376" i="4"/>
  <c r="Q376" i="4"/>
  <c r="C377" i="4"/>
  <c r="D377" i="4"/>
  <c r="E377" i="4"/>
  <c r="G377" i="4"/>
  <c r="H377" i="4"/>
  <c r="I377" i="4"/>
  <c r="K377" i="4"/>
  <c r="L377" i="4"/>
  <c r="M377" i="4"/>
  <c r="O377" i="4"/>
  <c r="P377" i="4"/>
  <c r="Q377" i="4"/>
  <c r="C378" i="4"/>
  <c r="D378" i="4"/>
  <c r="E378" i="4"/>
  <c r="G378" i="4"/>
  <c r="H378" i="4"/>
  <c r="I378" i="4"/>
  <c r="K378" i="4"/>
  <c r="L378" i="4"/>
  <c r="M378" i="4"/>
  <c r="O378" i="4"/>
  <c r="P378" i="4"/>
  <c r="Q378" i="4"/>
  <c r="C379" i="4"/>
  <c r="D379" i="4"/>
  <c r="E379" i="4"/>
  <c r="G379" i="4"/>
  <c r="H379" i="4"/>
  <c r="I379" i="4"/>
  <c r="K379" i="4"/>
  <c r="L379" i="4"/>
  <c r="M379" i="4"/>
  <c r="O379" i="4"/>
  <c r="P379" i="4"/>
  <c r="Q379" i="4"/>
  <c r="C380" i="4"/>
  <c r="D380" i="4"/>
  <c r="E380" i="4"/>
  <c r="G380" i="4"/>
  <c r="H380" i="4"/>
  <c r="I380" i="4"/>
  <c r="K380" i="4"/>
  <c r="L380" i="4"/>
  <c r="M380" i="4"/>
  <c r="O380" i="4"/>
  <c r="P380" i="4"/>
  <c r="Q380" i="4"/>
  <c r="C381" i="4"/>
  <c r="D381" i="4"/>
  <c r="E381" i="4"/>
  <c r="G381" i="4"/>
  <c r="H381" i="4"/>
  <c r="I381" i="4"/>
  <c r="K381" i="4"/>
  <c r="L381" i="4"/>
  <c r="M381" i="4"/>
  <c r="O381" i="4"/>
  <c r="P381" i="4"/>
  <c r="Q381" i="4"/>
  <c r="C382" i="4"/>
  <c r="D382" i="4"/>
  <c r="E382" i="4"/>
  <c r="G382" i="4"/>
  <c r="H382" i="4"/>
  <c r="I382" i="4"/>
  <c r="K382" i="4"/>
  <c r="L382" i="4"/>
  <c r="M382" i="4"/>
  <c r="O382" i="4"/>
  <c r="P382" i="4"/>
  <c r="Q382" i="4"/>
  <c r="C383" i="4"/>
  <c r="D383" i="4"/>
  <c r="E383" i="4"/>
  <c r="G383" i="4"/>
  <c r="H383" i="4"/>
  <c r="I383" i="4"/>
  <c r="K383" i="4"/>
  <c r="L383" i="4"/>
  <c r="M383" i="4"/>
  <c r="O383" i="4"/>
  <c r="P383" i="4"/>
  <c r="Q383" i="4"/>
  <c r="C384" i="4"/>
  <c r="D384" i="4"/>
  <c r="E384" i="4"/>
  <c r="G384" i="4"/>
  <c r="H384" i="4"/>
  <c r="I384" i="4"/>
  <c r="K384" i="4"/>
  <c r="L384" i="4"/>
  <c r="M384" i="4"/>
  <c r="O384" i="4"/>
  <c r="P384" i="4"/>
  <c r="Q384" i="4"/>
  <c r="C385" i="4"/>
  <c r="D385" i="4"/>
  <c r="E385" i="4"/>
  <c r="G385" i="4"/>
  <c r="H385" i="4"/>
  <c r="I385" i="4"/>
  <c r="K385" i="4"/>
  <c r="L385" i="4"/>
  <c r="M385" i="4"/>
  <c r="O385" i="4"/>
  <c r="P385" i="4"/>
  <c r="Q385" i="4"/>
  <c r="C386" i="4"/>
  <c r="D386" i="4"/>
  <c r="E386" i="4"/>
  <c r="G386" i="4"/>
  <c r="H386" i="4"/>
  <c r="I386" i="4"/>
  <c r="K386" i="4"/>
  <c r="L386" i="4"/>
  <c r="M386" i="4"/>
  <c r="O386" i="4"/>
  <c r="P386" i="4"/>
  <c r="Q386" i="4"/>
  <c r="C387" i="4"/>
  <c r="D387" i="4"/>
  <c r="E387" i="4"/>
  <c r="G387" i="4"/>
  <c r="H387" i="4"/>
  <c r="I387" i="4"/>
  <c r="K387" i="4"/>
  <c r="L387" i="4"/>
  <c r="M387" i="4"/>
  <c r="O387" i="4"/>
  <c r="P387" i="4"/>
  <c r="Q387" i="4"/>
  <c r="C388" i="4"/>
  <c r="D388" i="4"/>
  <c r="E388" i="4"/>
  <c r="G388" i="4"/>
  <c r="H388" i="4"/>
  <c r="I388" i="4"/>
  <c r="K388" i="4"/>
  <c r="L388" i="4"/>
  <c r="M388" i="4"/>
  <c r="O388" i="4"/>
  <c r="P388" i="4"/>
  <c r="Q388" i="4"/>
  <c r="C389" i="4"/>
  <c r="D389" i="4"/>
  <c r="E389" i="4"/>
  <c r="G389" i="4"/>
  <c r="H389" i="4"/>
  <c r="I389" i="4"/>
  <c r="K389" i="4"/>
  <c r="L389" i="4"/>
  <c r="M389" i="4"/>
  <c r="O389" i="4"/>
  <c r="P389" i="4"/>
  <c r="Q389" i="4"/>
  <c r="C390" i="4"/>
  <c r="D390" i="4"/>
  <c r="E390" i="4"/>
  <c r="G390" i="4"/>
  <c r="H390" i="4"/>
  <c r="I390" i="4"/>
  <c r="K390" i="4"/>
  <c r="L390" i="4"/>
  <c r="M390" i="4"/>
  <c r="O390" i="4"/>
  <c r="P390" i="4"/>
  <c r="Q390" i="4"/>
  <c r="C391" i="4"/>
  <c r="D391" i="4"/>
  <c r="E391" i="4"/>
  <c r="G391" i="4"/>
  <c r="H391" i="4"/>
  <c r="I391" i="4"/>
  <c r="K391" i="4"/>
  <c r="L391" i="4"/>
  <c r="M391" i="4"/>
  <c r="O391" i="4"/>
  <c r="P391" i="4"/>
  <c r="Q391" i="4"/>
  <c r="C392" i="4"/>
  <c r="D392" i="4"/>
  <c r="E392" i="4"/>
  <c r="G392" i="4"/>
  <c r="H392" i="4"/>
  <c r="I392" i="4"/>
  <c r="K392" i="4"/>
  <c r="L392" i="4"/>
  <c r="M392" i="4"/>
  <c r="O392" i="4"/>
  <c r="P392" i="4"/>
  <c r="Q392" i="4"/>
  <c r="C393" i="4"/>
  <c r="D393" i="4"/>
  <c r="E393" i="4"/>
  <c r="G393" i="4"/>
  <c r="H393" i="4"/>
  <c r="I393" i="4"/>
  <c r="K393" i="4"/>
  <c r="L393" i="4"/>
  <c r="M393" i="4"/>
  <c r="O393" i="4"/>
  <c r="P393" i="4"/>
  <c r="Q393" i="4"/>
  <c r="C394" i="4"/>
  <c r="D394" i="4"/>
  <c r="E394" i="4"/>
  <c r="G394" i="4"/>
  <c r="H394" i="4"/>
  <c r="I394" i="4"/>
  <c r="K394" i="4"/>
  <c r="L394" i="4"/>
  <c r="M394" i="4"/>
  <c r="O394" i="4"/>
  <c r="P394" i="4"/>
  <c r="Q394" i="4"/>
  <c r="C395" i="4"/>
  <c r="D395" i="4"/>
  <c r="E395" i="4"/>
  <c r="G395" i="4"/>
  <c r="H395" i="4"/>
  <c r="I395" i="4"/>
  <c r="K395" i="4"/>
  <c r="L395" i="4"/>
  <c r="M395" i="4"/>
  <c r="O395" i="4"/>
  <c r="P395" i="4"/>
  <c r="Q395" i="4"/>
  <c r="C396" i="4"/>
  <c r="D396" i="4"/>
  <c r="E396" i="4"/>
  <c r="G396" i="4"/>
  <c r="H396" i="4"/>
  <c r="I396" i="4"/>
  <c r="K396" i="4"/>
  <c r="L396" i="4"/>
  <c r="M396" i="4"/>
  <c r="O396" i="4"/>
  <c r="P396" i="4"/>
  <c r="Q396" i="4"/>
  <c r="C397" i="4"/>
  <c r="D397" i="4"/>
  <c r="E397" i="4"/>
  <c r="G397" i="4"/>
  <c r="H397" i="4"/>
  <c r="I397" i="4"/>
  <c r="K397" i="4"/>
  <c r="L397" i="4"/>
  <c r="M397" i="4"/>
  <c r="O397" i="4"/>
  <c r="P397" i="4"/>
  <c r="Q397" i="4"/>
  <c r="C398" i="4"/>
  <c r="D398" i="4"/>
  <c r="E398" i="4"/>
  <c r="G398" i="4"/>
  <c r="H398" i="4"/>
  <c r="I398" i="4"/>
  <c r="K398" i="4"/>
  <c r="L398" i="4"/>
  <c r="M398" i="4"/>
  <c r="O398" i="4"/>
  <c r="P398" i="4"/>
  <c r="Q398" i="4"/>
  <c r="C399" i="4"/>
  <c r="D399" i="4"/>
  <c r="E399" i="4"/>
  <c r="G399" i="4"/>
  <c r="H399" i="4"/>
  <c r="I399" i="4"/>
  <c r="K399" i="4"/>
  <c r="L399" i="4"/>
  <c r="M399" i="4"/>
  <c r="O399" i="4"/>
  <c r="P399" i="4"/>
  <c r="Q399" i="4"/>
  <c r="C400" i="4"/>
  <c r="D400" i="4"/>
  <c r="E400" i="4"/>
  <c r="G400" i="4"/>
  <c r="H400" i="4"/>
  <c r="I400" i="4"/>
  <c r="K400" i="4"/>
  <c r="L400" i="4"/>
  <c r="M400" i="4"/>
  <c r="O400" i="4"/>
  <c r="P400" i="4"/>
  <c r="Q400" i="4"/>
  <c r="C401" i="4"/>
  <c r="D401" i="4"/>
  <c r="E401" i="4"/>
  <c r="G401" i="4"/>
  <c r="H401" i="4"/>
  <c r="I401" i="4"/>
  <c r="K401" i="4"/>
  <c r="L401" i="4"/>
  <c r="M401" i="4"/>
  <c r="O401" i="4"/>
  <c r="P401" i="4"/>
  <c r="Q401" i="4"/>
  <c r="C402" i="4"/>
  <c r="D402" i="4"/>
  <c r="E402" i="4"/>
  <c r="G402" i="4"/>
  <c r="H402" i="4"/>
  <c r="I402" i="4"/>
  <c r="K402" i="4"/>
  <c r="L402" i="4"/>
  <c r="M402" i="4"/>
  <c r="O402" i="4"/>
  <c r="P402" i="4"/>
  <c r="Q402" i="4"/>
  <c r="C403" i="4"/>
  <c r="D403" i="4"/>
  <c r="E403" i="4"/>
  <c r="G403" i="4"/>
  <c r="H403" i="4"/>
  <c r="I403" i="4"/>
  <c r="K403" i="4"/>
  <c r="L403" i="4"/>
  <c r="M403" i="4"/>
  <c r="O403" i="4"/>
  <c r="P403" i="4"/>
  <c r="Q403" i="4"/>
  <c r="C404" i="4"/>
  <c r="D404" i="4"/>
  <c r="E404" i="4"/>
  <c r="G404" i="4"/>
  <c r="H404" i="4"/>
  <c r="I404" i="4"/>
  <c r="K404" i="4"/>
  <c r="L404" i="4"/>
  <c r="M404" i="4"/>
  <c r="O404" i="4"/>
  <c r="P404" i="4"/>
  <c r="Q404" i="4"/>
  <c r="C405" i="4"/>
  <c r="D405" i="4"/>
  <c r="E405" i="4"/>
  <c r="G405" i="4"/>
  <c r="H405" i="4"/>
  <c r="I405" i="4"/>
  <c r="K405" i="4"/>
  <c r="L405" i="4"/>
  <c r="M405" i="4"/>
  <c r="O405" i="4"/>
  <c r="P405" i="4"/>
  <c r="Q405" i="4"/>
  <c r="C406" i="4"/>
  <c r="D406" i="4"/>
  <c r="E406" i="4"/>
  <c r="G406" i="4"/>
  <c r="H406" i="4"/>
  <c r="I406" i="4"/>
  <c r="K406" i="4"/>
  <c r="L406" i="4"/>
  <c r="M406" i="4"/>
  <c r="O406" i="4"/>
  <c r="P406" i="4"/>
  <c r="Q406" i="4"/>
  <c r="C407" i="4"/>
  <c r="D407" i="4"/>
  <c r="E407" i="4"/>
  <c r="G407" i="4"/>
  <c r="H407" i="4"/>
  <c r="I407" i="4"/>
  <c r="K407" i="4"/>
  <c r="L407" i="4"/>
  <c r="M407" i="4"/>
  <c r="O407" i="4"/>
  <c r="P407" i="4"/>
  <c r="Q407" i="4"/>
  <c r="C408" i="4"/>
  <c r="D408" i="4"/>
  <c r="E408" i="4"/>
  <c r="G408" i="4"/>
  <c r="H408" i="4"/>
  <c r="I408" i="4"/>
  <c r="K408" i="4"/>
  <c r="L408" i="4"/>
  <c r="M408" i="4"/>
  <c r="O408" i="4"/>
  <c r="P408" i="4"/>
  <c r="Q408" i="4"/>
  <c r="C409" i="4"/>
  <c r="D409" i="4"/>
  <c r="E409" i="4"/>
  <c r="G409" i="4"/>
  <c r="H409" i="4"/>
  <c r="I409" i="4"/>
  <c r="K409" i="4"/>
  <c r="L409" i="4"/>
  <c r="M409" i="4"/>
  <c r="O409" i="4"/>
  <c r="P409" i="4"/>
  <c r="Q409" i="4"/>
  <c r="C410" i="4"/>
  <c r="D410" i="4"/>
  <c r="E410" i="4"/>
  <c r="G410" i="4"/>
  <c r="H410" i="4"/>
  <c r="I410" i="4"/>
  <c r="K410" i="4"/>
  <c r="L410" i="4"/>
  <c r="M410" i="4"/>
  <c r="O410" i="4"/>
  <c r="P410" i="4"/>
  <c r="Q410" i="4"/>
  <c r="C411" i="4"/>
  <c r="D411" i="4"/>
  <c r="E411" i="4"/>
  <c r="G411" i="4"/>
  <c r="H411" i="4"/>
  <c r="I411" i="4"/>
  <c r="K411" i="4"/>
  <c r="L411" i="4"/>
  <c r="M411" i="4"/>
  <c r="O411" i="4"/>
  <c r="P411" i="4"/>
  <c r="Q411" i="4"/>
  <c r="C412" i="4"/>
  <c r="D412" i="4"/>
  <c r="E412" i="4"/>
  <c r="G412" i="4"/>
  <c r="H412" i="4"/>
  <c r="I412" i="4"/>
  <c r="K412" i="4"/>
  <c r="L412" i="4"/>
  <c r="M412" i="4"/>
  <c r="O412" i="4"/>
  <c r="P412" i="4"/>
  <c r="Q412" i="4"/>
  <c r="C413" i="4"/>
  <c r="D413" i="4"/>
  <c r="E413" i="4"/>
  <c r="G413" i="4"/>
  <c r="H413" i="4"/>
  <c r="I413" i="4"/>
  <c r="K413" i="4"/>
  <c r="L413" i="4"/>
  <c r="M413" i="4"/>
  <c r="O413" i="4"/>
  <c r="P413" i="4"/>
  <c r="Q413" i="4"/>
  <c r="C414" i="4"/>
  <c r="D414" i="4"/>
  <c r="E414" i="4"/>
  <c r="G414" i="4"/>
  <c r="H414" i="4"/>
  <c r="I414" i="4"/>
  <c r="K414" i="4"/>
  <c r="L414" i="4"/>
  <c r="M414" i="4"/>
  <c r="O414" i="4"/>
  <c r="P414" i="4"/>
  <c r="Q414" i="4"/>
  <c r="C415" i="4"/>
  <c r="D415" i="4"/>
  <c r="E415" i="4"/>
  <c r="G415" i="4"/>
  <c r="H415" i="4"/>
  <c r="I415" i="4"/>
  <c r="K415" i="4"/>
  <c r="L415" i="4"/>
  <c r="M415" i="4"/>
  <c r="O415" i="4"/>
  <c r="P415" i="4"/>
  <c r="Q415" i="4"/>
  <c r="C416" i="4"/>
  <c r="D416" i="4"/>
  <c r="E416" i="4"/>
  <c r="G416" i="4"/>
  <c r="H416" i="4"/>
  <c r="I416" i="4"/>
  <c r="K416" i="4"/>
  <c r="L416" i="4"/>
  <c r="M416" i="4"/>
  <c r="O416" i="4"/>
  <c r="P416" i="4"/>
  <c r="Q416" i="4"/>
  <c r="C417" i="4"/>
  <c r="D417" i="4"/>
  <c r="E417" i="4"/>
  <c r="G417" i="4"/>
  <c r="H417" i="4"/>
  <c r="I417" i="4"/>
  <c r="K417" i="4"/>
  <c r="L417" i="4"/>
  <c r="M417" i="4"/>
  <c r="O417" i="4"/>
  <c r="P417" i="4"/>
  <c r="Q417" i="4"/>
  <c r="C418" i="4"/>
  <c r="D418" i="4"/>
  <c r="E418" i="4"/>
  <c r="G418" i="4"/>
  <c r="H418" i="4"/>
  <c r="I418" i="4"/>
  <c r="K418" i="4"/>
  <c r="L418" i="4"/>
  <c r="M418" i="4"/>
  <c r="O418" i="4"/>
  <c r="P418" i="4"/>
  <c r="Q418" i="4"/>
  <c r="C419" i="4"/>
  <c r="D419" i="4"/>
  <c r="E419" i="4"/>
  <c r="G419" i="4"/>
  <c r="H419" i="4"/>
  <c r="I419" i="4"/>
  <c r="K419" i="4"/>
  <c r="L419" i="4"/>
  <c r="M419" i="4"/>
  <c r="O419" i="4"/>
  <c r="P419" i="4"/>
  <c r="Q419" i="4"/>
  <c r="C420" i="4"/>
  <c r="D420" i="4"/>
  <c r="E420" i="4"/>
  <c r="G420" i="4"/>
  <c r="H420" i="4"/>
  <c r="I420" i="4"/>
  <c r="K420" i="4"/>
  <c r="L420" i="4"/>
  <c r="M420" i="4"/>
  <c r="O420" i="4"/>
  <c r="P420" i="4"/>
  <c r="Q420" i="4"/>
  <c r="C421" i="4"/>
  <c r="D421" i="4"/>
  <c r="E421" i="4"/>
  <c r="G421" i="4"/>
  <c r="H421" i="4"/>
  <c r="I421" i="4"/>
  <c r="K421" i="4"/>
  <c r="L421" i="4"/>
  <c r="M421" i="4"/>
  <c r="O421" i="4"/>
  <c r="P421" i="4"/>
  <c r="Q421" i="4"/>
  <c r="C422" i="4"/>
  <c r="D422" i="4"/>
  <c r="E422" i="4"/>
  <c r="G422" i="4"/>
  <c r="H422" i="4"/>
  <c r="I422" i="4"/>
  <c r="K422" i="4"/>
  <c r="L422" i="4"/>
  <c r="M422" i="4"/>
  <c r="O422" i="4"/>
  <c r="P422" i="4"/>
  <c r="Q422" i="4"/>
  <c r="C423" i="4"/>
  <c r="D423" i="4"/>
  <c r="E423" i="4"/>
  <c r="G423" i="4"/>
  <c r="H423" i="4"/>
  <c r="I423" i="4"/>
  <c r="K423" i="4"/>
  <c r="L423" i="4"/>
  <c r="M423" i="4"/>
  <c r="O423" i="4"/>
  <c r="P423" i="4"/>
  <c r="Q423" i="4"/>
  <c r="C424" i="4"/>
  <c r="D424" i="4"/>
  <c r="E424" i="4"/>
  <c r="G424" i="4"/>
  <c r="H424" i="4"/>
  <c r="I424" i="4"/>
  <c r="K424" i="4"/>
  <c r="L424" i="4"/>
  <c r="M424" i="4"/>
  <c r="O424" i="4"/>
  <c r="P424" i="4"/>
  <c r="Q424" i="4"/>
  <c r="C425" i="4"/>
  <c r="D425" i="4"/>
  <c r="E425" i="4"/>
  <c r="G425" i="4"/>
  <c r="H425" i="4"/>
  <c r="I425" i="4"/>
  <c r="K425" i="4"/>
  <c r="L425" i="4"/>
  <c r="M425" i="4"/>
  <c r="O425" i="4"/>
  <c r="P425" i="4"/>
  <c r="Q425" i="4"/>
  <c r="C426" i="4"/>
  <c r="D426" i="4"/>
  <c r="E426" i="4"/>
  <c r="G426" i="4"/>
  <c r="H426" i="4"/>
  <c r="I426" i="4"/>
  <c r="K426" i="4"/>
  <c r="L426" i="4"/>
  <c r="M426" i="4"/>
  <c r="O426" i="4"/>
  <c r="P426" i="4"/>
  <c r="Q426" i="4"/>
  <c r="C427" i="4"/>
  <c r="D427" i="4"/>
  <c r="E427" i="4"/>
  <c r="G427" i="4"/>
  <c r="H427" i="4"/>
  <c r="I427" i="4"/>
  <c r="K427" i="4"/>
  <c r="L427" i="4"/>
  <c r="M427" i="4"/>
  <c r="O427" i="4"/>
  <c r="P427" i="4"/>
  <c r="Q427" i="4"/>
  <c r="C428" i="4"/>
  <c r="D428" i="4"/>
  <c r="E428" i="4"/>
  <c r="G428" i="4"/>
  <c r="H428" i="4"/>
  <c r="I428" i="4"/>
  <c r="K428" i="4"/>
  <c r="L428" i="4"/>
  <c r="M428" i="4"/>
  <c r="O428" i="4"/>
  <c r="P428" i="4"/>
  <c r="Q428" i="4"/>
  <c r="C429" i="4"/>
  <c r="D429" i="4"/>
  <c r="E429" i="4"/>
  <c r="G429" i="4"/>
  <c r="H429" i="4"/>
  <c r="I429" i="4"/>
  <c r="K429" i="4"/>
  <c r="L429" i="4"/>
  <c r="M429" i="4"/>
  <c r="O429" i="4"/>
  <c r="P429" i="4"/>
  <c r="Q429" i="4"/>
  <c r="C430" i="4"/>
  <c r="D430" i="4"/>
  <c r="E430" i="4"/>
  <c r="G430" i="4"/>
  <c r="H430" i="4"/>
  <c r="I430" i="4"/>
  <c r="K430" i="4"/>
  <c r="L430" i="4"/>
  <c r="M430" i="4"/>
  <c r="O430" i="4"/>
  <c r="P430" i="4"/>
  <c r="Q430" i="4"/>
  <c r="C431" i="4"/>
  <c r="D431" i="4"/>
  <c r="E431" i="4"/>
  <c r="G431" i="4"/>
  <c r="H431" i="4"/>
  <c r="I431" i="4"/>
  <c r="K431" i="4"/>
  <c r="L431" i="4"/>
  <c r="M431" i="4"/>
  <c r="O431" i="4"/>
  <c r="P431" i="4"/>
  <c r="Q431" i="4"/>
  <c r="C432" i="4"/>
  <c r="D432" i="4"/>
  <c r="E432" i="4"/>
  <c r="G432" i="4"/>
  <c r="H432" i="4"/>
  <c r="I432" i="4"/>
  <c r="K432" i="4"/>
  <c r="L432" i="4"/>
  <c r="M432" i="4"/>
  <c r="O432" i="4"/>
  <c r="P432" i="4"/>
  <c r="Q432" i="4"/>
  <c r="C433" i="4"/>
  <c r="D433" i="4"/>
  <c r="E433" i="4"/>
  <c r="G433" i="4"/>
  <c r="H433" i="4"/>
  <c r="I433" i="4"/>
  <c r="K433" i="4"/>
  <c r="L433" i="4"/>
  <c r="M433" i="4"/>
  <c r="O433" i="4"/>
  <c r="P433" i="4"/>
  <c r="Q433" i="4"/>
  <c r="C434" i="4"/>
  <c r="D434" i="4"/>
  <c r="E434" i="4"/>
  <c r="G434" i="4"/>
  <c r="H434" i="4"/>
  <c r="I434" i="4"/>
  <c r="K434" i="4"/>
  <c r="L434" i="4"/>
  <c r="M434" i="4"/>
  <c r="O434" i="4"/>
  <c r="P434" i="4"/>
  <c r="Q434" i="4"/>
  <c r="C435" i="4"/>
  <c r="D435" i="4"/>
  <c r="E435" i="4"/>
  <c r="G435" i="4"/>
  <c r="H435" i="4"/>
  <c r="I435" i="4"/>
  <c r="K435" i="4"/>
  <c r="L435" i="4"/>
  <c r="M435" i="4"/>
  <c r="O435" i="4"/>
  <c r="P435" i="4"/>
  <c r="Q435" i="4"/>
  <c r="C436" i="4"/>
  <c r="D436" i="4"/>
  <c r="E436" i="4"/>
  <c r="G436" i="4"/>
  <c r="H436" i="4"/>
  <c r="I436" i="4"/>
  <c r="K436" i="4"/>
  <c r="L436" i="4"/>
  <c r="M436" i="4"/>
  <c r="O436" i="4"/>
  <c r="P436" i="4"/>
  <c r="Q436" i="4"/>
  <c r="C437" i="4"/>
  <c r="D437" i="4"/>
  <c r="E437" i="4"/>
  <c r="G437" i="4"/>
  <c r="H437" i="4"/>
  <c r="I437" i="4"/>
  <c r="K437" i="4"/>
  <c r="L437" i="4"/>
  <c r="M437" i="4"/>
  <c r="O437" i="4"/>
  <c r="P437" i="4"/>
  <c r="Q437" i="4"/>
  <c r="C438" i="4"/>
  <c r="D438" i="4"/>
  <c r="E438" i="4"/>
  <c r="G438" i="4"/>
  <c r="H438" i="4"/>
  <c r="I438" i="4"/>
  <c r="K438" i="4"/>
  <c r="L438" i="4"/>
  <c r="M438" i="4"/>
  <c r="O438" i="4"/>
  <c r="P438" i="4"/>
  <c r="Q438" i="4"/>
  <c r="C439" i="4"/>
  <c r="D439" i="4"/>
  <c r="E439" i="4"/>
  <c r="G439" i="4"/>
  <c r="H439" i="4"/>
  <c r="I439" i="4"/>
  <c r="K439" i="4"/>
  <c r="L439" i="4"/>
  <c r="M439" i="4"/>
  <c r="O439" i="4"/>
  <c r="P439" i="4"/>
  <c r="Q439" i="4"/>
  <c r="C440" i="4"/>
  <c r="D440" i="4"/>
  <c r="E440" i="4"/>
  <c r="G440" i="4"/>
  <c r="H440" i="4"/>
  <c r="I440" i="4"/>
  <c r="K440" i="4"/>
  <c r="L440" i="4"/>
  <c r="M440" i="4"/>
  <c r="O440" i="4"/>
  <c r="P440" i="4"/>
  <c r="Q440" i="4"/>
  <c r="C441" i="4"/>
  <c r="D441" i="4"/>
  <c r="E441" i="4"/>
  <c r="G441" i="4"/>
  <c r="H441" i="4"/>
  <c r="I441" i="4"/>
  <c r="K441" i="4"/>
  <c r="L441" i="4"/>
  <c r="M441" i="4"/>
  <c r="O441" i="4"/>
  <c r="P441" i="4"/>
  <c r="Q441" i="4"/>
  <c r="C442" i="4"/>
  <c r="D442" i="4"/>
  <c r="E442" i="4"/>
  <c r="G442" i="4"/>
  <c r="H442" i="4"/>
  <c r="I442" i="4"/>
  <c r="K442" i="4"/>
  <c r="L442" i="4"/>
  <c r="M442" i="4"/>
  <c r="O442" i="4"/>
  <c r="P442" i="4"/>
  <c r="Q442" i="4"/>
  <c r="C443" i="4"/>
  <c r="D443" i="4"/>
  <c r="E443" i="4"/>
  <c r="G443" i="4"/>
  <c r="H443" i="4"/>
  <c r="I443" i="4"/>
  <c r="K443" i="4"/>
  <c r="L443" i="4"/>
  <c r="M443" i="4"/>
  <c r="O443" i="4"/>
  <c r="P443" i="4"/>
  <c r="Q443" i="4"/>
  <c r="C444" i="4"/>
  <c r="D444" i="4"/>
  <c r="E444" i="4"/>
  <c r="G444" i="4"/>
  <c r="H444" i="4"/>
  <c r="I444" i="4"/>
  <c r="K444" i="4"/>
  <c r="L444" i="4"/>
  <c r="M444" i="4"/>
  <c r="O444" i="4"/>
  <c r="P444" i="4"/>
  <c r="Q444" i="4"/>
  <c r="C445" i="4"/>
  <c r="D445" i="4"/>
  <c r="E445" i="4"/>
  <c r="G445" i="4"/>
  <c r="H445" i="4"/>
  <c r="I445" i="4"/>
  <c r="K445" i="4"/>
  <c r="L445" i="4"/>
  <c r="M445" i="4"/>
  <c r="O445" i="4"/>
  <c r="P445" i="4"/>
  <c r="Q445" i="4"/>
  <c r="C446" i="4"/>
  <c r="D446" i="4"/>
  <c r="E446" i="4"/>
  <c r="G446" i="4"/>
  <c r="H446" i="4"/>
  <c r="I446" i="4"/>
  <c r="K446" i="4"/>
  <c r="L446" i="4"/>
  <c r="M446" i="4"/>
  <c r="O446" i="4"/>
  <c r="P446" i="4"/>
  <c r="Q446" i="4"/>
  <c r="C447" i="4"/>
  <c r="D447" i="4"/>
  <c r="E447" i="4"/>
  <c r="G447" i="4"/>
  <c r="H447" i="4"/>
  <c r="I447" i="4"/>
  <c r="K447" i="4"/>
  <c r="L447" i="4"/>
  <c r="M447" i="4"/>
  <c r="O447" i="4"/>
  <c r="P447" i="4"/>
  <c r="Q447" i="4"/>
  <c r="C448" i="4"/>
  <c r="D448" i="4"/>
  <c r="E448" i="4"/>
  <c r="G448" i="4"/>
  <c r="H448" i="4"/>
  <c r="I448" i="4"/>
  <c r="K448" i="4"/>
  <c r="L448" i="4"/>
  <c r="M448" i="4"/>
  <c r="O448" i="4"/>
  <c r="P448" i="4"/>
  <c r="Q448" i="4"/>
  <c r="C449" i="4"/>
  <c r="D449" i="4"/>
  <c r="E449" i="4"/>
  <c r="G449" i="4"/>
  <c r="H449" i="4"/>
  <c r="I449" i="4"/>
  <c r="K449" i="4"/>
  <c r="L449" i="4"/>
  <c r="M449" i="4"/>
  <c r="O449" i="4"/>
  <c r="P449" i="4"/>
  <c r="Q449" i="4"/>
  <c r="C450" i="4"/>
  <c r="D450" i="4"/>
  <c r="E450" i="4"/>
  <c r="G450" i="4"/>
  <c r="H450" i="4"/>
  <c r="I450" i="4"/>
  <c r="K450" i="4"/>
  <c r="L450" i="4"/>
  <c r="M450" i="4"/>
  <c r="O450" i="4"/>
  <c r="P450" i="4"/>
  <c r="Q450" i="4"/>
  <c r="C451" i="4"/>
  <c r="D451" i="4"/>
  <c r="E451" i="4"/>
  <c r="G451" i="4"/>
  <c r="H451" i="4"/>
  <c r="I451" i="4"/>
  <c r="K451" i="4"/>
  <c r="L451" i="4"/>
  <c r="M451" i="4"/>
  <c r="O451" i="4"/>
  <c r="P451" i="4"/>
  <c r="Q451" i="4"/>
  <c r="C452" i="4"/>
  <c r="D452" i="4"/>
  <c r="E452" i="4"/>
  <c r="G452" i="4"/>
  <c r="H452" i="4"/>
  <c r="I452" i="4"/>
  <c r="K452" i="4"/>
  <c r="L452" i="4"/>
  <c r="M452" i="4"/>
  <c r="O452" i="4"/>
  <c r="P452" i="4"/>
  <c r="Q452" i="4"/>
  <c r="C453" i="4"/>
  <c r="D453" i="4"/>
  <c r="E453" i="4"/>
  <c r="G453" i="4"/>
  <c r="H453" i="4"/>
  <c r="I453" i="4"/>
  <c r="K453" i="4"/>
  <c r="L453" i="4"/>
  <c r="M453" i="4"/>
  <c r="O453" i="4"/>
  <c r="P453" i="4"/>
  <c r="Q453" i="4"/>
  <c r="C454" i="4"/>
  <c r="D454" i="4"/>
  <c r="E454" i="4"/>
  <c r="G454" i="4"/>
  <c r="H454" i="4"/>
  <c r="I454" i="4"/>
  <c r="K454" i="4"/>
  <c r="L454" i="4"/>
  <c r="M454" i="4"/>
  <c r="O454" i="4"/>
  <c r="P454" i="4"/>
  <c r="Q454" i="4"/>
  <c r="C455" i="4"/>
  <c r="D455" i="4"/>
  <c r="E455" i="4"/>
  <c r="G455" i="4"/>
  <c r="H455" i="4"/>
  <c r="I455" i="4"/>
  <c r="K455" i="4"/>
  <c r="L455" i="4"/>
  <c r="M455" i="4"/>
  <c r="O455" i="4"/>
  <c r="P455" i="4"/>
  <c r="Q455" i="4"/>
  <c r="C456" i="4"/>
  <c r="D456" i="4"/>
  <c r="E456" i="4"/>
  <c r="G456" i="4"/>
  <c r="H456" i="4"/>
  <c r="I456" i="4"/>
  <c r="K456" i="4"/>
  <c r="L456" i="4"/>
  <c r="M456" i="4"/>
  <c r="O456" i="4"/>
  <c r="P456" i="4"/>
  <c r="Q456" i="4"/>
  <c r="C457" i="4"/>
  <c r="D457" i="4"/>
  <c r="E457" i="4"/>
  <c r="G457" i="4"/>
  <c r="H457" i="4"/>
  <c r="I457" i="4"/>
  <c r="K457" i="4"/>
  <c r="L457" i="4"/>
  <c r="M457" i="4"/>
  <c r="O457" i="4"/>
  <c r="P457" i="4"/>
  <c r="Q457" i="4"/>
  <c r="C458" i="4"/>
  <c r="D458" i="4"/>
  <c r="E458" i="4"/>
  <c r="G458" i="4"/>
  <c r="H458" i="4"/>
  <c r="I458" i="4"/>
  <c r="K458" i="4"/>
  <c r="L458" i="4"/>
  <c r="M458" i="4"/>
  <c r="O458" i="4"/>
  <c r="P458" i="4"/>
  <c r="Q458" i="4"/>
  <c r="C459" i="4"/>
  <c r="D459" i="4"/>
  <c r="E459" i="4"/>
  <c r="G459" i="4"/>
  <c r="H459" i="4"/>
  <c r="I459" i="4"/>
  <c r="K459" i="4"/>
  <c r="L459" i="4"/>
  <c r="M459" i="4"/>
  <c r="O459" i="4"/>
  <c r="P459" i="4"/>
  <c r="Q459" i="4"/>
  <c r="C460" i="4"/>
  <c r="D460" i="4"/>
  <c r="E460" i="4"/>
  <c r="G460" i="4"/>
  <c r="H460" i="4"/>
  <c r="I460" i="4"/>
  <c r="K460" i="4"/>
  <c r="L460" i="4"/>
  <c r="M460" i="4"/>
  <c r="O460" i="4"/>
  <c r="P460" i="4"/>
  <c r="Q460" i="4"/>
  <c r="C461" i="4"/>
  <c r="D461" i="4"/>
  <c r="E461" i="4"/>
  <c r="G461" i="4"/>
  <c r="H461" i="4"/>
  <c r="I461" i="4"/>
  <c r="K461" i="4"/>
  <c r="L461" i="4"/>
  <c r="M461" i="4"/>
  <c r="O461" i="4"/>
  <c r="P461" i="4"/>
  <c r="Q461" i="4"/>
  <c r="C462" i="4"/>
  <c r="D462" i="4"/>
  <c r="E462" i="4"/>
  <c r="G462" i="4"/>
  <c r="H462" i="4"/>
  <c r="I462" i="4"/>
  <c r="K462" i="4"/>
  <c r="L462" i="4"/>
  <c r="M462" i="4"/>
  <c r="O462" i="4"/>
  <c r="P462" i="4"/>
  <c r="Q462" i="4"/>
  <c r="C463" i="4"/>
  <c r="D463" i="4"/>
  <c r="E463" i="4"/>
  <c r="G463" i="4"/>
  <c r="H463" i="4"/>
  <c r="I463" i="4"/>
  <c r="K463" i="4"/>
  <c r="L463" i="4"/>
  <c r="M463" i="4"/>
  <c r="O463" i="4"/>
  <c r="P463" i="4"/>
  <c r="Q463" i="4"/>
  <c r="C464" i="4"/>
  <c r="D464" i="4"/>
  <c r="E464" i="4"/>
  <c r="G464" i="4"/>
  <c r="H464" i="4"/>
  <c r="I464" i="4"/>
  <c r="K464" i="4"/>
  <c r="L464" i="4"/>
  <c r="M464" i="4"/>
  <c r="O464" i="4"/>
  <c r="P464" i="4"/>
  <c r="Q464" i="4"/>
  <c r="C465" i="4"/>
  <c r="D465" i="4"/>
  <c r="E465" i="4"/>
  <c r="G465" i="4"/>
  <c r="H465" i="4"/>
  <c r="I465" i="4"/>
  <c r="K465" i="4"/>
  <c r="L465" i="4"/>
  <c r="M465" i="4"/>
  <c r="O465" i="4"/>
  <c r="P465" i="4"/>
  <c r="Q465" i="4"/>
  <c r="C466" i="4"/>
  <c r="D466" i="4"/>
  <c r="E466" i="4"/>
  <c r="G466" i="4"/>
  <c r="H466" i="4"/>
  <c r="I466" i="4"/>
  <c r="K466" i="4"/>
  <c r="L466" i="4"/>
  <c r="M466" i="4"/>
  <c r="O466" i="4"/>
  <c r="P466" i="4"/>
  <c r="Q466" i="4"/>
  <c r="C467" i="4"/>
  <c r="D467" i="4"/>
  <c r="E467" i="4"/>
  <c r="G467" i="4"/>
  <c r="H467" i="4"/>
  <c r="I467" i="4"/>
  <c r="K467" i="4"/>
  <c r="L467" i="4"/>
  <c r="M467" i="4"/>
  <c r="O467" i="4"/>
  <c r="P467" i="4"/>
  <c r="Q467" i="4"/>
  <c r="C468" i="4"/>
  <c r="D468" i="4"/>
  <c r="E468" i="4"/>
  <c r="G468" i="4"/>
  <c r="H468" i="4"/>
  <c r="I468" i="4"/>
  <c r="K468" i="4"/>
  <c r="L468" i="4"/>
  <c r="M468" i="4"/>
  <c r="O468" i="4"/>
  <c r="P468" i="4"/>
  <c r="Q468" i="4"/>
  <c r="C469" i="4"/>
  <c r="D469" i="4"/>
  <c r="E469" i="4"/>
  <c r="G469" i="4"/>
  <c r="H469" i="4"/>
  <c r="I469" i="4"/>
  <c r="K469" i="4"/>
  <c r="L469" i="4"/>
  <c r="M469" i="4"/>
  <c r="O469" i="4"/>
  <c r="P469" i="4"/>
  <c r="Q469" i="4"/>
  <c r="C470" i="4"/>
  <c r="D470" i="4"/>
  <c r="E470" i="4"/>
  <c r="G470" i="4"/>
  <c r="H470" i="4"/>
  <c r="I470" i="4"/>
  <c r="K470" i="4"/>
  <c r="L470" i="4"/>
  <c r="M470" i="4"/>
  <c r="O470" i="4"/>
  <c r="P470" i="4"/>
  <c r="Q470" i="4"/>
  <c r="C471" i="4"/>
  <c r="D471" i="4"/>
  <c r="E471" i="4"/>
  <c r="G471" i="4"/>
  <c r="H471" i="4"/>
  <c r="I471" i="4"/>
  <c r="K471" i="4"/>
  <c r="L471" i="4"/>
  <c r="M471" i="4"/>
  <c r="O471" i="4"/>
  <c r="P471" i="4"/>
  <c r="Q471" i="4"/>
  <c r="C472" i="4"/>
  <c r="D472" i="4"/>
  <c r="E472" i="4"/>
  <c r="G472" i="4"/>
  <c r="H472" i="4"/>
  <c r="I472" i="4"/>
  <c r="K472" i="4"/>
  <c r="L472" i="4"/>
  <c r="M472" i="4"/>
  <c r="O472" i="4"/>
  <c r="P472" i="4"/>
  <c r="Q472" i="4"/>
  <c r="C473" i="4"/>
  <c r="D473" i="4"/>
  <c r="E473" i="4"/>
  <c r="G473" i="4"/>
  <c r="H473" i="4"/>
  <c r="I473" i="4"/>
  <c r="K473" i="4"/>
  <c r="L473" i="4"/>
  <c r="M473" i="4"/>
  <c r="O473" i="4"/>
  <c r="P473" i="4"/>
  <c r="Q473" i="4"/>
  <c r="C474" i="4"/>
  <c r="D474" i="4"/>
  <c r="E474" i="4"/>
  <c r="G474" i="4"/>
  <c r="H474" i="4"/>
  <c r="I474" i="4"/>
  <c r="K474" i="4"/>
  <c r="L474" i="4"/>
  <c r="M474" i="4"/>
  <c r="O474" i="4"/>
  <c r="P474" i="4"/>
  <c r="Q474" i="4"/>
  <c r="C475" i="4"/>
  <c r="D475" i="4"/>
  <c r="E475" i="4"/>
  <c r="G475" i="4"/>
  <c r="H475" i="4"/>
  <c r="I475" i="4"/>
  <c r="K475" i="4"/>
  <c r="L475" i="4"/>
  <c r="M475" i="4"/>
  <c r="O475" i="4"/>
  <c r="P475" i="4"/>
  <c r="Q475" i="4"/>
  <c r="C476" i="4"/>
  <c r="D476" i="4"/>
  <c r="E476" i="4"/>
  <c r="G476" i="4"/>
  <c r="H476" i="4"/>
  <c r="I476" i="4"/>
  <c r="K476" i="4"/>
  <c r="L476" i="4"/>
  <c r="M476" i="4"/>
  <c r="O476" i="4"/>
  <c r="P476" i="4"/>
  <c r="Q476" i="4"/>
  <c r="C477" i="4"/>
  <c r="D477" i="4"/>
  <c r="E477" i="4"/>
  <c r="G477" i="4"/>
  <c r="H477" i="4"/>
  <c r="I477" i="4"/>
  <c r="K477" i="4"/>
  <c r="L477" i="4"/>
  <c r="M477" i="4"/>
  <c r="O477" i="4"/>
  <c r="P477" i="4"/>
  <c r="Q477" i="4"/>
  <c r="C478" i="4"/>
  <c r="D478" i="4"/>
  <c r="E478" i="4"/>
  <c r="G478" i="4"/>
  <c r="H478" i="4"/>
  <c r="I478" i="4"/>
  <c r="K478" i="4"/>
  <c r="L478" i="4"/>
  <c r="M478" i="4"/>
  <c r="O478" i="4"/>
  <c r="P478" i="4"/>
  <c r="Q478" i="4"/>
  <c r="C479" i="4"/>
  <c r="D479" i="4"/>
  <c r="E479" i="4"/>
  <c r="G479" i="4"/>
  <c r="H479" i="4"/>
  <c r="I479" i="4"/>
  <c r="K479" i="4"/>
  <c r="L479" i="4"/>
  <c r="M479" i="4"/>
  <c r="O479" i="4"/>
  <c r="P479" i="4"/>
  <c r="Q479" i="4"/>
  <c r="C480" i="4"/>
  <c r="D480" i="4"/>
  <c r="E480" i="4"/>
  <c r="G480" i="4"/>
  <c r="H480" i="4"/>
  <c r="I480" i="4"/>
  <c r="K480" i="4"/>
  <c r="L480" i="4"/>
  <c r="M480" i="4"/>
  <c r="O480" i="4"/>
  <c r="P480" i="4"/>
  <c r="Q480" i="4"/>
  <c r="C481" i="4"/>
  <c r="D481" i="4"/>
  <c r="E481" i="4"/>
  <c r="G481" i="4"/>
  <c r="H481" i="4"/>
  <c r="I481" i="4"/>
  <c r="K481" i="4"/>
  <c r="L481" i="4"/>
  <c r="M481" i="4"/>
  <c r="O481" i="4"/>
  <c r="P481" i="4"/>
  <c r="Q481" i="4"/>
  <c r="C482" i="4"/>
  <c r="D482" i="4"/>
  <c r="E482" i="4"/>
  <c r="G482" i="4"/>
  <c r="H482" i="4"/>
  <c r="I482" i="4"/>
  <c r="K482" i="4"/>
  <c r="L482" i="4"/>
  <c r="M482" i="4"/>
  <c r="O482" i="4"/>
  <c r="P482" i="4"/>
  <c r="Q482" i="4"/>
  <c r="C483" i="4"/>
  <c r="D483" i="4"/>
  <c r="E483" i="4"/>
  <c r="G483" i="4"/>
  <c r="H483" i="4"/>
  <c r="I483" i="4"/>
  <c r="K483" i="4"/>
  <c r="L483" i="4"/>
  <c r="M483" i="4"/>
  <c r="O483" i="4"/>
  <c r="P483" i="4"/>
  <c r="Q483" i="4"/>
  <c r="C484" i="4"/>
  <c r="D484" i="4"/>
  <c r="E484" i="4"/>
  <c r="G484" i="4"/>
  <c r="H484" i="4"/>
  <c r="I484" i="4"/>
  <c r="K484" i="4"/>
  <c r="L484" i="4"/>
  <c r="M484" i="4"/>
  <c r="O484" i="4"/>
  <c r="P484" i="4"/>
  <c r="Q484" i="4"/>
  <c r="C485" i="4"/>
  <c r="D485" i="4"/>
  <c r="E485" i="4"/>
  <c r="G485" i="4"/>
  <c r="H485" i="4"/>
  <c r="I485" i="4"/>
  <c r="K485" i="4"/>
  <c r="L485" i="4"/>
  <c r="M485" i="4"/>
  <c r="O485" i="4"/>
  <c r="P485" i="4"/>
  <c r="Q485" i="4"/>
  <c r="C486" i="4"/>
  <c r="D486" i="4"/>
  <c r="E486" i="4"/>
  <c r="G486" i="4"/>
  <c r="H486" i="4"/>
  <c r="I486" i="4"/>
  <c r="K486" i="4"/>
  <c r="L486" i="4"/>
  <c r="M486" i="4"/>
  <c r="O486" i="4"/>
  <c r="P486" i="4"/>
  <c r="Q486" i="4"/>
  <c r="C487" i="4"/>
  <c r="D487" i="4"/>
  <c r="E487" i="4"/>
  <c r="G487" i="4"/>
  <c r="H487" i="4"/>
  <c r="I487" i="4"/>
  <c r="K487" i="4"/>
  <c r="L487" i="4"/>
  <c r="M487" i="4"/>
  <c r="O487" i="4"/>
  <c r="P487" i="4"/>
  <c r="Q487" i="4"/>
  <c r="C488" i="4"/>
  <c r="D488" i="4"/>
  <c r="E488" i="4"/>
  <c r="G488" i="4"/>
  <c r="H488" i="4"/>
  <c r="I488" i="4"/>
  <c r="K488" i="4"/>
  <c r="L488" i="4"/>
  <c r="M488" i="4"/>
  <c r="O488" i="4"/>
  <c r="P488" i="4"/>
  <c r="Q488" i="4"/>
  <c r="C489" i="4"/>
  <c r="D489" i="4"/>
  <c r="E489" i="4"/>
  <c r="G489" i="4"/>
  <c r="H489" i="4"/>
  <c r="I489" i="4"/>
  <c r="K489" i="4"/>
  <c r="L489" i="4"/>
  <c r="M489" i="4"/>
  <c r="O489" i="4"/>
  <c r="P489" i="4"/>
  <c r="Q489" i="4"/>
  <c r="C490" i="4"/>
  <c r="D490" i="4"/>
  <c r="E490" i="4"/>
  <c r="G490" i="4"/>
  <c r="H490" i="4"/>
  <c r="I490" i="4"/>
  <c r="K490" i="4"/>
  <c r="L490" i="4"/>
  <c r="M490" i="4"/>
  <c r="O490" i="4"/>
  <c r="P490" i="4"/>
  <c r="Q490" i="4"/>
  <c r="C491" i="4"/>
  <c r="D491" i="4"/>
  <c r="E491" i="4"/>
  <c r="G491" i="4"/>
  <c r="H491" i="4"/>
  <c r="I491" i="4"/>
  <c r="K491" i="4"/>
  <c r="L491" i="4"/>
  <c r="M491" i="4"/>
  <c r="O491" i="4"/>
  <c r="P491" i="4"/>
  <c r="Q491" i="4"/>
  <c r="C492" i="4"/>
  <c r="D492" i="4"/>
  <c r="E492" i="4"/>
  <c r="G492" i="4"/>
  <c r="H492" i="4"/>
  <c r="I492" i="4"/>
  <c r="K492" i="4"/>
  <c r="L492" i="4"/>
  <c r="M492" i="4"/>
  <c r="O492" i="4"/>
  <c r="P492" i="4"/>
  <c r="Q492" i="4"/>
  <c r="C493" i="4"/>
  <c r="D493" i="4"/>
  <c r="E493" i="4"/>
  <c r="G493" i="4"/>
  <c r="H493" i="4"/>
  <c r="I493" i="4"/>
  <c r="K493" i="4"/>
  <c r="L493" i="4"/>
  <c r="M493" i="4"/>
  <c r="O493" i="4"/>
  <c r="P493" i="4"/>
  <c r="Q493" i="4"/>
  <c r="C494" i="4"/>
  <c r="D494" i="4"/>
  <c r="E494" i="4"/>
  <c r="G494" i="4"/>
  <c r="H494" i="4"/>
  <c r="I494" i="4"/>
  <c r="K494" i="4"/>
  <c r="L494" i="4"/>
  <c r="M494" i="4"/>
  <c r="O494" i="4"/>
  <c r="P494" i="4"/>
  <c r="Q494" i="4"/>
  <c r="C495" i="4"/>
  <c r="D495" i="4"/>
  <c r="E495" i="4"/>
  <c r="G495" i="4"/>
  <c r="H495" i="4"/>
  <c r="I495" i="4"/>
  <c r="K495" i="4"/>
  <c r="L495" i="4"/>
  <c r="M495" i="4"/>
  <c r="O495" i="4"/>
  <c r="P495" i="4"/>
  <c r="Q495" i="4"/>
  <c r="C496" i="4"/>
  <c r="D496" i="4"/>
  <c r="E496" i="4"/>
  <c r="G496" i="4"/>
  <c r="H496" i="4"/>
  <c r="I496" i="4"/>
  <c r="K496" i="4"/>
  <c r="L496" i="4"/>
  <c r="M496" i="4"/>
  <c r="O496" i="4"/>
  <c r="P496" i="4"/>
  <c r="Q496" i="4"/>
  <c r="C497" i="4"/>
  <c r="D497" i="4"/>
  <c r="E497" i="4"/>
  <c r="G497" i="4"/>
  <c r="H497" i="4"/>
  <c r="I497" i="4"/>
  <c r="K497" i="4"/>
  <c r="L497" i="4"/>
  <c r="M497" i="4"/>
  <c r="O497" i="4"/>
  <c r="P497" i="4"/>
  <c r="Q497" i="4"/>
  <c r="C498" i="4"/>
  <c r="D498" i="4"/>
  <c r="E498" i="4"/>
  <c r="G498" i="4"/>
  <c r="H498" i="4"/>
  <c r="I498" i="4"/>
  <c r="K498" i="4"/>
  <c r="L498" i="4"/>
  <c r="M498" i="4"/>
  <c r="O498" i="4"/>
  <c r="P498" i="4"/>
  <c r="Q498" i="4"/>
  <c r="C499" i="4"/>
  <c r="D499" i="4"/>
  <c r="E499" i="4"/>
  <c r="G499" i="4"/>
  <c r="H499" i="4"/>
  <c r="I499" i="4"/>
  <c r="K499" i="4"/>
  <c r="L499" i="4"/>
  <c r="M499" i="4"/>
  <c r="O499" i="4"/>
  <c r="P499" i="4"/>
  <c r="Q499" i="4"/>
  <c r="C500" i="4"/>
  <c r="D500" i="4"/>
  <c r="E500" i="4"/>
  <c r="G500" i="4"/>
  <c r="H500" i="4"/>
  <c r="I500" i="4"/>
  <c r="K500" i="4"/>
  <c r="L500" i="4"/>
  <c r="M500" i="4"/>
  <c r="O500" i="4"/>
  <c r="P500" i="4"/>
  <c r="Q500" i="4"/>
  <c r="C501" i="4"/>
  <c r="D501" i="4"/>
  <c r="E501" i="4"/>
  <c r="G501" i="4"/>
  <c r="H501" i="4"/>
  <c r="I501" i="4"/>
  <c r="K501" i="4"/>
  <c r="L501" i="4"/>
  <c r="M501" i="4"/>
  <c r="O501" i="4"/>
  <c r="P501" i="4"/>
  <c r="Q501" i="4"/>
  <c r="C502" i="4"/>
  <c r="D502" i="4"/>
  <c r="E502" i="4"/>
  <c r="G502" i="4"/>
  <c r="H502" i="4"/>
  <c r="I502" i="4"/>
  <c r="K502" i="4"/>
  <c r="L502" i="4"/>
  <c r="M502" i="4"/>
  <c r="O502" i="4"/>
  <c r="P502" i="4"/>
  <c r="Q502" i="4"/>
  <c r="C503" i="4"/>
  <c r="D503" i="4"/>
  <c r="E503" i="4"/>
  <c r="G503" i="4"/>
  <c r="H503" i="4"/>
  <c r="I503" i="4"/>
  <c r="K503" i="4"/>
  <c r="L503" i="4"/>
  <c r="M503" i="4"/>
  <c r="O503" i="4"/>
  <c r="P503" i="4"/>
  <c r="Q503" i="4"/>
  <c r="C504" i="4"/>
  <c r="D504" i="4"/>
  <c r="E504" i="4"/>
  <c r="G504" i="4"/>
  <c r="H504" i="4"/>
  <c r="I504" i="4"/>
  <c r="K504" i="4"/>
  <c r="L504" i="4"/>
  <c r="M504" i="4"/>
  <c r="O504" i="4"/>
  <c r="P504" i="4"/>
  <c r="Q504" i="4"/>
  <c r="C505" i="4"/>
  <c r="D505" i="4"/>
  <c r="E505" i="4"/>
  <c r="G505" i="4"/>
  <c r="H505" i="4"/>
  <c r="I505" i="4"/>
  <c r="K505" i="4"/>
  <c r="L505" i="4"/>
  <c r="M505" i="4"/>
  <c r="O505" i="4"/>
  <c r="P505" i="4"/>
  <c r="Q505" i="4"/>
  <c r="C506" i="4"/>
  <c r="D506" i="4"/>
  <c r="E506" i="4"/>
  <c r="G506" i="4"/>
  <c r="H506" i="4"/>
  <c r="I506" i="4"/>
  <c r="K506" i="4"/>
  <c r="L506" i="4"/>
  <c r="M506" i="4"/>
  <c r="O506" i="4"/>
  <c r="P506" i="4"/>
  <c r="Q506" i="4"/>
  <c r="C507" i="4"/>
  <c r="D507" i="4"/>
  <c r="E507" i="4"/>
  <c r="G507" i="4"/>
  <c r="H507" i="4"/>
  <c r="I507" i="4"/>
  <c r="K507" i="4"/>
  <c r="L507" i="4"/>
  <c r="M507" i="4"/>
  <c r="O507" i="4"/>
  <c r="P507" i="4"/>
  <c r="Q507" i="4"/>
  <c r="C508" i="4"/>
  <c r="D508" i="4"/>
  <c r="E508" i="4"/>
  <c r="G508" i="4"/>
  <c r="H508" i="4"/>
  <c r="I508" i="4"/>
  <c r="K508" i="4"/>
  <c r="L508" i="4"/>
  <c r="M508" i="4"/>
  <c r="O508" i="4"/>
  <c r="P508" i="4"/>
  <c r="Q508" i="4"/>
  <c r="C509" i="4"/>
  <c r="D509" i="4"/>
  <c r="E509" i="4"/>
  <c r="G509" i="4"/>
  <c r="H509" i="4"/>
  <c r="I509" i="4"/>
  <c r="K509" i="4"/>
  <c r="L509" i="4"/>
  <c r="M509" i="4"/>
  <c r="O509" i="4"/>
  <c r="P509" i="4"/>
  <c r="Q509" i="4"/>
  <c r="C510" i="4"/>
  <c r="D510" i="4"/>
  <c r="E510" i="4"/>
  <c r="G510" i="4"/>
  <c r="H510" i="4"/>
  <c r="I510" i="4"/>
  <c r="K510" i="4"/>
  <c r="L510" i="4"/>
  <c r="M510" i="4"/>
  <c r="O510" i="4"/>
  <c r="P510" i="4"/>
  <c r="Q510" i="4"/>
  <c r="C511" i="4"/>
  <c r="D511" i="4"/>
  <c r="E511" i="4"/>
  <c r="G511" i="4"/>
  <c r="H511" i="4"/>
  <c r="I511" i="4"/>
  <c r="K511" i="4"/>
  <c r="L511" i="4"/>
  <c r="M511" i="4"/>
  <c r="O511" i="4"/>
  <c r="P511" i="4"/>
  <c r="Q511" i="4"/>
  <c r="C512" i="4"/>
  <c r="D512" i="4"/>
  <c r="E512" i="4"/>
  <c r="G512" i="4"/>
  <c r="H512" i="4"/>
  <c r="I512" i="4"/>
  <c r="K512" i="4"/>
  <c r="L512" i="4"/>
  <c r="M512" i="4"/>
  <c r="O512" i="4"/>
  <c r="P512" i="4"/>
  <c r="Q512" i="4"/>
  <c r="C513" i="4"/>
  <c r="D513" i="4"/>
  <c r="E513" i="4"/>
  <c r="G513" i="4"/>
  <c r="H513" i="4"/>
  <c r="I513" i="4"/>
  <c r="K513" i="4"/>
  <c r="L513" i="4"/>
  <c r="M513" i="4"/>
  <c r="O513" i="4"/>
  <c r="P513" i="4"/>
  <c r="Q513" i="4"/>
  <c r="C514" i="4"/>
  <c r="D514" i="4"/>
  <c r="E514" i="4"/>
  <c r="G514" i="4"/>
  <c r="H514" i="4"/>
  <c r="I514" i="4"/>
  <c r="K514" i="4"/>
  <c r="L514" i="4"/>
  <c r="M514" i="4"/>
  <c r="O514" i="4"/>
  <c r="P514" i="4"/>
  <c r="Q514" i="4"/>
  <c r="C515" i="4"/>
  <c r="D515" i="4"/>
  <c r="E515" i="4"/>
  <c r="G515" i="4"/>
  <c r="H515" i="4"/>
  <c r="I515" i="4"/>
  <c r="K515" i="4"/>
  <c r="L515" i="4"/>
  <c r="M515" i="4"/>
  <c r="O515" i="4"/>
  <c r="P515" i="4"/>
  <c r="Q515" i="4"/>
  <c r="C516" i="4"/>
  <c r="D516" i="4"/>
  <c r="E516" i="4"/>
  <c r="G516" i="4"/>
  <c r="H516" i="4"/>
  <c r="I516" i="4"/>
  <c r="K516" i="4"/>
  <c r="L516" i="4"/>
  <c r="M516" i="4"/>
  <c r="O516" i="4"/>
  <c r="P516" i="4"/>
  <c r="Q516" i="4"/>
  <c r="C517" i="4"/>
  <c r="D517" i="4"/>
  <c r="E517" i="4"/>
  <c r="G517" i="4"/>
  <c r="H517" i="4"/>
  <c r="I517" i="4"/>
  <c r="K517" i="4"/>
  <c r="L517" i="4"/>
  <c r="M517" i="4"/>
  <c r="O517" i="4"/>
  <c r="P517" i="4"/>
  <c r="Q517" i="4"/>
  <c r="C518" i="4"/>
  <c r="D518" i="4"/>
  <c r="E518" i="4"/>
  <c r="G518" i="4"/>
  <c r="H518" i="4"/>
  <c r="I518" i="4"/>
  <c r="K518" i="4"/>
  <c r="L518" i="4"/>
  <c r="M518" i="4"/>
  <c r="O518" i="4"/>
  <c r="P518" i="4"/>
  <c r="Q518" i="4"/>
  <c r="C519" i="4"/>
  <c r="D519" i="4"/>
  <c r="E519" i="4"/>
  <c r="G519" i="4"/>
  <c r="H519" i="4"/>
  <c r="I519" i="4"/>
  <c r="K519" i="4"/>
  <c r="L519" i="4"/>
  <c r="M519" i="4"/>
  <c r="O519" i="4"/>
  <c r="P519" i="4"/>
  <c r="Q519" i="4"/>
  <c r="C520" i="4"/>
  <c r="D520" i="4"/>
  <c r="E520" i="4"/>
  <c r="G520" i="4"/>
  <c r="H520" i="4"/>
  <c r="I520" i="4"/>
  <c r="K520" i="4"/>
  <c r="L520" i="4"/>
  <c r="M520" i="4"/>
  <c r="O520" i="4"/>
  <c r="P520" i="4"/>
  <c r="Q520" i="4"/>
  <c r="C521" i="4"/>
  <c r="D521" i="4"/>
  <c r="E521" i="4"/>
  <c r="G521" i="4"/>
  <c r="H521" i="4"/>
  <c r="I521" i="4"/>
  <c r="K521" i="4"/>
  <c r="L521" i="4"/>
  <c r="M521" i="4"/>
  <c r="O521" i="4"/>
  <c r="P521" i="4"/>
  <c r="Q521" i="4"/>
  <c r="C522" i="4"/>
  <c r="D522" i="4"/>
  <c r="E522" i="4"/>
  <c r="G522" i="4"/>
  <c r="H522" i="4"/>
  <c r="I522" i="4"/>
  <c r="K522" i="4"/>
  <c r="L522" i="4"/>
  <c r="M522" i="4"/>
  <c r="O522" i="4"/>
  <c r="P522" i="4"/>
  <c r="Q522" i="4"/>
  <c r="C523" i="4"/>
  <c r="D523" i="4"/>
  <c r="E523" i="4"/>
  <c r="G523" i="4"/>
  <c r="H523" i="4"/>
  <c r="I523" i="4"/>
  <c r="K523" i="4"/>
  <c r="L523" i="4"/>
  <c r="M523" i="4"/>
  <c r="O523" i="4"/>
  <c r="P523" i="4"/>
  <c r="Q523" i="4"/>
  <c r="C524" i="4"/>
  <c r="D524" i="4"/>
  <c r="E524" i="4"/>
  <c r="G524" i="4"/>
  <c r="H524" i="4"/>
  <c r="I524" i="4"/>
  <c r="K524" i="4"/>
  <c r="L524" i="4"/>
  <c r="M524" i="4"/>
  <c r="O524" i="4"/>
  <c r="P524" i="4"/>
  <c r="Q524" i="4"/>
  <c r="C525" i="4"/>
  <c r="D525" i="4"/>
  <c r="E525" i="4"/>
  <c r="G525" i="4"/>
  <c r="H525" i="4"/>
  <c r="I525" i="4"/>
  <c r="K525" i="4"/>
  <c r="L525" i="4"/>
  <c r="M525" i="4"/>
  <c r="O525" i="4"/>
  <c r="P525" i="4"/>
  <c r="Q525" i="4"/>
  <c r="C526" i="4"/>
  <c r="D526" i="4"/>
  <c r="E526" i="4"/>
  <c r="G526" i="4"/>
  <c r="H526" i="4"/>
  <c r="I526" i="4"/>
  <c r="K526" i="4"/>
  <c r="L526" i="4"/>
  <c r="M526" i="4"/>
  <c r="O526" i="4"/>
  <c r="P526" i="4"/>
  <c r="Q526" i="4"/>
  <c r="C527" i="4"/>
  <c r="D527" i="4"/>
  <c r="E527" i="4"/>
  <c r="G527" i="4"/>
  <c r="H527" i="4"/>
  <c r="I527" i="4"/>
  <c r="K527" i="4"/>
  <c r="L527" i="4"/>
  <c r="M527" i="4"/>
  <c r="O527" i="4"/>
  <c r="P527" i="4"/>
  <c r="Q527" i="4"/>
  <c r="C528" i="4"/>
  <c r="D528" i="4"/>
  <c r="E528" i="4"/>
  <c r="G528" i="4"/>
  <c r="H528" i="4"/>
  <c r="I528" i="4"/>
  <c r="K528" i="4"/>
  <c r="L528" i="4"/>
  <c r="M528" i="4"/>
  <c r="O528" i="4"/>
  <c r="P528" i="4"/>
  <c r="Q528" i="4"/>
  <c r="C529" i="4"/>
  <c r="D529" i="4"/>
  <c r="E529" i="4"/>
  <c r="G529" i="4"/>
  <c r="H529" i="4"/>
  <c r="I529" i="4"/>
  <c r="K529" i="4"/>
  <c r="L529" i="4"/>
  <c r="M529" i="4"/>
  <c r="O529" i="4"/>
  <c r="P529" i="4"/>
  <c r="Q529" i="4"/>
  <c r="C530" i="4"/>
  <c r="D530" i="4"/>
  <c r="E530" i="4"/>
  <c r="G530" i="4"/>
  <c r="H530" i="4"/>
  <c r="I530" i="4"/>
  <c r="K530" i="4"/>
  <c r="L530" i="4"/>
  <c r="M530" i="4"/>
  <c r="O530" i="4"/>
  <c r="P530" i="4"/>
  <c r="Q530" i="4"/>
  <c r="C531" i="4"/>
  <c r="D531" i="4"/>
  <c r="E531" i="4"/>
  <c r="G531" i="4"/>
  <c r="H531" i="4"/>
  <c r="I531" i="4"/>
  <c r="K531" i="4"/>
  <c r="L531" i="4"/>
  <c r="M531" i="4"/>
  <c r="O531" i="4"/>
  <c r="P531" i="4"/>
  <c r="Q531" i="4"/>
  <c r="C532" i="4"/>
  <c r="D532" i="4"/>
  <c r="E532" i="4"/>
  <c r="G532" i="4"/>
  <c r="H532" i="4"/>
  <c r="I532" i="4"/>
  <c r="K532" i="4"/>
  <c r="L532" i="4"/>
  <c r="M532" i="4"/>
  <c r="O532" i="4"/>
  <c r="P532" i="4"/>
  <c r="Q532" i="4"/>
  <c r="C533" i="4"/>
  <c r="D533" i="4"/>
  <c r="E533" i="4"/>
  <c r="G533" i="4"/>
  <c r="H533" i="4"/>
  <c r="I533" i="4"/>
  <c r="K533" i="4"/>
  <c r="L533" i="4"/>
  <c r="M533" i="4"/>
  <c r="O533" i="4"/>
  <c r="P533" i="4"/>
  <c r="Q533" i="4"/>
  <c r="C534" i="4"/>
  <c r="D534" i="4"/>
  <c r="E534" i="4"/>
  <c r="G534" i="4"/>
  <c r="H534" i="4"/>
  <c r="I534" i="4"/>
  <c r="K534" i="4"/>
  <c r="L534" i="4"/>
  <c r="M534" i="4"/>
  <c r="O534" i="4"/>
  <c r="P534" i="4"/>
  <c r="Q534" i="4"/>
  <c r="C535" i="4"/>
  <c r="D535" i="4"/>
  <c r="E535" i="4"/>
  <c r="G535" i="4"/>
  <c r="H535" i="4"/>
  <c r="I535" i="4"/>
  <c r="K535" i="4"/>
  <c r="L535" i="4"/>
  <c r="M535" i="4"/>
  <c r="O535" i="4"/>
  <c r="P535" i="4"/>
  <c r="Q535" i="4"/>
  <c r="C536" i="4"/>
  <c r="D536" i="4"/>
  <c r="E536" i="4"/>
  <c r="G536" i="4"/>
  <c r="H536" i="4"/>
  <c r="I536" i="4"/>
  <c r="K536" i="4"/>
  <c r="L536" i="4"/>
  <c r="M536" i="4"/>
  <c r="O536" i="4"/>
  <c r="P536" i="4"/>
  <c r="Q536" i="4"/>
  <c r="C537" i="4"/>
  <c r="D537" i="4"/>
  <c r="E537" i="4"/>
  <c r="G537" i="4"/>
  <c r="H537" i="4"/>
  <c r="I537" i="4"/>
  <c r="K537" i="4"/>
  <c r="L537" i="4"/>
  <c r="M537" i="4"/>
  <c r="O537" i="4"/>
  <c r="P537" i="4"/>
  <c r="Q537" i="4"/>
  <c r="C538" i="4"/>
  <c r="D538" i="4"/>
  <c r="E538" i="4"/>
  <c r="G538" i="4"/>
  <c r="H538" i="4"/>
  <c r="I538" i="4"/>
  <c r="K538" i="4"/>
  <c r="L538" i="4"/>
  <c r="M538" i="4"/>
  <c r="O538" i="4"/>
  <c r="P538" i="4"/>
  <c r="Q538" i="4"/>
  <c r="C539" i="4"/>
  <c r="D539" i="4"/>
  <c r="E539" i="4"/>
  <c r="G539" i="4"/>
  <c r="H539" i="4"/>
  <c r="I539" i="4"/>
  <c r="K539" i="4"/>
  <c r="L539" i="4"/>
  <c r="M539" i="4"/>
  <c r="O539" i="4"/>
  <c r="P539" i="4"/>
  <c r="Q539" i="4"/>
  <c r="C540" i="4"/>
  <c r="D540" i="4"/>
  <c r="E540" i="4"/>
  <c r="G540" i="4"/>
  <c r="H540" i="4"/>
  <c r="I540" i="4"/>
  <c r="K540" i="4"/>
  <c r="L540" i="4"/>
  <c r="M540" i="4"/>
  <c r="O540" i="4"/>
  <c r="P540" i="4"/>
  <c r="Q540" i="4"/>
  <c r="C541" i="4"/>
  <c r="D541" i="4"/>
  <c r="E541" i="4"/>
  <c r="G541" i="4"/>
  <c r="H541" i="4"/>
  <c r="I541" i="4"/>
  <c r="K541" i="4"/>
  <c r="L541" i="4"/>
  <c r="M541" i="4"/>
  <c r="O541" i="4"/>
  <c r="P541" i="4"/>
  <c r="Q541" i="4"/>
  <c r="C542" i="4"/>
  <c r="D542" i="4"/>
  <c r="E542" i="4"/>
  <c r="G542" i="4"/>
  <c r="H542" i="4"/>
  <c r="I542" i="4"/>
  <c r="K542" i="4"/>
  <c r="L542" i="4"/>
  <c r="M542" i="4"/>
  <c r="O542" i="4"/>
  <c r="P542" i="4"/>
  <c r="Q542" i="4"/>
  <c r="C543" i="4"/>
  <c r="D543" i="4"/>
  <c r="E543" i="4"/>
  <c r="G543" i="4"/>
  <c r="H543" i="4"/>
  <c r="I543" i="4"/>
  <c r="K543" i="4"/>
  <c r="L543" i="4"/>
  <c r="M543" i="4"/>
  <c r="O543" i="4"/>
  <c r="P543" i="4"/>
  <c r="Q543" i="4"/>
  <c r="C544" i="4"/>
  <c r="D544" i="4"/>
  <c r="E544" i="4"/>
  <c r="G544" i="4"/>
  <c r="H544" i="4"/>
  <c r="I544" i="4"/>
  <c r="K544" i="4"/>
  <c r="L544" i="4"/>
  <c r="M544" i="4"/>
  <c r="O544" i="4"/>
  <c r="P544" i="4"/>
  <c r="Q544" i="4"/>
  <c r="C545" i="4"/>
  <c r="D545" i="4"/>
  <c r="E545" i="4"/>
  <c r="G545" i="4"/>
  <c r="H545" i="4"/>
  <c r="I545" i="4"/>
  <c r="K545" i="4"/>
  <c r="L545" i="4"/>
  <c r="M545" i="4"/>
  <c r="O545" i="4"/>
  <c r="P545" i="4"/>
  <c r="Q545" i="4"/>
  <c r="C546" i="4"/>
  <c r="D546" i="4"/>
  <c r="E546" i="4"/>
  <c r="G546" i="4"/>
  <c r="H546" i="4"/>
  <c r="I546" i="4"/>
  <c r="K546" i="4"/>
  <c r="L546" i="4"/>
  <c r="M546" i="4"/>
  <c r="O546" i="4"/>
  <c r="P546" i="4"/>
  <c r="Q546" i="4"/>
  <c r="C547" i="4"/>
  <c r="D547" i="4"/>
  <c r="E547" i="4"/>
  <c r="G547" i="4"/>
  <c r="H547" i="4"/>
  <c r="I547" i="4"/>
  <c r="K547" i="4"/>
  <c r="L547" i="4"/>
  <c r="M547" i="4"/>
  <c r="O547" i="4"/>
  <c r="P547" i="4"/>
  <c r="Q547" i="4"/>
  <c r="C548" i="4"/>
  <c r="D548" i="4"/>
  <c r="E548" i="4"/>
  <c r="G548" i="4"/>
  <c r="H548" i="4"/>
  <c r="I548" i="4"/>
  <c r="K548" i="4"/>
  <c r="L548" i="4"/>
  <c r="M548" i="4"/>
  <c r="O548" i="4"/>
  <c r="P548" i="4"/>
  <c r="Q548" i="4"/>
  <c r="C549" i="4"/>
  <c r="D549" i="4"/>
  <c r="E549" i="4"/>
  <c r="G549" i="4"/>
  <c r="H549" i="4"/>
  <c r="I549" i="4"/>
  <c r="K549" i="4"/>
  <c r="L549" i="4"/>
  <c r="M549" i="4"/>
  <c r="O549" i="4"/>
  <c r="P549" i="4"/>
  <c r="Q549" i="4"/>
  <c r="C550" i="4"/>
  <c r="D550" i="4"/>
  <c r="E550" i="4"/>
  <c r="G550" i="4"/>
  <c r="H550" i="4"/>
  <c r="I550" i="4"/>
  <c r="K550" i="4"/>
  <c r="L550" i="4"/>
  <c r="M550" i="4"/>
  <c r="O550" i="4"/>
  <c r="P550" i="4"/>
  <c r="Q550" i="4"/>
  <c r="C551" i="4"/>
  <c r="D551" i="4"/>
  <c r="E551" i="4"/>
  <c r="G551" i="4"/>
  <c r="H551" i="4"/>
  <c r="I551" i="4"/>
  <c r="K551" i="4"/>
  <c r="L551" i="4"/>
  <c r="M551" i="4"/>
  <c r="O551" i="4"/>
  <c r="P551" i="4"/>
  <c r="Q551" i="4"/>
  <c r="C552" i="4"/>
  <c r="D552" i="4"/>
  <c r="E552" i="4"/>
  <c r="G552" i="4"/>
  <c r="H552" i="4"/>
  <c r="I552" i="4"/>
  <c r="K552" i="4"/>
  <c r="L552" i="4"/>
  <c r="M552" i="4"/>
  <c r="O552" i="4"/>
  <c r="P552" i="4"/>
  <c r="Q552" i="4"/>
  <c r="C553" i="4"/>
  <c r="D553" i="4"/>
  <c r="E553" i="4"/>
  <c r="G553" i="4"/>
  <c r="H553" i="4"/>
  <c r="I553" i="4"/>
  <c r="K553" i="4"/>
  <c r="L553" i="4"/>
  <c r="M553" i="4"/>
  <c r="O553" i="4"/>
  <c r="P553" i="4"/>
  <c r="Q553" i="4"/>
  <c r="C554" i="4"/>
  <c r="D554" i="4"/>
  <c r="E554" i="4"/>
  <c r="G554" i="4"/>
  <c r="H554" i="4"/>
  <c r="I554" i="4"/>
  <c r="K554" i="4"/>
  <c r="L554" i="4"/>
  <c r="M554" i="4"/>
  <c r="O554" i="4"/>
  <c r="P554" i="4"/>
  <c r="Q554" i="4"/>
  <c r="C555" i="4"/>
  <c r="D555" i="4"/>
  <c r="E555" i="4"/>
  <c r="G555" i="4"/>
  <c r="H555" i="4"/>
  <c r="I555" i="4"/>
  <c r="K555" i="4"/>
  <c r="L555" i="4"/>
  <c r="M555" i="4"/>
  <c r="O555" i="4"/>
  <c r="P555" i="4"/>
  <c r="Q555" i="4"/>
  <c r="C556" i="4"/>
  <c r="D556" i="4"/>
  <c r="E556" i="4"/>
  <c r="G556" i="4"/>
  <c r="H556" i="4"/>
  <c r="I556" i="4"/>
  <c r="K556" i="4"/>
  <c r="L556" i="4"/>
  <c r="M556" i="4"/>
  <c r="O556" i="4"/>
  <c r="P556" i="4"/>
  <c r="Q556" i="4"/>
  <c r="C557" i="4"/>
  <c r="D557" i="4"/>
  <c r="E557" i="4"/>
  <c r="G557" i="4"/>
  <c r="H557" i="4"/>
  <c r="I557" i="4"/>
  <c r="K557" i="4"/>
  <c r="L557" i="4"/>
  <c r="M557" i="4"/>
  <c r="O557" i="4"/>
  <c r="P557" i="4"/>
  <c r="Q557" i="4"/>
  <c r="C558" i="4"/>
  <c r="D558" i="4"/>
  <c r="E558" i="4"/>
  <c r="G558" i="4"/>
  <c r="H558" i="4"/>
  <c r="I558" i="4"/>
  <c r="K558" i="4"/>
  <c r="L558" i="4"/>
  <c r="M558" i="4"/>
  <c r="O558" i="4"/>
  <c r="P558" i="4"/>
  <c r="Q558" i="4"/>
  <c r="C559" i="4"/>
  <c r="D559" i="4"/>
  <c r="E559" i="4"/>
  <c r="G559" i="4"/>
  <c r="H559" i="4"/>
  <c r="I559" i="4"/>
  <c r="K559" i="4"/>
  <c r="L559" i="4"/>
  <c r="M559" i="4"/>
  <c r="O559" i="4"/>
  <c r="P559" i="4"/>
  <c r="Q559" i="4"/>
  <c r="C560" i="4"/>
  <c r="D560" i="4"/>
  <c r="E560" i="4"/>
  <c r="G560" i="4"/>
  <c r="H560" i="4"/>
  <c r="I560" i="4"/>
  <c r="K560" i="4"/>
  <c r="L560" i="4"/>
  <c r="M560" i="4"/>
  <c r="O560" i="4"/>
  <c r="P560" i="4"/>
  <c r="Q560" i="4"/>
  <c r="C561" i="4"/>
  <c r="D561" i="4"/>
  <c r="E561" i="4"/>
  <c r="G561" i="4"/>
  <c r="H561" i="4"/>
  <c r="I561" i="4"/>
  <c r="K561" i="4"/>
  <c r="L561" i="4"/>
  <c r="M561" i="4"/>
  <c r="O561" i="4"/>
  <c r="P561" i="4"/>
  <c r="Q561" i="4"/>
  <c r="C562" i="4"/>
  <c r="D562" i="4"/>
  <c r="E562" i="4"/>
  <c r="G562" i="4"/>
  <c r="H562" i="4"/>
  <c r="I562" i="4"/>
  <c r="K562" i="4"/>
  <c r="L562" i="4"/>
  <c r="M562" i="4"/>
  <c r="O562" i="4"/>
  <c r="P562" i="4"/>
  <c r="Q562" i="4"/>
  <c r="C563" i="4"/>
  <c r="D563" i="4"/>
  <c r="E563" i="4"/>
  <c r="G563" i="4"/>
  <c r="H563" i="4"/>
  <c r="I563" i="4"/>
  <c r="K563" i="4"/>
  <c r="L563" i="4"/>
  <c r="M563" i="4"/>
  <c r="O563" i="4"/>
  <c r="P563" i="4"/>
  <c r="Q563" i="4"/>
  <c r="C564" i="4"/>
  <c r="D564" i="4"/>
  <c r="E564" i="4"/>
  <c r="G564" i="4"/>
  <c r="H564" i="4"/>
  <c r="I564" i="4"/>
  <c r="K564" i="4"/>
  <c r="L564" i="4"/>
  <c r="M564" i="4"/>
  <c r="O564" i="4"/>
  <c r="P564" i="4"/>
  <c r="Q564" i="4"/>
  <c r="C565" i="4"/>
  <c r="D565" i="4"/>
  <c r="E565" i="4"/>
  <c r="G565" i="4"/>
  <c r="H565" i="4"/>
  <c r="I565" i="4"/>
  <c r="K565" i="4"/>
  <c r="L565" i="4"/>
  <c r="M565" i="4"/>
  <c r="O565" i="4"/>
  <c r="P565" i="4"/>
  <c r="Q565" i="4"/>
  <c r="C566" i="4"/>
  <c r="D566" i="4"/>
  <c r="E566" i="4"/>
  <c r="G566" i="4"/>
  <c r="H566" i="4"/>
  <c r="I566" i="4"/>
  <c r="K566" i="4"/>
  <c r="L566" i="4"/>
  <c r="M566" i="4"/>
  <c r="O566" i="4"/>
  <c r="P566" i="4"/>
  <c r="Q566" i="4"/>
  <c r="C567" i="4"/>
  <c r="D567" i="4"/>
  <c r="E567" i="4"/>
  <c r="G567" i="4"/>
  <c r="H567" i="4"/>
  <c r="I567" i="4"/>
  <c r="K567" i="4"/>
  <c r="L567" i="4"/>
  <c r="M567" i="4"/>
  <c r="O567" i="4"/>
  <c r="P567" i="4"/>
  <c r="Q567" i="4"/>
  <c r="C568" i="4"/>
  <c r="D568" i="4"/>
  <c r="E568" i="4"/>
  <c r="G568" i="4"/>
  <c r="H568" i="4"/>
  <c r="I568" i="4"/>
  <c r="K568" i="4"/>
  <c r="L568" i="4"/>
  <c r="M568" i="4"/>
  <c r="O568" i="4"/>
  <c r="P568" i="4"/>
  <c r="Q568" i="4"/>
  <c r="C569" i="4"/>
  <c r="D569" i="4"/>
  <c r="E569" i="4"/>
  <c r="G569" i="4"/>
  <c r="H569" i="4"/>
  <c r="I569" i="4"/>
  <c r="K569" i="4"/>
  <c r="L569" i="4"/>
  <c r="M569" i="4"/>
  <c r="O569" i="4"/>
  <c r="P569" i="4"/>
  <c r="Q569" i="4"/>
  <c r="C570" i="4"/>
  <c r="D570" i="4"/>
  <c r="E570" i="4"/>
  <c r="G570" i="4"/>
  <c r="H570" i="4"/>
  <c r="I570" i="4"/>
  <c r="K570" i="4"/>
  <c r="L570" i="4"/>
  <c r="M570" i="4"/>
  <c r="O570" i="4"/>
  <c r="P570" i="4"/>
  <c r="Q570" i="4"/>
  <c r="C571" i="4"/>
  <c r="D571" i="4"/>
  <c r="E571" i="4"/>
  <c r="G571" i="4"/>
  <c r="H571" i="4"/>
  <c r="I571" i="4"/>
  <c r="K571" i="4"/>
  <c r="L571" i="4"/>
  <c r="M571" i="4"/>
  <c r="O571" i="4"/>
  <c r="P571" i="4"/>
  <c r="Q571" i="4"/>
  <c r="C572" i="4"/>
  <c r="D572" i="4"/>
  <c r="E572" i="4"/>
  <c r="G572" i="4"/>
  <c r="H572" i="4"/>
  <c r="I572" i="4"/>
  <c r="K572" i="4"/>
  <c r="L572" i="4"/>
  <c r="M572" i="4"/>
  <c r="O572" i="4"/>
  <c r="P572" i="4"/>
  <c r="Q572" i="4"/>
  <c r="C573" i="4"/>
  <c r="D573" i="4"/>
  <c r="E573" i="4"/>
  <c r="G573" i="4"/>
  <c r="H573" i="4"/>
  <c r="I573" i="4"/>
  <c r="K573" i="4"/>
  <c r="L573" i="4"/>
  <c r="M573" i="4"/>
  <c r="O573" i="4"/>
  <c r="P573" i="4"/>
  <c r="Q573" i="4"/>
  <c r="C574" i="4"/>
  <c r="D574" i="4"/>
  <c r="E574" i="4"/>
  <c r="G574" i="4"/>
  <c r="H574" i="4"/>
  <c r="I574" i="4"/>
  <c r="K574" i="4"/>
  <c r="L574" i="4"/>
  <c r="M574" i="4"/>
  <c r="O574" i="4"/>
  <c r="P574" i="4"/>
  <c r="Q574" i="4"/>
  <c r="C575" i="4"/>
  <c r="D575" i="4"/>
  <c r="E575" i="4"/>
  <c r="G575" i="4"/>
  <c r="H575" i="4"/>
  <c r="I575" i="4"/>
  <c r="K575" i="4"/>
  <c r="L575" i="4"/>
  <c r="M575" i="4"/>
  <c r="O575" i="4"/>
  <c r="P575" i="4"/>
  <c r="Q575" i="4"/>
  <c r="C576" i="4"/>
  <c r="D576" i="4"/>
  <c r="E576" i="4"/>
  <c r="G576" i="4"/>
  <c r="H576" i="4"/>
  <c r="I576" i="4"/>
  <c r="K576" i="4"/>
  <c r="L576" i="4"/>
  <c r="M576" i="4"/>
  <c r="O576" i="4"/>
  <c r="P576" i="4"/>
  <c r="Q576" i="4"/>
  <c r="C577" i="4"/>
  <c r="D577" i="4"/>
  <c r="E577" i="4"/>
  <c r="G577" i="4"/>
  <c r="H577" i="4"/>
  <c r="I577" i="4"/>
  <c r="K577" i="4"/>
  <c r="L577" i="4"/>
  <c r="M577" i="4"/>
  <c r="O577" i="4"/>
  <c r="P577" i="4"/>
  <c r="Q577" i="4"/>
  <c r="C578" i="4"/>
  <c r="D578" i="4"/>
  <c r="E578" i="4"/>
  <c r="G578" i="4"/>
  <c r="H578" i="4"/>
  <c r="I578" i="4"/>
  <c r="K578" i="4"/>
  <c r="L578" i="4"/>
  <c r="M578" i="4"/>
  <c r="O578" i="4"/>
  <c r="P578" i="4"/>
  <c r="Q578" i="4"/>
  <c r="C579" i="4"/>
  <c r="D579" i="4"/>
  <c r="E579" i="4"/>
  <c r="G579" i="4"/>
  <c r="H579" i="4"/>
  <c r="I579" i="4"/>
  <c r="K579" i="4"/>
  <c r="L579" i="4"/>
  <c r="M579" i="4"/>
  <c r="O579" i="4"/>
  <c r="P579" i="4"/>
  <c r="Q579" i="4"/>
  <c r="C580" i="4"/>
  <c r="D580" i="4"/>
  <c r="E580" i="4"/>
  <c r="G580" i="4"/>
  <c r="H580" i="4"/>
  <c r="I580" i="4"/>
  <c r="K580" i="4"/>
  <c r="L580" i="4"/>
  <c r="M580" i="4"/>
  <c r="O580" i="4"/>
  <c r="P580" i="4"/>
  <c r="Q580" i="4"/>
  <c r="C581" i="4"/>
  <c r="D581" i="4"/>
  <c r="E581" i="4"/>
  <c r="G581" i="4"/>
  <c r="H581" i="4"/>
  <c r="I581" i="4"/>
  <c r="K581" i="4"/>
  <c r="L581" i="4"/>
  <c r="M581" i="4"/>
  <c r="O581" i="4"/>
  <c r="P581" i="4"/>
  <c r="Q581" i="4"/>
  <c r="C582" i="4"/>
  <c r="D582" i="4"/>
  <c r="E582" i="4"/>
  <c r="G582" i="4"/>
  <c r="H582" i="4"/>
  <c r="I582" i="4"/>
  <c r="K582" i="4"/>
  <c r="L582" i="4"/>
  <c r="M582" i="4"/>
  <c r="O582" i="4"/>
  <c r="P582" i="4"/>
  <c r="Q582" i="4"/>
  <c r="C583" i="4"/>
  <c r="D583" i="4"/>
  <c r="E583" i="4"/>
  <c r="G583" i="4"/>
  <c r="H583" i="4"/>
  <c r="I583" i="4"/>
  <c r="K583" i="4"/>
  <c r="L583" i="4"/>
  <c r="M583" i="4"/>
  <c r="O583" i="4"/>
  <c r="P583" i="4"/>
  <c r="Q583" i="4"/>
  <c r="C584" i="4"/>
  <c r="D584" i="4"/>
  <c r="E584" i="4"/>
  <c r="G584" i="4"/>
  <c r="H584" i="4"/>
  <c r="I584" i="4"/>
  <c r="K584" i="4"/>
  <c r="L584" i="4"/>
  <c r="M584" i="4"/>
  <c r="O584" i="4"/>
  <c r="P584" i="4"/>
  <c r="Q584" i="4"/>
  <c r="C585" i="4"/>
  <c r="D585" i="4"/>
  <c r="E585" i="4"/>
  <c r="G585" i="4"/>
  <c r="H585" i="4"/>
  <c r="I585" i="4"/>
  <c r="K585" i="4"/>
  <c r="L585" i="4"/>
  <c r="M585" i="4"/>
  <c r="O585" i="4"/>
  <c r="P585" i="4"/>
  <c r="Q585" i="4"/>
  <c r="C586" i="4"/>
  <c r="D586" i="4"/>
  <c r="E586" i="4"/>
  <c r="G586" i="4"/>
  <c r="H586" i="4"/>
  <c r="I586" i="4"/>
  <c r="K586" i="4"/>
  <c r="L586" i="4"/>
  <c r="M586" i="4"/>
  <c r="O586" i="4"/>
  <c r="P586" i="4"/>
  <c r="Q586" i="4"/>
  <c r="C587" i="4"/>
  <c r="D587" i="4"/>
  <c r="E587" i="4"/>
  <c r="G587" i="4"/>
  <c r="H587" i="4"/>
  <c r="I587" i="4"/>
  <c r="K587" i="4"/>
  <c r="L587" i="4"/>
  <c r="M587" i="4"/>
  <c r="O587" i="4"/>
  <c r="P587" i="4"/>
  <c r="Q587" i="4"/>
  <c r="C588" i="4"/>
  <c r="D588" i="4"/>
  <c r="E588" i="4"/>
  <c r="G588" i="4"/>
  <c r="H588" i="4"/>
  <c r="I588" i="4"/>
  <c r="K588" i="4"/>
  <c r="L588" i="4"/>
  <c r="M588" i="4"/>
  <c r="O588" i="4"/>
  <c r="P588" i="4"/>
  <c r="Q588" i="4"/>
  <c r="C589" i="4"/>
  <c r="D589" i="4"/>
  <c r="E589" i="4"/>
  <c r="G589" i="4"/>
  <c r="H589" i="4"/>
  <c r="I589" i="4"/>
  <c r="K589" i="4"/>
  <c r="L589" i="4"/>
  <c r="M589" i="4"/>
  <c r="O589" i="4"/>
  <c r="P589" i="4"/>
  <c r="Q589" i="4"/>
  <c r="C590" i="4"/>
  <c r="D590" i="4"/>
  <c r="E590" i="4"/>
  <c r="G590" i="4"/>
  <c r="H590" i="4"/>
  <c r="I590" i="4"/>
  <c r="K590" i="4"/>
  <c r="L590" i="4"/>
  <c r="M590" i="4"/>
  <c r="O590" i="4"/>
  <c r="P590" i="4"/>
  <c r="Q590" i="4"/>
  <c r="C591" i="4"/>
  <c r="D591" i="4"/>
  <c r="E591" i="4"/>
  <c r="G591" i="4"/>
  <c r="H591" i="4"/>
  <c r="I591" i="4"/>
  <c r="K591" i="4"/>
  <c r="L591" i="4"/>
  <c r="M591" i="4"/>
  <c r="O591" i="4"/>
  <c r="P591" i="4"/>
  <c r="Q591" i="4"/>
  <c r="C592" i="4"/>
  <c r="D592" i="4"/>
  <c r="E592" i="4"/>
  <c r="G592" i="4"/>
  <c r="H592" i="4"/>
  <c r="I592" i="4"/>
  <c r="K592" i="4"/>
  <c r="L592" i="4"/>
  <c r="M592" i="4"/>
  <c r="O592" i="4"/>
  <c r="P592" i="4"/>
  <c r="Q592" i="4"/>
  <c r="C593" i="4"/>
  <c r="D593" i="4"/>
  <c r="E593" i="4"/>
  <c r="G593" i="4"/>
  <c r="H593" i="4"/>
  <c r="I593" i="4"/>
  <c r="K593" i="4"/>
  <c r="L593" i="4"/>
  <c r="M593" i="4"/>
  <c r="O593" i="4"/>
  <c r="P593" i="4"/>
  <c r="Q593" i="4"/>
  <c r="C594" i="4"/>
  <c r="D594" i="4"/>
  <c r="E594" i="4"/>
  <c r="G594" i="4"/>
  <c r="H594" i="4"/>
  <c r="I594" i="4"/>
  <c r="K594" i="4"/>
  <c r="L594" i="4"/>
  <c r="M594" i="4"/>
  <c r="O594" i="4"/>
  <c r="P594" i="4"/>
  <c r="Q594" i="4"/>
  <c r="C595" i="4"/>
  <c r="D595" i="4"/>
  <c r="E595" i="4"/>
  <c r="G595" i="4"/>
  <c r="H595" i="4"/>
  <c r="I595" i="4"/>
  <c r="K595" i="4"/>
  <c r="L595" i="4"/>
  <c r="M595" i="4"/>
  <c r="O595" i="4"/>
  <c r="P595" i="4"/>
  <c r="Q595" i="4"/>
  <c r="C596" i="4"/>
  <c r="D596" i="4"/>
  <c r="E596" i="4"/>
  <c r="G596" i="4"/>
  <c r="H596" i="4"/>
  <c r="I596" i="4"/>
  <c r="K596" i="4"/>
  <c r="L596" i="4"/>
  <c r="M596" i="4"/>
  <c r="O596" i="4"/>
  <c r="P596" i="4"/>
  <c r="Q596" i="4"/>
  <c r="C597" i="4"/>
  <c r="D597" i="4"/>
  <c r="E597" i="4"/>
  <c r="G597" i="4"/>
  <c r="H597" i="4"/>
  <c r="I597" i="4"/>
  <c r="K597" i="4"/>
  <c r="L597" i="4"/>
  <c r="M597" i="4"/>
  <c r="O597" i="4"/>
  <c r="P597" i="4"/>
  <c r="Q597" i="4"/>
  <c r="C598" i="4"/>
  <c r="D598" i="4"/>
  <c r="E598" i="4"/>
  <c r="G598" i="4"/>
  <c r="H598" i="4"/>
  <c r="I598" i="4"/>
  <c r="K598" i="4"/>
  <c r="L598" i="4"/>
  <c r="M598" i="4"/>
  <c r="O598" i="4"/>
  <c r="P598" i="4"/>
  <c r="Q598" i="4"/>
  <c r="C599" i="4"/>
  <c r="D599" i="4"/>
  <c r="E599" i="4"/>
  <c r="G599" i="4"/>
  <c r="H599" i="4"/>
  <c r="I599" i="4"/>
  <c r="K599" i="4"/>
  <c r="L599" i="4"/>
  <c r="M599" i="4"/>
  <c r="O599" i="4"/>
  <c r="P599" i="4"/>
  <c r="Q599" i="4"/>
  <c r="C600" i="4"/>
  <c r="D600" i="4"/>
  <c r="E600" i="4"/>
  <c r="G600" i="4"/>
  <c r="H600" i="4"/>
  <c r="I600" i="4"/>
  <c r="K600" i="4"/>
  <c r="L600" i="4"/>
  <c r="M600" i="4"/>
  <c r="O600" i="4"/>
  <c r="P600" i="4"/>
  <c r="Q600" i="4"/>
  <c r="C601" i="4"/>
  <c r="D601" i="4"/>
  <c r="E601" i="4"/>
  <c r="G601" i="4"/>
  <c r="H601" i="4"/>
  <c r="I601" i="4"/>
  <c r="K601" i="4"/>
  <c r="L601" i="4"/>
  <c r="M601" i="4"/>
  <c r="O601" i="4"/>
  <c r="P601" i="4"/>
  <c r="Q601" i="4"/>
  <c r="C602" i="4"/>
  <c r="D602" i="4"/>
  <c r="E602" i="4"/>
  <c r="G602" i="4"/>
  <c r="H602" i="4"/>
  <c r="I602" i="4"/>
  <c r="K602" i="4"/>
  <c r="L602" i="4"/>
  <c r="M602" i="4"/>
  <c r="O602" i="4"/>
  <c r="P602" i="4"/>
  <c r="Q602" i="4"/>
  <c r="C603" i="4"/>
  <c r="D603" i="4"/>
  <c r="E603" i="4"/>
  <c r="G603" i="4"/>
  <c r="H603" i="4"/>
  <c r="I603" i="4"/>
  <c r="K603" i="4"/>
  <c r="L603" i="4"/>
  <c r="M603" i="4"/>
  <c r="O603" i="4"/>
  <c r="P603" i="4"/>
  <c r="Q603" i="4"/>
  <c r="C604" i="4"/>
  <c r="D604" i="4"/>
  <c r="E604" i="4"/>
  <c r="G604" i="4"/>
  <c r="H604" i="4"/>
  <c r="I604" i="4"/>
  <c r="K604" i="4"/>
  <c r="L604" i="4"/>
  <c r="M604" i="4"/>
  <c r="O604" i="4"/>
  <c r="P604" i="4"/>
  <c r="Q604" i="4"/>
  <c r="C605" i="4"/>
  <c r="D605" i="4"/>
  <c r="E605" i="4"/>
  <c r="G605" i="4"/>
  <c r="H605" i="4"/>
  <c r="I605" i="4"/>
  <c r="K605" i="4"/>
  <c r="L605" i="4"/>
  <c r="M605" i="4"/>
  <c r="O605" i="4"/>
  <c r="P605" i="4"/>
  <c r="Q605" i="4"/>
  <c r="C606" i="4"/>
  <c r="D606" i="4"/>
  <c r="E606" i="4"/>
  <c r="G606" i="4"/>
  <c r="H606" i="4"/>
  <c r="I606" i="4"/>
  <c r="K606" i="4"/>
  <c r="L606" i="4"/>
  <c r="M606" i="4"/>
  <c r="O606" i="4"/>
  <c r="P606" i="4"/>
  <c r="Q606" i="4"/>
  <c r="C607" i="4"/>
  <c r="D607" i="4"/>
  <c r="E607" i="4"/>
  <c r="G607" i="4"/>
  <c r="H607" i="4"/>
  <c r="I607" i="4"/>
  <c r="K607" i="4"/>
  <c r="L607" i="4"/>
  <c r="M607" i="4"/>
  <c r="O607" i="4"/>
  <c r="P607" i="4"/>
  <c r="Q607" i="4"/>
  <c r="C608" i="4"/>
  <c r="D608" i="4"/>
  <c r="E608" i="4"/>
  <c r="G608" i="4"/>
  <c r="H608" i="4"/>
  <c r="I608" i="4"/>
  <c r="K608" i="4"/>
  <c r="L608" i="4"/>
  <c r="M608" i="4"/>
  <c r="O608" i="4"/>
  <c r="P608" i="4"/>
  <c r="Q608" i="4"/>
  <c r="C609" i="4"/>
  <c r="D609" i="4"/>
  <c r="E609" i="4"/>
  <c r="G609" i="4"/>
  <c r="H609" i="4"/>
  <c r="I609" i="4"/>
  <c r="K609" i="4"/>
  <c r="L609" i="4"/>
  <c r="M609" i="4"/>
  <c r="O609" i="4"/>
  <c r="P609" i="4"/>
  <c r="Q609" i="4"/>
  <c r="C610" i="4"/>
  <c r="D610" i="4"/>
  <c r="E610" i="4"/>
  <c r="G610" i="4"/>
  <c r="H610" i="4"/>
  <c r="I610" i="4"/>
  <c r="K610" i="4"/>
  <c r="L610" i="4"/>
  <c r="M610" i="4"/>
  <c r="O610" i="4"/>
  <c r="P610" i="4"/>
  <c r="Q610" i="4"/>
  <c r="C611" i="4"/>
  <c r="D611" i="4"/>
  <c r="E611" i="4"/>
  <c r="G611" i="4"/>
  <c r="H611" i="4"/>
  <c r="I611" i="4"/>
  <c r="K611" i="4"/>
  <c r="L611" i="4"/>
  <c r="M611" i="4"/>
  <c r="O611" i="4"/>
  <c r="P611" i="4"/>
  <c r="Q611" i="4"/>
  <c r="C612" i="4"/>
  <c r="D612" i="4"/>
  <c r="E612" i="4"/>
  <c r="G612" i="4"/>
  <c r="H612" i="4"/>
  <c r="I612" i="4"/>
  <c r="K612" i="4"/>
  <c r="L612" i="4"/>
  <c r="M612" i="4"/>
  <c r="O612" i="4"/>
  <c r="P612" i="4"/>
  <c r="Q612" i="4"/>
  <c r="C613" i="4"/>
  <c r="D613" i="4"/>
  <c r="E613" i="4"/>
  <c r="G613" i="4"/>
  <c r="H613" i="4"/>
  <c r="I613" i="4"/>
  <c r="K613" i="4"/>
  <c r="L613" i="4"/>
  <c r="M613" i="4"/>
  <c r="O613" i="4"/>
  <c r="P613" i="4"/>
  <c r="Q613" i="4"/>
  <c r="C614" i="4"/>
  <c r="D614" i="4"/>
  <c r="E614" i="4"/>
  <c r="G614" i="4"/>
  <c r="H614" i="4"/>
  <c r="I614" i="4"/>
  <c r="K614" i="4"/>
  <c r="L614" i="4"/>
  <c r="M614" i="4"/>
  <c r="O614" i="4"/>
  <c r="P614" i="4"/>
  <c r="Q614" i="4"/>
  <c r="C615" i="4"/>
  <c r="D615" i="4"/>
  <c r="E615" i="4"/>
  <c r="G615" i="4"/>
  <c r="H615" i="4"/>
  <c r="I615" i="4"/>
  <c r="K615" i="4"/>
  <c r="L615" i="4"/>
  <c r="M615" i="4"/>
  <c r="O615" i="4"/>
  <c r="P615" i="4"/>
  <c r="Q615" i="4"/>
  <c r="C616" i="4"/>
  <c r="D616" i="4"/>
  <c r="E616" i="4"/>
  <c r="G616" i="4"/>
  <c r="H616" i="4"/>
  <c r="I616" i="4"/>
  <c r="K616" i="4"/>
  <c r="L616" i="4"/>
  <c r="M616" i="4"/>
  <c r="O616" i="4"/>
  <c r="P616" i="4"/>
  <c r="Q616" i="4"/>
  <c r="C617" i="4"/>
  <c r="D617" i="4"/>
  <c r="E617" i="4"/>
  <c r="G617" i="4"/>
  <c r="H617" i="4"/>
  <c r="I617" i="4"/>
  <c r="K617" i="4"/>
  <c r="L617" i="4"/>
  <c r="M617" i="4"/>
  <c r="O617" i="4"/>
  <c r="P617" i="4"/>
  <c r="Q617" i="4"/>
  <c r="C618" i="4"/>
  <c r="D618" i="4"/>
  <c r="E618" i="4"/>
  <c r="G618" i="4"/>
  <c r="H618" i="4"/>
  <c r="I618" i="4"/>
  <c r="K618" i="4"/>
  <c r="L618" i="4"/>
  <c r="M618" i="4"/>
  <c r="O618" i="4"/>
  <c r="P618" i="4"/>
  <c r="Q618" i="4"/>
  <c r="C619" i="4"/>
  <c r="D619" i="4"/>
  <c r="E619" i="4"/>
  <c r="G619" i="4"/>
  <c r="H619" i="4"/>
  <c r="I619" i="4"/>
  <c r="K619" i="4"/>
  <c r="L619" i="4"/>
  <c r="M619" i="4"/>
  <c r="O619" i="4"/>
  <c r="P619" i="4"/>
  <c r="Q619" i="4"/>
  <c r="C620" i="4"/>
  <c r="D620" i="4"/>
  <c r="E620" i="4"/>
  <c r="G620" i="4"/>
  <c r="H620" i="4"/>
  <c r="I620" i="4"/>
  <c r="K620" i="4"/>
  <c r="L620" i="4"/>
  <c r="M620" i="4"/>
  <c r="O620" i="4"/>
  <c r="P620" i="4"/>
  <c r="Q620" i="4"/>
  <c r="C621" i="4"/>
  <c r="D621" i="4"/>
  <c r="E621" i="4"/>
  <c r="G621" i="4"/>
  <c r="H621" i="4"/>
  <c r="I621" i="4"/>
  <c r="K621" i="4"/>
  <c r="L621" i="4"/>
  <c r="M621" i="4"/>
  <c r="O621" i="4"/>
  <c r="P621" i="4"/>
  <c r="Q621" i="4"/>
  <c r="C622" i="4"/>
  <c r="D622" i="4"/>
  <c r="E622" i="4"/>
  <c r="G622" i="4"/>
  <c r="H622" i="4"/>
  <c r="I622" i="4"/>
  <c r="K622" i="4"/>
  <c r="L622" i="4"/>
  <c r="M622" i="4"/>
  <c r="O622" i="4"/>
  <c r="P622" i="4"/>
  <c r="Q622" i="4"/>
  <c r="C623" i="4"/>
  <c r="D623" i="4"/>
  <c r="E623" i="4"/>
  <c r="G623" i="4"/>
  <c r="H623" i="4"/>
  <c r="I623" i="4"/>
  <c r="K623" i="4"/>
  <c r="L623" i="4"/>
  <c r="M623" i="4"/>
  <c r="O623" i="4"/>
  <c r="P623" i="4"/>
  <c r="Q623" i="4"/>
  <c r="C624" i="4"/>
  <c r="D624" i="4"/>
  <c r="E624" i="4"/>
  <c r="G624" i="4"/>
  <c r="H624" i="4"/>
  <c r="I624" i="4"/>
  <c r="K624" i="4"/>
  <c r="L624" i="4"/>
  <c r="M624" i="4"/>
  <c r="O624" i="4"/>
  <c r="P624" i="4"/>
  <c r="Q624" i="4"/>
  <c r="C625" i="4"/>
  <c r="D625" i="4"/>
  <c r="E625" i="4"/>
  <c r="G625" i="4"/>
  <c r="H625" i="4"/>
  <c r="I625" i="4"/>
  <c r="K625" i="4"/>
  <c r="L625" i="4"/>
  <c r="M625" i="4"/>
  <c r="O625" i="4"/>
  <c r="P625" i="4"/>
  <c r="Q625" i="4"/>
  <c r="C626" i="4"/>
  <c r="D626" i="4"/>
  <c r="E626" i="4"/>
  <c r="G626" i="4"/>
  <c r="H626" i="4"/>
  <c r="I626" i="4"/>
  <c r="K626" i="4"/>
  <c r="L626" i="4"/>
  <c r="M626" i="4"/>
  <c r="O626" i="4"/>
  <c r="P626" i="4"/>
  <c r="Q626" i="4"/>
  <c r="C627" i="4"/>
  <c r="D627" i="4"/>
  <c r="E627" i="4"/>
  <c r="G627" i="4"/>
  <c r="H627" i="4"/>
  <c r="I627" i="4"/>
  <c r="K627" i="4"/>
  <c r="L627" i="4"/>
  <c r="M627" i="4"/>
  <c r="O627" i="4"/>
  <c r="P627" i="4"/>
  <c r="Q627" i="4"/>
  <c r="C628" i="4"/>
  <c r="D628" i="4"/>
  <c r="E628" i="4"/>
  <c r="G628" i="4"/>
  <c r="H628" i="4"/>
  <c r="I628" i="4"/>
  <c r="K628" i="4"/>
  <c r="L628" i="4"/>
  <c r="M628" i="4"/>
  <c r="O628" i="4"/>
  <c r="P628" i="4"/>
  <c r="Q628" i="4"/>
  <c r="C629" i="4"/>
  <c r="D629" i="4"/>
  <c r="E629" i="4"/>
  <c r="G629" i="4"/>
  <c r="H629" i="4"/>
  <c r="I629" i="4"/>
  <c r="K629" i="4"/>
  <c r="L629" i="4"/>
  <c r="M629" i="4"/>
  <c r="O629" i="4"/>
  <c r="P629" i="4"/>
  <c r="Q629" i="4"/>
  <c r="C630" i="4"/>
  <c r="D630" i="4"/>
  <c r="E630" i="4"/>
  <c r="G630" i="4"/>
  <c r="H630" i="4"/>
  <c r="I630" i="4"/>
  <c r="K630" i="4"/>
  <c r="L630" i="4"/>
  <c r="M630" i="4"/>
  <c r="O630" i="4"/>
  <c r="P630" i="4"/>
  <c r="Q630" i="4"/>
  <c r="C631" i="4"/>
  <c r="D631" i="4"/>
  <c r="E631" i="4"/>
  <c r="G631" i="4"/>
  <c r="H631" i="4"/>
  <c r="I631" i="4"/>
  <c r="K631" i="4"/>
  <c r="L631" i="4"/>
  <c r="M631" i="4"/>
  <c r="O631" i="4"/>
  <c r="P631" i="4"/>
  <c r="Q631" i="4"/>
  <c r="C632" i="4"/>
  <c r="D632" i="4"/>
  <c r="E632" i="4"/>
  <c r="G632" i="4"/>
  <c r="H632" i="4"/>
  <c r="I632" i="4"/>
  <c r="K632" i="4"/>
  <c r="L632" i="4"/>
  <c r="M632" i="4"/>
  <c r="O632" i="4"/>
  <c r="P632" i="4"/>
  <c r="Q632" i="4"/>
  <c r="C633" i="4"/>
  <c r="D633" i="4"/>
  <c r="E633" i="4"/>
  <c r="G633" i="4"/>
  <c r="H633" i="4"/>
  <c r="I633" i="4"/>
  <c r="K633" i="4"/>
  <c r="L633" i="4"/>
  <c r="M633" i="4"/>
  <c r="O633" i="4"/>
  <c r="P633" i="4"/>
  <c r="Q633" i="4"/>
  <c r="C634" i="4"/>
  <c r="D634" i="4"/>
  <c r="E634" i="4"/>
  <c r="G634" i="4"/>
  <c r="H634" i="4"/>
  <c r="I634" i="4"/>
  <c r="K634" i="4"/>
  <c r="L634" i="4"/>
  <c r="M634" i="4"/>
  <c r="O634" i="4"/>
  <c r="P634" i="4"/>
  <c r="Q634" i="4"/>
  <c r="C635" i="4"/>
  <c r="D635" i="4"/>
  <c r="E635" i="4"/>
  <c r="G635" i="4"/>
  <c r="H635" i="4"/>
  <c r="I635" i="4"/>
  <c r="K635" i="4"/>
  <c r="L635" i="4"/>
  <c r="M635" i="4"/>
  <c r="O635" i="4"/>
  <c r="P635" i="4"/>
  <c r="Q635" i="4"/>
  <c r="C636" i="4"/>
  <c r="D636" i="4"/>
  <c r="E636" i="4"/>
  <c r="G636" i="4"/>
  <c r="H636" i="4"/>
  <c r="I636" i="4"/>
  <c r="K636" i="4"/>
  <c r="L636" i="4"/>
  <c r="M636" i="4"/>
  <c r="O636" i="4"/>
  <c r="P636" i="4"/>
  <c r="Q636" i="4"/>
  <c r="C637" i="4"/>
  <c r="D637" i="4"/>
  <c r="E637" i="4"/>
  <c r="G637" i="4"/>
  <c r="H637" i="4"/>
  <c r="I637" i="4"/>
  <c r="K637" i="4"/>
  <c r="L637" i="4"/>
  <c r="M637" i="4"/>
  <c r="O637" i="4"/>
  <c r="P637" i="4"/>
  <c r="Q637" i="4"/>
  <c r="C638" i="4"/>
  <c r="D638" i="4"/>
  <c r="E638" i="4"/>
  <c r="G638" i="4"/>
  <c r="H638" i="4"/>
  <c r="I638" i="4"/>
  <c r="K638" i="4"/>
  <c r="L638" i="4"/>
  <c r="M638" i="4"/>
  <c r="O638" i="4"/>
  <c r="P638" i="4"/>
  <c r="Q638" i="4"/>
  <c r="C639" i="4"/>
  <c r="D639" i="4"/>
  <c r="E639" i="4"/>
  <c r="G639" i="4"/>
  <c r="H639" i="4"/>
  <c r="I639" i="4"/>
  <c r="K639" i="4"/>
  <c r="L639" i="4"/>
  <c r="M639" i="4"/>
  <c r="O639" i="4"/>
  <c r="P639" i="4"/>
  <c r="Q639" i="4"/>
  <c r="C640" i="4"/>
  <c r="D640" i="4"/>
  <c r="E640" i="4"/>
  <c r="G640" i="4"/>
  <c r="H640" i="4"/>
  <c r="I640" i="4"/>
  <c r="K640" i="4"/>
  <c r="L640" i="4"/>
  <c r="M640" i="4"/>
  <c r="O640" i="4"/>
  <c r="P640" i="4"/>
  <c r="Q640" i="4"/>
  <c r="C641" i="4"/>
  <c r="D641" i="4"/>
  <c r="E641" i="4"/>
  <c r="G641" i="4"/>
  <c r="H641" i="4"/>
  <c r="I641" i="4"/>
  <c r="K641" i="4"/>
  <c r="L641" i="4"/>
  <c r="M641" i="4"/>
  <c r="O641" i="4"/>
  <c r="P641" i="4"/>
  <c r="Q641" i="4"/>
  <c r="C642" i="4"/>
  <c r="D642" i="4"/>
  <c r="E642" i="4"/>
  <c r="G642" i="4"/>
  <c r="H642" i="4"/>
  <c r="I642" i="4"/>
  <c r="K642" i="4"/>
  <c r="L642" i="4"/>
  <c r="M642" i="4"/>
  <c r="O642" i="4"/>
  <c r="P642" i="4"/>
  <c r="Q642" i="4"/>
  <c r="C643" i="4"/>
  <c r="D643" i="4"/>
  <c r="E643" i="4"/>
  <c r="G643" i="4"/>
  <c r="H643" i="4"/>
  <c r="I643" i="4"/>
  <c r="K643" i="4"/>
  <c r="L643" i="4"/>
  <c r="M643" i="4"/>
  <c r="O643" i="4"/>
  <c r="P643" i="4"/>
  <c r="Q643" i="4"/>
  <c r="C644" i="4"/>
  <c r="D644" i="4"/>
  <c r="E644" i="4"/>
  <c r="G644" i="4"/>
  <c r="H644" i="4"/>
  <c r="I644" i="4"/>
  <c r="K644" i="4"/>
  <c r="L644" i="4"/>
  <c r="M644" i="4"/>
  <c r="O644" i="4"/>
  <c r="P644" i="4"/>
  <c r="Q644" i="4"/>
  <c r="C645" i="4"/>
  <c r="D645" i="4"/>
  <c r="E645" i="4"/>
  <c r="G645" i="4"/>
  <c r="H645" i="4"/>
  <c r="I645" i="4"/>
  <c r="K645" i="4"/>
  <c r="L645" i="4"/>
  <c r="M645" i="4"/>
  <c r="O645" i="4"/>
  <c r="P645" i="4"/>
  <c r="Q645" i="4"/>
  <c r="C646" i="4"/>
  <c r="D646" i="4"/>
  <c r="E646" i="4"/>
  <c r="G646" i="4"/>
  <c r="H646" i="4"/>
  <c r="I646" i="4"/>
  <c r="K646" i="4"/>
  <c r="L646" i="4"/>
  <c r="M646" i="4"/>
  <c r="O646" i="4"/>
  <c r="P646" i="4"/>
  <c r="Q646" i="4"/>
  <c r="C647" i="4"/>
  <c r="D647" i="4"/>
  <c r="E647" i="4"/>
  <c r="G647" i="4"/>
  <c r="H647" i="4"/>
  <c r="I647" i="4"/>
  <c r="K647" i="4"/>
  <c r="L647" i="4"/>
  <c r="M647" i="4"/>
  <c r="O647" i="4"/>
  <c r="P647" i="4"/>
  <c r="Q647" i="4"/>
  <c r="C648" i="4"/>
  <c r="D648" i="4"/>
  <c r="E648" i="4"/>
  <c r="G648" i="4"/>
  <c r="H648" i="4"/>
  <c r="I648" i="4"/>
  <c r="K648" i="4"/>
  <c r="L648" i="4"/>
  <c r="M648" i="4"/>
  <c r="O648" i="4"/>
  <c r="P648" i="4"/>
  <c r="Q648" i="4"/>
  <c r="C649" i="4"/>
  <c r="D649" i="4"/>
  <c r="E649" i="4"/>
  <c r="G649" i="4"/>
  <c r="H649" i="4"/>
  <c r="I649" i="4"/>
  <c r="K649" i="4"/>
  <c r="L649" i="4"/>
  <c r="M649" i="4"/>
  <c r="O649" i="4"/>
  <c r="P649" i="4"/>
  <c r="Q649" i="4"/>
  <c r="C650" i="4"/>
  <c r="D650" i="4"/>
  <c r="E650" i="4"/>
  <c r="G650" i="4"/>
  <c r="H650" i="4"/>
  <c r="I650" i="4"/>
  <c r="K650" i="4"/>
  <c r="L650" i="4"/>
  <c r="M650" i="4"/>
  <c r="O650" i="4"/>
  <c r="P650" i="4"/>
  <c r="Q650" i="4"/>
  <c r="C651" i="4"/>
  <c r="D651" i="4"/>
  <c r="E651" i="4"/>
  <c r="G651" i="4"/>
  <c r="H651" i="4"/>
  <c r="I651" i="4"/>
  <c r="K651" i="4"/>
  <c r="L651" i="4"/>
  <c r="M651" i="4"/>
  <c r="O651" i="4"/>
  <c r="P651" i="4"/>
  <c r="Q651" i="4"/>
  <c r="C652" i="4"/>
  <c r="D652" i="4"/>
  <c r="E652" i="4"/>
  <c r="G652" i="4"/>
  <c r="H652" i="4"/>
  <c r="I652" i="4"/>
  <c r="K652" i="4"/>
  <c r="L652" i="4"/>
  <c r="M652" i="4"/>
  <c r="O652" i="4"/>
  <c r="P652" i="4"/>
  <c r="Q652" i="4"/>
  <c r="C653" i="4"/>
  <c r="D653" i="4"/>
  <c r="E653" i="4"/>
  <c r="G653" i="4"/>
  <c r="H653" i="4"/>
  <c r="I653" i="4"/>
  <c r="K653" i="4"/>
  <c r="L653" i="4"/>
  <c r="M653" i="4"/>
  <c r="O653" i="4"/>
  <c r="P653" i="4"/>
  <c r="Q653" i="4"/>
  <c r="C654" i="4"/>
  <c r="D654" i="4"/>
  <c r="E654" i="4"/>
  <c r="G654" i="4"/>
  <c r="H654" i="4"/>
  <c r="I654" i="4"/>
  <c r="K654" i="4"/>
  <c r="L654" i="4"/>
  <c r="M654" i="4"/>
  <c r="O654" i="4"/>
  <c r="P654" i="4"/>
  <c r="Q654" i="4"/>
  <c r="C655" i="4"/>
  <c r="D655" i="4"/>
  <c r="E655" i="4"/>
  <c r="G655" i="4"/>
  <c r="H655" i="4"/>
  <c r="I655" i="4"/>
  <c r="K655" i="4"/>
  <c r="L655" i="4"/>
  <c r="M655" i="4"/>
  <c r="O655" i="4"/>
  <c r="P655" i="4"/>
  <c r="Q655" i="4"/>
  <c r="C656" i="4"/>
  <c r="D656" i="4"/>
  <c r="E656" i="4"/>
  <c r="G656" i="4"/>
  <c r="H656" i="4"/>
  <c r="I656" i="4"/>
  <c r="K656" i="4"/>
  <c r="L656" i="4"/>
  <c r="M656" i="4"/>
  <c r="O656" i="4"/>
  <c r="P656" i="4"/>
  <c r="Q656" i="4"/>
  <c r="C657" i="4"/>
  <c r="D657" i="4"/>
  <c r="E657" i="4"/>
  <c r="G657" i="4"/>
  <c r="H657" i="4"/>
  <c r="I657" i="4"/>
  <c r="K657" i="4"/>
  <c r="L657" i="4"/>
  <c r="M657" i="4"/>
  <c r="O657" i="4"/>
  <c r="P657" i="4"/>
  <c r="Q657" i="4"/>
  <c r="C658" i="4"/>
  <c r="D658" i="4"/>
  <c r="E658" i="4"/>
  <c r="G658" i="4"/>
  <c r="H658" i="4"/>
  <c r="I658" i="4"/>
  <c r="K658" i="4"/>
  <c r="L658" i="4"/>
  <c r="M658" i="4"/>
  <c r="O658" i="4"/>
  <c r="P658" i="4"/>
  <c r="Q658" i="4"/>
  <c r="C659" i="4"/>
  <c r="D659" i="4"/>
  <c r="E659" i="4"/>
  <c r="G659" i="4"/>
  <c r="H659" i="4"/>
  <c r="I659" i="4"/>
  <c r="K659" i="4"/>
  <c r="L659" i="4"/>
  <c r="M659" i="4"/>
  <c r="O659" i="4"/>
  <c r="P659" i="4"/>
  <c r="Q659" i="4"/>
  <c r="C660" i="4"/>
  <c r="D660" i="4"/>
  <c r="E660" i="4"/>
  <c r="G660" i="4"/>
  <c r="H660" i="4"/>
  <c r="I660" i="4"/>
  <c r="K660" i="4"/>
  <c r="L660" i="4"/>
  <c r="M660" i="4"/>
  <c r="O660" i="4"/>
  <c r="P660" i="4"/>
  <c r="Q660" i="4"/>
  <c r="C661" i="4"/>
  <c r="D661" i="4"/>
  <c r="E661" i="4"/>
  <c r="G661" i="4"/>
  <c r="H661" i="4"/>
  <c r="I661" i="4"/>
  <c r="K661" i="4"/>
  <c r="L661" i="4"/>
  <c r="M661" i="4"/>
  <c r="O661" i="4"/>
  <c r="P661" i="4"/>
  <c r="Q661" i="4"/>
  <c r="C662" i="4"/>
  <c r="D662" i="4"/>
  <c r="E662" i="4"/>
  <c r="G662" i="4"/>
  <c r="H662" i="4"/>
  <c r="I662" i="4"/>
  <c r="K662" i="4"/>
  <c r="L662" i="4"/>
  <c r="M662" i="4"/>
  <c r="O662" i="4"/>
  <c r="P662" i="4"/>
  <c r="Q662" i="4"/>
  <c r="C663" i="4"/>
  <c r="D663" i="4"/>
  <c r="E663" i="4"/>
  <c r="G663" i="4"/>
  <c r="H663" i="4"/>
  <c r="I663" i="4"/>
  <c r="K663" i="4"/>
  <c r="L663" i="4"/>
  <c r="M663" i="4"/>
  <c r="O663" i="4"/>
  <c r="P663" i="4"/>
  <c r="Q663" i="4"/>
  <c r="C664" i="4"/>
  <c r="D664" i="4"/>
  <c r="E664" i="4"/>
  <c r="G664" i="4"/>
  <c r="H664" i="4"/>
  <c r="I664" i="4"/>
  <c r="K664" i="4"/>
  <c r="L664" i="4"/>
  <c r="M664" i="4"/>
  <c r="O664" i="4"/>
  <c r="P664" i="4"/>
  <c r="Q664" i="4"/>
  <c r="C665" i="4"/>
  <c r="D665" i="4"/>
  <c r="E665" i="4"/>
  <c r="G665" i="4"/>
  <c r="H665" i="4"/>
  <c r="I665" i="4"/>
  <c r="K665" i="4"/>
  <c r="L665" i="4"/>
  <c r="M665" i="4"/>
  <c r="O665" i="4"/>
  <c r="P665" i="4"/>
  <c r="Q665" i="4"/>
  <c r="C666" i="4"/>
  <c r="D666" i="4"/>
  <c r="E666" i="4"/>
  <c r="G666" i="4"/>
  <c r="H666" i="4"/>
  <c r="I666" i="4"/>
  <c r="K666" i="4"/>
  <c r="L666" i="4"/>
  <c r="M666" i="4"/>
  <c r="O666" i="4"/>
  <c r="P666" i="4"/>
  <c r="Q666" i="4"/>
  <c r="C667" i="4"/>
  <c r="D667" i="4"/>
  <c r="E667" i="4"/>
  <c r="G667" i="4"/>
  <c r="H667" i="4"/>
  <c r="I667" i="4"/>
  <c r="K667" i="4"/>
  <c r="L667" i="4"/>
  <c r="M667" i="4"/>
  <c r="O667" i="4"/>
  <c r="P667" i="4"/>
  <c r="Q667" i="4"/>
  <c r="C668" i="4"/>
  <c r="D668" i="4"/>
  <c r="E668" i="4"/>
  <c r="G668" i="4"/>
  <c r="H668" i="4"/>
  <c r="I668" i="4"/>
  <c r="K668" i="4"/>
  <c r="L668" i="4"/>
  <c r="M668" i="4"/>
  <c r="O668" i="4"/>
  <c r="P668" i="4"/>
  <c r="Q668" i="4"/>
  <c r="C669" i="4"/>
  <c r="D669" i="4"/>
  <c r="E669" i="4"/>
  <c r="G669" i="4"/>
  <c r="H669" i="4"/>
  <c r="I669" i="4"/>
  <c r="K669" i="4"/>
  <c r="L669" i="4"/>
  <c r="M669" i="4"/>
  <c r="O669" i="4"/>
  <c r="P669" i="4"/>
  <c r="Q669" i="4"/>
  <c r="C670" i="4"/>
  <c r="D670" i="4"/>
  <c r="E670" i="4"/>
  <c r="G670" i="4"/>
  <c r="H670" i="4"/>
  <c r="I670" i="4"/>
  <c r="K670" i="4"/>
  <c r="L670" i="4"/>
  <c r="M670" i="4"/>
  <c r="O670" i="4"/>
  <c r="P670" i="4"/>
  <c r="Q670" i="4"/>
  <c r="C671" i="4"/>
  <c r="D671" i="4"/>
  <c r="E671" i="4"/>
  <c r="G671" i="4"/>
  <c r="H671" i="4"/>
  <c r="I671" i="4"/>
  <c r="K671" i="4"/>
  <c r="L671" i="4"/>
  <c r="M671" i="4"/>
  <c r="O671" i="4"/>
  <c r="P671" i="4"/>
  <c r="Q671" i="4"/>
  <c r="C672" i="4"/>
  <c r="D672" i="4"/>
  <c r="E672" i="4"/>
  <c r="G672" i="4"/>
  <c r="H672" i="4"/>
  <c r="I672" i="4"/>
  <c r="K672" i="4"/>
  <c r="L672" i="4"/>
  <c r="M672" i="4"/>
  <c r="O672" i="4"/>
  <c r="P672" i="4"/>
  <c r="Q672" i="4"/>
  <c r="C673" i="4"/>
  <c r="D673" i="4"/>
  <c r="E673" i="4"/>
  <c r="G673" i="4"/>
  <c r="H673" i="4"/>
  <c r="I673" i="4"/>
  <c r="K673" i="4"/>
  <c r="L673" i="4"/>
  <c r="M673" i="4"/>
  <c r="O673" i="4"/>
  <c r="P673" i="4"/>
  <c r="Q673" i="4"/>
  <c r="C674" i="4"/>
  <c r="D674" i="4"/>
  <c r="E674" i="4"/>
  <c r="G674" i="4"/>
  <c r="H674" i="4"/>
  <c r="I674" i="4"/>
  <c r="K674" i="4"/>
  <c r="L674" i="4"/>
  <c r="M674" i="4"/>
  <c r="O674" i="4"/>
  <c r="P674" i="4"/>
  <c r="Q674" i="4"/>
  <c r="C675" i="4"/>
  <c r="D675" i="4"/>
  <c r="E675" i="4"/>
  <c r="G675" i="4"/>
  <c r="H675" i="4"/>
  <c r="I675" i="4"/>
  <c r="K675" i="4"/>
  <c r="L675" i="4"/>
  <c r="M675" i="4"/>
  <c r="O675" i="4"/>
  <c r="P675" i="4"/>
  <c r="Q675" i="4"/>
  <c r="C676" i="4"/>
  <c r="D676" i="4"/>
  <c r="E676" i="4"/>
  <c r="G676" i="4"/>
  <c r="H676" i="4"/>
  <c r="I676" i="4"/>
  <c r="K676" i="4"/>
  <c r="L676" i="4"/>
  <c r="M676" i="4"/>
  <c r="O676" i="4"/>
  <c r="P676" i="4"/>
  <c r="Q676" i="4"/>
  <c r="C677" i="4"/>
  <c r="D677" i="4"/>
  <c r="E677" i="4"/>
  <c r="G677" i="4"/>
  <c r="H677" i="4"/>
  <c r="I677" i="4"/>
  <c r="K677" i="4"/>
  <c r="L677" i="4"/>
  <c r="M677" i="4"/>
  <c r="O677" i="4"/>
  <c r="P677" i="4"/>
  <c r="Q677" i="4"/>
  <c r="C678" i="4"/>
  <c r="D678" i="4"/>
  <c r="E678" i="4"/>
  <c r="G678" i="4"/>
  <c r="H678" i="4"/>
  <c r="I678" i="4"/>
  <c r="K678" i="4"/>
  <c r="L678" i="4"/>
  <c r="M678" i="4"/>
  <c r="O678" i="4"/>
  <c r="P678" i="4"/>
  <c r="Q678" i="4"/>
  <c r="C679" i="4"/>
  <c r="D679" i="4"/>
  <c r="E679" i="4"/>
  <c r="G679" i="4"/>
  <c r="H679" i="4"/>
  <c r="I679" i="4"/>
  <c r="K679" i="4"/>
  <c r="L679" i="4"/>
  <c r="M679" i="4"/>
  <c r="O679" i="4"/>
  <c r="P679" i="4"/>
  <c r="Q679" i="4"/>
  <c r="C680" i="4"/>
  <c r="D680" i="4"/>
  <c r="E680" i="4"/>
  <c r="G680" i="4"/>
  <c r="H680" i="4"/>
  <c r="I680" i="4"/>
  <c r="K680" i="4"/>
  <c r="L680" i="4"/>
  <c r="M680" i="4"/>
  <c r="O680" i="4"/>
  <c r="P680" i="4"/>
  <c r="Q680" i="4"/>
  <c r="C681" i="4"/>
  <c r="D681" i="4"/>
  <c r="E681" i="4"/>
  <c r="G681" i="4"/>
  <c r="H681" i="4"/>
  <c r="I681" i="4"/>
  <c r="K681" i="4"/>
  <c r="L681" i="4"/>
  <c r="M681" i="4"/>
  <c r="O681" i="4"/>
  <c r="P681" i="4"/>
  <c r="Q681" i="4"/>
  <c r="C682" i="4"/>
  <c r="D682" i="4"/>
  <c r="E682" i="4"/>
  <c r="G682" i="4"/>
  <c r="H682" i="4"/>
  <c r="I682" i="4"/>
  <c r="K682" i="4"/>
  <c r="L682" i="4"/>
  <c r="M682" i="4"/>
  <c r="O682" i="4"/>
  <c r="P682" i="4"/>
  <c r="Q682" i="4"/>
  <c r="C683" i="4"/>
  <c r="D683" i="4"/>
  <c r="E683" i="4"/>
  <c r="G683" i="4"/>
  <c r="H683" i="4"/>
  <c r="I683" i="4"/>
  <c r="K683" i="4"/>
  <c r="L683" i="4"/>
  <c r="M683" i="4"/>
  <c r="O683" i="4"/>
  <c r="P683" i="4"/>
  <c r="Q683" i="4"/>
  <c r="C684" i="4"/>
  <c r="D684" i="4"/>
  <c r="E684" i="4"/>
  <c r="G684" i="4"/>
  <c r="H684" i="4"/>
  <c r="I684" i="4"/>
  <c r="K684" i="4"/>
  <c r="L684" i="4"/>
  <c r="M684" i="4"/>
  <c r="O684" i="4"/>
  <c r="P684" i="4"/>
  <c r="Q684" i="4"/>
  <c r="C685" i="4"/>
  <c r="D685" i="4"/>
  <c r="E685" i="4"/>
  <c r="G685" i="4"/>
  <c r="H685" i="4"/>
  <c r="I685" i="4"/>
  <c r="K685" i="4"/>
  <c r="L685" i="4"/>
  <c r="M685" i="4"/>
  <c r="O685" i="4"/>
  <c r="P685" i="4"/>
  <c r="Q685" i="4"/>
  <c r="C686" i="4"/>
  <c r="D686" i="4"/>
  <c r="E686" i="4"/>
  <c r="G686" i="4"/>
  <c r="H686" i="4"/>
  <c r="I686" i="4"/>
  <c r="K686" i="4"/>
  <c r="L686" i="4"/>
  <c r="M686" i="4"/>
  <c r="O686" i="4"/>
  <c r="P686" i="4"/>
  <c r="Q686" i="4"/>
  <c r="C687" i="4"/>
  <c r="D687" i="4"/>
  <c r="E687" i="4"/>
  <c r="G687" i="4"/>
  <c r="H687" i="4"/>
  <c r="I687" i="4"/>
  <c r="K687" i="4"/>
  <c r="L687" i="4"/>
  <c r="M687" i="4"/>
  <c r="O687" i="4"/>
  <c r="P687" i="4"/>
  <c r="Q687" i="4"/>
  <c r="C688" i="4"/>
  <c r="D688" i="4"/>
  <c r="E688" i="4"/>
  <c r="G688" i="4"/>
  <c r="H688" i="4"/>
  <c r="I688" i="4"/>
  <c r="K688" i="4"/>
  <c r="L688" i="4"/>
  <c r="M688" i="4"/>
  <c r="O688" i="4"/>
  <c r="P688" i="4"/>
  <c r="Q688" i="4"/>
  <c r="C689" i="4"/>
  <c r="D689" i="4"/>
  <c r="E689" i="4"/>
  <c r="G689" i="4"/>
  <c r="H689" i="4"/>
  <c r="I689" i="4"/>
  <c r="K689" i="4"/>
  <c r="L689" i="4"/>
  <c r="M689" i="4"/>
  <c r="O689" i="4"/>
  <c r="P689" i="4"/>
  <c r="Q689" i="4"/>
  <c r="C690" i="4"/>
  <c r="D690" i="4"/>
  <c r="E690" i="4"/>
  <c r="G690" i="4"/>
  <c r="H690" i="4"/>
  <c r="I690" i="4"/>
  <c r="K690" i="4"/>
  <c r="L690" i="4"/>
  <c r="M690" i="4"/>
  <c r="O690" i="4"/>
  <c r="P690" i="4"/>
  <c r="Q690" i="4"/>
  <c r="C691" i="4"/>
  <c r="D691" i="4"/>
  <c r="E691" i="4"/>
  <c r="G691" i="4"/>
  <c r="H691" i="4"/>
  <c r="I691" i="4"/>
  <c r="K691" i="4"/>
  <c r="L691" i="4"/>
  <c r="M691" i="4"/>
  <c r="O691" i="4"/>
  <c r="P691" i="4"/>
  <c r="Q691" i="4"/>
  <c r="C692" i="4"/>
  <c r="D692" i="4"/>
  <c r="E692" i="4"/>
  <c r="G692" i="4"/>
  <c r="H692" i="4"/>
  <c r="I692" i="4"/>
  <c r="K692" i="4"/>
  <c r="L692" i="4"/>
  <c r="M692" i="4"/>
  <c r="O692" i="4"/>
  <c r="P692" i="4"/>
  <c r="Q692" i="4"/>
  <c r="C693" i="4"/>
  <c r="D693" i="4"/>
  <c r="E693" i="4"/>
  <c r="G693" i="4"/>
  <c r="H693" i="4"/>
  <c r="I693" i="4"/>
  <c r="K693" i="4"/>
  <c r="L693" i="4"/>
  <c r="M693" i="4"/>
  <c r="O693" i="4"/>
  <c r="P693" i="4"/>
  <c r="Q693" i="4"/>
  <c r="C694" i="4"/>
  <c r="D694" i="4"/>
  <c r="E694" i="4"/>
  <c r="G694" i="4"/>
  <c r="H694" i="4"/>
  <c r="I694" i="4"/>
  <c r="K694" i="4"/>
  <c r="L694" i="4"/>
  <c r="M694" i="4"/>
  <c r="O694" i="4"/>
  <c r="P694" i="4"/>
  <c r="Q694" i="4"/>
  <c r="C695" i="4"/>
  <c r="D695" i="4"/>
  <c r="E695" i="4"/>
  <c r="G695" i="4"/>
  <c r="H695" i="4"/>
  <c r="I695" i="4"/>
  <c r="K695" i="4"/>
  <c r="L695" i="4"/>
  <c r="M695" i="4"/>
  <c r="O695" i="4"/>
  <c r="P695" i="4"/>
  <c r="Q695" i="4"/>
  <c r="C696" i="4"/>
  <c r="D696" i="4"/>
  <c r="E696" i="4"/>
  <c r="G696" i="4"/>
  <c r="H696" i="4"/>
  <c r="I696" i="4"/>
  <c r="K696" i="4"/>
  <c r="L696" i="4"/>
  <c r="M696" i="4"/>
  <c r="O696" i="4"/>
  <c r="P696" i="4"/>
  <c r="Q696" i="4"/>
  <c r="C697" i="4"/>
  <c r="D697" i="4"/>
  <c r="E697" i="4"/>
  <c r="G697" i="4"/>
  <c r="H697" i="4"/>
  <c r="I697" i="4"/>
  <c r="K697" i="4"/>
  <c r="L697" i="4"/>
  <c r="M697" i="4"/>
  <c r="O697" i="4"/>
  <c r="P697" i="4"/>
  <c r="Q697" i="4"/>
  <c r="C698" i="4"/>
  <c r="D698" i="4"/>
  <c r="E698" i="4"/>
  <c r="G698" i="4"/>
  <c r="H698" i="4"/>
  <c r="I698" i="4"/>
  <c r="K698" i="4"/>
  <c r="L698" i="4"/>
  <c r="M698" i="4"/>
  <c r="O698" i="4"/>
  <c r="P698" i="4"/>
  <c r="Q698" i="4"/>
  <c r="C699" i="4"/>
  <c r="D699" i="4"/>
  <c r="E699" i="4"/>
  <c r="G699" i="4"/>
  <c r="H699" i="4"/>
  <c r="I699" i="4"/>
  <c r="K699" i="4"/>
  <c r="L699" i="4"/>
  <c r="M699" i="4"/>
  <c r="O699" i="4"/>
  <c r="P699" i="4"/>
  <c r="Q699" i="4"/>
  <c r="C700" i="4"/>
  <c r="D700" i="4"/>
  <c r="E700" i="4"/>
  <c r="G700" i="4"/>
  <c r="H700" i="4"/>
  <c r="I700" i="4"/>
  <c r="K700" i="4"/>
  <c r="L700" i="4"/>
  <c r="M700" i="4"/>
  <c r="O700" i="4"/>
  <c r="P700" i="4"/>
  <c r="Q700" i="4"/>
  <c r="C701" i="4"/>
  <c r="D701" i="4"/>
  <c r="E701" i="4"/>
  <c r="G701" i="4"/>
  <c r="H701" i="4"/>
  <c r="I701" i="4"/>
  <c r="K701" i="4"/>
  <c r="L701" i="4"/>
  <c r="M701" i="4"/>
  <c r="O701" i="4"/>
  <c r="P701" i="4"/>
  <c r="Q701" i="4"/>
  <c r="C702" i="4"/>
  <c r="D702" i="4"/>
  <c r="E702" i="4"/>
  <c r="G702" i="4"/>
  <c r="H702" i="4"/>
  <c r="I702" i="4"/>
  <c r="K702" i="4"/>
  <c r="L702" i="4"/>
  <c r="M702" i="4"/>
  <c r="O702" i="4"/>
  <c r="P702" i="4"/>
  <c r="Q702" i="4"/>
  <c r="C703" i="4"/>
  <c r="D703" i="4"/>
  <c r="E703" i="4"/>
  <c r="G703" i="4"/>
  <c r="H703" i="4"/>
  <c r="I703" i="4"/>
  <c r="K703" i="4"/>
  <c r="L703" i="4"/>
  <c r="M703" i="4"/>
  <c r="O703" i="4"/>
  <c r="P703" i="4"/>
  <c r="Q703" i="4"/>
  <c r="C704" i="4"/>
  <c r="D704" i="4"/>
  <c r="E704" i="4"/>
  <c r="G704" i="4"/>
  <c r="H704" i="4"/>
  <c r="I704" i="4"/>
  <c r="K704" i="4"/>
  <c r="L704" i="4"/>
  <c r="M704" i="4"/>
  <c r="O704" i="4"/>
  <c r="P704" i="4"/>
  <c r="Q704" i="4"/>
  <c r="C705" i="4"/>
  <c r="D705" i="4"/>
  <c r="E705" i="4"/>
  <c r="G705" i="4"/>
  <c r="H705" i="4"/>
  <c r="I705" i="4"/>
  <c r="K705" i="4"/>
  <c r="L705" i="4"/>
  <c r="M705" i="4"/>
  <c r="O705" i="4"/>
  <c r="P705" i="4"/>
  <c r="Q705" i="4"/>
  <c r="C706" i="4"/>
  <c r="D706" i="4"/>
  <c r="E706" i="4"/>
  <c r="G706" i="4"/>
  <c r="H706" i="4"/>
  <c r="I706" i="4"/>
  <c r="K706" i="4"/>
  <c r="L706" i="4"/>
  <c r="M706" i="4"/>
  <c r="O706" i="4"/>
  <c r="P706" i="4"/>
  <c r="Q706" i="4"/>
  <c r="C707" i="4"/>
  <c r="D707" i="4"/>
  <c r="E707" i="4"/>
  <c r="G707" i="4"/>
  <c r="H707" i="4"/>
  <c r="I707" i="4"/>
  <c r="K707" i="4"/>
  <c r="L707" i="4"/>
  <c r="M707" i="4"/>
  <c r="O707" i="4"/>
  <c r="P707" i="4"/>
  <c r="Q707" i="4"/>
  <c r="C708" i="4"/>
  <c r="D708" i="4"/>
  <c r="E708" i="4"/>
  <c r="G708" i="4"/>
  <c r="H708" i="4"/>
  <c r="I708" i="4"/>
  <c r="K708" i="4"/>
  <c r="L708" i="4"/>
  <c r="M708" i="4"/>
  <c r="O708" i="4"/>
  <c r="P708" i="4"/>
  <c r="Q708" i="4"/>
  <c r="C709" i="4"/>
  <c r="D709" i="4"/>
  <c r="E709" i="4"/>
  <c r="G709" i="4"/>
  <c r="H709" i="4"/>
  <c r="I709" i="4"/>
  <c r="K709" i="4"/>
  <c r="L709" i="4"/>
  <c r="M709" i="4"/>
  <c r="O709" i="4"/>
  <c r="P709" i="4"/>
  <c r="Q709" i="4"/>
  <c r="C710" i="4"/>
  <c r="D710" i="4"/>
  <c r="E710" i="4"/>
  <c r="G710" i="4"/>
  <c r="H710" i="4"/>
  <c r="I710" i="4"/>
  <c r="K710" i="4"/>
  <c r="L710" i="4"/>
  <c r="M710" i="4"/>
  <c r="O710" i="4"/>
  <c r="P710" i="4"/>
  <c r="Q710" i="4"/>
  <c r="C711" i="4"/>
  <c r="D711" i="4"/>
  <c r="E711" i="4"/>
  <c r="G711" i="4"/>
  <c r="H711" i="4"/>
  <c r="I711" i="4"/>
  <c r="K711" i="4"/>
  <c r="L711" i="4"/>
  <c r="M711" i="4"/>
  <c r="O711" i="4"/>
  <c r="P711" i="4"/>
  <c r="Q711" i="4"/>
  <c r="C712" i="4"/>
  <c r="D712" i="4"/>
  <c r="E712" i="4"/>
  <c r="G712" i="4"/>
  <c r="H712" i="4"/>
  <c r="I712" i="4"/>
  <c r="K712" i="4"/>
  <c r="L712" i="4"/>
  <c r="M712" i="4"/>
  <c r="O712" i="4"/>
  <c r="P712" i="4"/>
  <c r="Q712" i="4"/>
  <c r="C713" i="4"/>
  <c r="D713" i="4"/>
  <c r="E713" i="4"/>
  <c r="G713" i="4"/>
  <c r="H713" i="4"/>
  <c r="I713" i="4"/>
  <c r="K713" i="4"/>
  <c r="L713" i="4"/>
  <c r="M713" i="4"/>
  <c r="O713" i="4"/>
  <c r="P713" i="4"/>
  <c r="Q713" i="4"/>
  <c r="C714" i="4"/>
  <c r="D714" i="4"/>
  <c r="E714" i="4"/>
  <c r="G714" i="4"/>
  <c r="H714" i="4"/>
  <c r="I714" i="4"/>
  <c r="K714" i="4"/>
  <c r="L714" i="4"/>
  <c r="M714" i="4"/>
  <c r="O714" i="4"/>
  <c r="P714" i="4"/>
  <c r="Q714" i="4"/>
  <c r="C715" i="4"/>
  <c r="D715" i="4"/>
  <c r="E715" i="4"/>
  <c r="G715" i="4"/>
  <c r="H715" i="4"/>
  <c r="I715" i="4"/>
  <c r="K715" i="4"/>
  <c r="L715" i="4"/>
  <c r="M715" i="4"/>
  <c r="O715" i="4"/>
  <c r="P715" i="4"/>
  <c r="Q715" i="4"/>
  <c r="C716" i="4"/>
  <c r="D716" i="4"/>
  <c r="E716" i="4"/>
  <c r="G716" i="4"/>
  <c r="H716" i="4"/>
  <c r="I716" i="4"/>
  <c r="K716" i="4"/>
  <c r="L716" i="4"/>
  <c r="M716" i="4"/>
  <c r="O716" i="4"/>
  <c r="P716" i="4"/>
  <c r="Q716" i="4"/>
  <c r="C717" i="4"/>
  <c r="D717" i="4"/>
  <c r="E717" i="4"/>
  <c r="G717" i="4"/>
  <c r="H717" i="4"/>
  <c r="I717" i="4"/>
  <c r="K717" i="4"/>
  <c r="L717" i="4"/>
  <c r="M717" i="4"/>
  <c r="O717" i="4"/>
  <c r="P717" i="4"/>
  <c r="Q717" i="4"/>
  <c r="C718" i="4"/>
  <c r="D718" i="4"/>
  <c r="E718" i="4"/>
  <c r="G718" i="4"/>
  <c r="H718" i="4"/>
  <c r="I718" i="4"/>
  <c r="K718" i="4"/>
  <c r="L718" i="4"/>
  <c r="M718" i="4"/>
  <c r="O718" i="4"/>
  <c r="P718" i="4"/>
  <c r="Q718" i="4"/>
  <c r="C719" i="4"/>
  <c r="D719" i="4"/>
  <c r="E719" i="4"/>
  <c r="G719" i="4"/>
  <c r="H719" i="4"/>
  <c r="I719" i="4"/>
  <c r="K719" i="4"/>
  <c r="L719" i="4"/>
  <c r="M719" i="4"/>
  <c r="O719" i="4"/>
  <c r="P719" i="4"/>
  <c r="Q719" i="4"/>
  <c r="C720" i="4"/>
  <c r="D720" i="4"/>
  <c r="E720" i="4"/>
  <c r="G720" i="4"/>
  <c r="H720" i="4"/>
  <c r="I720" i="4"/>
  <c r="K720" i="4"/>
  <c r="L720" i="4"/>
  <c r="M720" i="4"/>
  <c r="O720" i="4"/>
  <c r="P720" i="4"/>
  <c r="Q720" i="4"/>
  <c r="C721" i="4"/>
  <c r="D721" i="4"/>
  <c r="E721" i="4"/>
  <c r="G721" i="4"/>
  <c r="H721" i="4"/>
  <c r="I721" i="4"/>
  <c r="K721" i="4"/>
  <c r="L721" i="4"/>
  <c r="M721" i="4"/>
  <c r="O721" i="4"/>
  <c r="P721" i="4"/>
  <c r="Q721" i="4"/>
  <c r="C722" i="4"/>
  <c r="D722" i="4"/>
  <c r="E722" i="4"/>
  <c r="G722" i="4"/>
  <c r="H722" i="4"/>
  <c r="I722" i="4"/>
  <c r="K722" i="4"/>
  <c r="L722" i="4"/>
  <c r="M722" i="4"/>
  <c r="O722" i="4"/>
  <c r="P722" i="4"/>
  <c r="Q722" i="4"/>
  <c r="C723" i="4"/>
  <c r="D723" i="4"/>
  <c r="E723" i="4"/>
  <c r="G723" i="4"/>
  <c r="H723" i="4"/>
  <c r="I723" i="4"/>
  <c r="K723" i="4"/>
  <c r="L723" i="4"/>
  <c r="M723" i="4"/>
  <c r="O723" i="4"/>
  <c r="P723" i="4"/>
  <c r="Q723" i="4"/>
  <c r="C724" i="4"/>
  <c r="D724" i="4"/>
  <c r="E724" i="4"/>
  <c r="G724" i="4"/>
  <c r="H724" i="4"/>
  <c r="I724" i="4"/>
  <c r="K724" i="4"/>
  <c r="L724" i="4"/>
  <c r="M724" i="4"/>
  <c r="O724" i="4"/>
  <c r="P724" i="4"/>
  <c r="Q724" i="4"/>
  <c r="C725" i="4"/>
  <c r="D725" i="4"/>
  <c r="E725" i="4"/>
  <c r="G725" i="4"/>
  <c r="H725" i="4"/>
  <c r="I725" i="4"/>
  <c r="K725" i="4"/>
  <c r="L725" i="4"/>
  <c r="M725" i="4"/>
  <c r="O725" i="4"/>
  <c r="P725" i="4"/>
  <c r="Q725" i="4"/>
  <c r="C726" i="4"/>
  <c r="D726" i="4"/>
  <c r="E726" i="4"/>
  <c r="G726" i="4"/>
  <c r="H726" i="4"/>
  <c r="I726" i="4"/>
  <c r="K726" i="4"/>
  <c r="L726" i="4"/>
  <c r="M726" i="4"/>
  <c r="O726" i="4"/>
  <c r="P726" i="4"/>
  <c r="Q726" i="4"/>
  <c r="C727" i="4"/>
  <c r="D727" i="4"/>
  <c r="E727" i="4"/>
  <c r="G727" i="4"/>
  <c r="H727" i="4"/>
  <c r="I727" i="4"/>
  <c r="K727" i="4"/>
  <c r="L727" i="4"/>
  <c r="M727" i="4"/>
  <c r="O727" i="4"/>
  <c r="P727" i="4"/>
  <c r="Q727" i="4"/>
  <c r="C728" i="4"/>
  <c r="D728" i="4"/>
  <c r="E728" i="4"/>
  <c r="G728" i="4"/>
  <c r="H728" i="4"/>
  <c r="I728" i="4"/>
  <c r="K728" i="4"/>
  <c r="L728" i="4"/>
  <c r="M728" i="4"/>
  <c r="O728" i="4"/>
  <c r="P728" i="4"/>
  <c r="Q728" i="4"/>
  <c r="C729" i="4"/>
  <c r="D729" i="4"/>
  <c r="E729" i="4"/>
  <c r="G729" i="4"/>
  <c r="H729" i="4"/>
  <c r="I729" i="4"/>
  <c r="K729" i="4"/>
  <c r="L729" i="4"/>
  <c r="M729" i="4"/>
  <c r="O729" i="4"/>
  <c r="P729" i="4"/>
  <c r="Q729" i="4"/>
  <c r="C730" i="4"/>
  <c r="D730" i="4"/>
  <c r="E730" i="4"/>
  <c r="G730" i="4"/>
  <c r="H730" i="4"/>
  <c r="I730" i="4"/>
  <c r="K730" i="4"/>
  <c r="L730" i="4"/>
  <c r="M730" i="4"/>
  <c r="O730" i="4"/>
  <c r="P730" i="4"/>
  <c r="Q730" i="4"/>
  <c r="C731" i="4"/>
  <c r="D731" i="4"/>
  <c r="E731" i="4"/>
  <c r="G731" i="4"/>
  <c r="H731" i="4"/>
  <c r="I731" i="4"/>
  <c r="K731" i="4"/>
  <c r="L731" i="4"/>
  <c r="M731" i="4"/>
  <c r="O731" i="4"/>
  <c r="P731" i="4"/>
  <c r="Q731" i="4"/>
  <c r="C732" i="4"/>
  <c r="D732" i="4"/>
  <c r="E732" i="4"/>
  <c r="G732" i="4"/>
  <c r="H732" i="4"/>
  <c r="I732" i="4"/>
  <c r="K732" i="4"/>
  <c r="L732" i="4"/>
  <c r="M732" i="4"/>
  <c r="O732" i="4"/>
  <c r="P732" i="4"/>
  <c r="Q732" i="4"/>
  <c r="C733" i="4"/>
  <c r="D733" i="4"/>
  <c r="E733" i="4"/>
  <c r="G733" i="4"/>
  <c r="H733" i="4"/>
  <c r="I733" i="4"/>
  <c r="K733" i="4"/>
  <c r="L733" i="4"/>
  <c r="M733" i="4"/>
  <c r="O733" i="4"/>
  <c r="P733" i="4"/>
  <c r="Q733" i="4"/>
  <c r="C734" i="4"/>
  <c r="D734" i="4"/>
  <c r="E734" i="4"/>
  <c r="G734" i="4"/>
  <c r="H734" i="4"/>
  <c r="I734" i="4"/>
  <c r="K734" i="4"/>
  <c r="L734" i="4"/>
  <c r="M734" i="4"/>
  <c r="O734" i="4"/>
  <c r="P734" i="4"/>
  <c r="Q734" i="4"/>
  <c r="C735" i="4"/>
  <c r="D735" i="4"/>
  <c r="E735" i="4"/>
  <c r="G735" i="4"/>
  <c r="H735" i="4"/>
  <c r="I735" i="4"/>
  <c r="K735" i="4"/>
  <c r="L735" i="4"/>
  <c r="M735" i="4"/>
  <c r="O735" i="4"/>
  <c r="P735" i="4"/>
  <c r="Q735" i="4"/>
  <c r="C736" i="4"/>
  <c r="D736" i="4"/>
  <c r="E736" i="4"/>
  <c r="G736" i="4"/>
  <c r="H736" i="4"/>
  <c r="I736" i="4"/>
  <c r="K736" i="4"/>
  <c r="L736" i="4"/>
  <c r="M736" i="4"/>
  <c r="O736" i="4"/>
  <c r="P736" i="4"/>
  <c r="Q736" i="4"/>
  <c r="C737" i="4"/>
  <c r="D737" i="4"/>
  <c r="E737" i="4"/>
  <c r="G737" i="4"/>
  <c r="H737" i="4"/>
  <c r="I737" i="4"/>
  <c r="K737" i="4"/>
  <c r="L737" i="4"/>
  <c r="M737" i="4"/>
  <c r="O737" i="4"/>
  <c r="P737" i="4"/>
  <c r="Q737" i="4"/>
  <c r="C738" i="4"/>
  <c r="D738" i="4"/>
  <c r="E738" i="4"/>
  <c r="G738" i="4"/>
  <c r="H738" i="4"/>
  <c r="I738" i="4"/>
  <c r="K738" i="4"/>
  <c r="L738" i="4"/>
  <c r="M738" i="4"/>
  <c r="O738" i="4"/>
  <c r="P738" i="4"/>
  <c r="Q738" i="4"/>
  <c r="C739" i="4"/>
  <c r="D739" i="4"/>
  <c r="E739" i="4"/>
  <c r="G739" i="4"/>
  <c r="H739" i="4"/>
  <c r="I739" i="4"/>
  <c r="K739" i="4"/>
  <c r="L739" i="4"/>
  <c r="M739" i="4"/>
  <c r="O739" i="4"/>
  <c r="P739" i="4"/>
  <c r="Q739" i="4"/>
  <c r="C740" i="4"/>
  <c r="D740" i="4"/>
  <c r="E740" i="4"/>
  <c r="G740" i="4"/>
  <c r="H740" i="4"/>
  <c r="I740" i="4"/>
  <c r="K740" i="4"/>
  <c r="L740" i="4"/>
  <c r="M740" i="4"/>
  <c r="O740" i="4"/>
  <c r="P740" i="4"/>
  <c r="Q740" i="4"/>
  <c r="C741" i="4"/>
  <c r="D741" i="4"/>
  <c r="E741" i="4"/>
  <c r="G741" i="4"/>
  <c r="H741" i="4"/>
  <c r="I741" i="4"/>
  <c r="K741" i="4"/>
  <c r="L741" i="4"/>
  <c r="M741" i="4"/>
  <c r="O741" i="4"/>
  <c r="P741" i="4"/>
  <c r="Q741" i="4"/>
  <c r="C742" i="4"/>
  <c r="D742" i="4"/>
  <c r="E742" i="4"/>
  <c r="G742" i="4"/>
  <c r="H742" i="4"/>
  <c r="I742" i="4"/>
  <c r="K742" i="4"/>
  <c r="L742" i="4"/>
  <c r="M742" i="4"/>
  <c r="O742" i="4"/>
  <c r="P742" i="4"/>
  <c r="Q742" i="4"/>
  <c r="C743" i="4"/>
  <c r="D743" i="4"/>
  <c r="E743" i="4"/>
  <c r="G743" i="4"/>
  <c r="H743" i="4"/>
  <c r="I743" i="4"/>
  <c r="K743" i="4"/>
  <c r="L743" i="4"/>
  <c r="M743" i="4"/>
  <c r="O743" i="4"/>
  <c r="P743" i="4"/>
  <c r="Q743" i="4"/>
  <c r="C744" i="4"/>
  <c r="D744" i="4"/>
  <c r="E744" i="4"/>
  <c r="G744" i="4"/>
  <c r="H744" i="4"/>
  <c r="I744" i="4"/>
  <c r="K744" i="4"/>
  <c r="L744" i="4"/>
  <c r="M744" i="4"/>
  <c r="O744" i="4"/>
  <c r="P744" i="4"/>
  <c r="Q744" i="4"/>
  <c r="C745" i="4"/>
  <c r="D745" i="4"/>
  <c r="E745" i="4"/>
  <c r="G745" i="4"/>
  <c r="H745" i="4"/>
  <c r="I745" i="4"/>
  <c r="K745" i="4"/>
  <c r="L745" i="4"/>
  <c r="M745" i="4"/>
  <c r="O745" i="4"/>
  <c r="P745" i="4"/>
  <c r="Q745" i="4"/>
  <c r="C746" i="4"/>
  <c r="D746" i="4"/>
  <c r="E746" i="4"/>
  <c r="G746" i="4"/>
  <c r="H746" i="4"/>
  <c r="I746" i="4"/>
  <c r="K746" i="4"/>
  <c r="L746" i="4"/>
  <c r="M746" i="4"/>
  <c r="O746" i="4"/>
  <c r="P746" i="4"/>
  <c r="Q746" i="4"/>
  <c r="C747" i="4"/>
  <c r="D747" i="4"/>
  <c r="E747" i="4"/>
  <c r="G747" i="4"/>
  <c r="H747" i="4"/>
  <c r="I747" i="4"/>
  <c r="K747" i="4"/>
  <c r="L747" i="4"/>
  <c r="M747" i="4"/>
  <c r="O747" i="4"/>
  <c r="P747" i="4"/>
  <c r="Q747" i="4"/>
  <c r="C748" i="4"/>
  <c r="D748" i="4"/>
  <c r="E748" i="4"/>
  <c r="G748" i="4"/>
  <c r="H748" i="4"/>
  <c r="I748" i="4"/>
  <c r="K748" i="4"/>
  <c r="L748" i="4"/>
  <c r="M748" i="4"/>
  <c r="O748" i="4"/>
  <c r="P748" i="4"/>
  <c r="Q748" i="4"/>
  <c r="C749" i="4"/>
  <c r="D749" i="4"/>
  <c r="E749" i="4"/>
  <c r="G749" i="4"/>
  <c r="H749" i="4"/>
  <c r="I749" i="4"/>
  <c r="K749" i="4"/>
  <c r="L749" i="4"/>
  <c r="M749" i="4"/>
  <c r="O749" i="4"/>
  <c r="P749" i="4"/>
  <c r="Q749" i="4"/>
  <c r="C750" i="4"/>
  <c r="D750" i="4"/>
  <c r="E750" i="4"/>
  <c r="G750" i="4"/>
  <c r="H750" i="4"/>
  <c r="I750" i="4"/>
  <c r="K750" i="4"/>
  <c r="L750" i="4"/>
  <c r="M750" i="4"/>
  <c r="O750" i="4"/>
  <c r="P750" i="4"/>
  <c r="Q750" i="4"/>
  <c r="C751" i="4"/>
  <c r="D751" i="4"/>
  <c r="E751" i="4"/>
  <c r="G751" i="4"/>
  <c r="H751" i="4"/>
  <c r="I751" i="4"/>
  <c r="K751" i="4"/>
  <c r="L751" i="4"/>
  <c r="M751" i="4"/>
  <c r="O751" i="4"/>
  <c r="P751" i="4"/>
  <c r="Q751" i="4"/>
  <c r="C752" i="4"/>
  <c r="D752" i="4"/>
  <c r="E752" i="4"/>
  <c r="G752" i="4"/>
  <c r="H752" i="4"/>
  <c r="I752" i="4"/>
  <c r="K752" i="4"/>
  <c r="L752" i="4"/>
  <c r="M752" i="4"/>
  <c r="O752" i="4"/>
  <c r="P752" i="4"/>
  <c r="Q752" i="4"/>
  <c r="C753" i="4"/>
  <c r="D753" i="4"/>
  <c r="E753" i="4"/>
  <c r="G753" i="4"/>
  <c r="H753" i="4"/>
  <c r="I753" i="4"/>
  <c r="K753" i="4"/>
  <c r="L753" i="4"/>
  <c r="M753" i="4"/>
  <c r="O753" i="4"/>
  <c r="P753" i="4"/>
  <c r="Q753" i="4"/>
  <c r="C754" i="4"/>
  <c r="D754" i="4"/>
  <c r="E754" i="4"/>
  <c r="G754" i="4"/>
  <c r="H754" i="4"/>
  <c r="I754" i="4"/>
  <c r="K754" i="4"/>
  <c r="L754" i="4"/>
  <c r="M754" i="4"/>
  <c r="O754" i="4"/>
  <c r="P754" i="4"/>
  <c r="Q754" i="4"/>
  <c r="C755" i="4"/>
  <c r="D755" i="4"/>
  <c r="E755" i="4"/>
  <c r="G755" i="4"/>
  <c r="H755" i="4"/>
  <c r="I755" i="4"/>
  <c r="K755" i="4"/>
  <c r="L755" i="4"/>
  <c r="M755" i="4"/>
  <c r="O755" i="4"/>
  <c r="P755" i="4"/>
  <c r="Q755" i="4"/>
  <c r="C756" i="4"/>
  <c r="D756" i="4"/>
  <c r="E756" i="4"/>
  <c r="G756" i="4"/>
  <c r="H756" i="4"/>
  <c r="I756" i="4"/>
  <c r="K756" i="4"/>
  <c r="L756" i="4"/>
  <c r="M756" i="4"/>
  <c r="O756" i="4"/>
  <c r="P756" i="4"/>
  <c r="Q756" i="4"/>
  <c r="C757" i="4"/>
  <c r="D757" i="4"/>
  <c r="E757" i="4"/>
  <c r="G757" i="4"/>
  <c r="H757" i="4"/>
  <c r="I757" i="4"/>
  <c r="K757" i="4"/>
  <c r="L757" i="4"/>
  <c r="M757" i="4"/>
  <c r="O757" i="4"/>
  <c r="P757" i="4"/>
  <c r="Q757" i="4"/>
  <c r="C758" i="4"/>
  <c r="D758" i="4"/>
  <c r="E758" i="4"/>
  <c r="G758" i="4"/>
  <c r="H758" i="4"/>
  <c r="I758" i="4"/>
  <c r="K758" i="4"/>
  <c r="L758" i="4"/>
  <c r="M758" i="4"/>
  <c r="O758" i="4"/>
  <c r="P758" i="4"/>
  <c r="Q758" i="4"/>
  <c r="C759" i="4"/>
  <c r="D759" i="4"/>
  <c r="E759" i="4"/>
  <c r="G759" i="4"/>
  <c r="H759" i="4"/>
  <c r="I759" i="4"/>
  <c r="K759" i="4"/>
  <c r="L759" i="4"/>
  <c r="M759" i="4"/>
  <c r="O759" i="4"/>
  <c r="P759" i="4"/>
  <c r="Q759" i="4"/>
  <c r="C760" i="4"/>
  <c r="D760" i="4"/>
  <c r="E760" i="4"/>
  <c r="G760" i="4"/>
  <c r="H760" i="4"/>
  <c r="I760" i="4"/>
  <c r="K760" i="4"/>
  <c r="L760" i="4"/>
  <c r="M760" i="4"/>
  <c r="O760" i="4"/>
  <c r="P760" i="4"/>
  <c r="Q760" i="4"/>
  <c r="C761" i="4"/>
  <c r="D761" i="4"/>
  <c r="E761" i="4"/>
  <c r="G761" i="4"/>
  <c r="H761" i="4"/>
  <c r="I761" i="4"/>
  <c r="K761" i="4"/>
  <c r="L761" i="4"/>
  <c r="M761" i="4"/>
  <c r="O761" i="4"/>
  <c r="P761" i="4"/>
  <c r="Q761" i="4"/>
  <c r="C762" i="4"/>
  <c r="D762" i="4"/>
  <c r="E762" i="4"/>
  <c r="G762" i="4"/>
  <c r="H762" i="4"/>
  <c r="I762" i="4"/>
  <c r="K762" i="4"/>
  <c r="L762" i="4"/>
  <c r="M762" i="4"/>
  <c r="O762" i="4"/>
  <c r="P762" i="4"/>
  <c r="Q762" i="4"/>
  <c r="C763" i="4"/>
  <c r="D763" i="4"/>
  <c r="E763" i="4"/>
  <c r="G763" i="4"/>
  <c r="H763" i="4"/>
  <c r="I763" i="4"/>
  <c r="K763" i="4"/>
  <c r="L763" i="4"/>
  <c r="M763" i="4"/>
  <c r="O763" i="4"/>
  <c r="P763" i="4"/>
  <c r="Q763" i="4"/>
  <c r="C764" i="4"/>
  <c r="D764" i="4"/>
  <c r="E764" i="4"/>
  <c r="G764" i="4"/>
  <c r="H764" i="4"/>
  <c r="I764" i="4"/>
  <c r="K764" i="4"/>
  <c r="L764" i="4"/>
  <c r="M764" i="4"/>
  <c r="O764" i="4"/>
  <c r="P764" i="4"/>
  <c r="Q764" i="4"/>
  <c r="C765" i="4"/>
  <c r="D765" i="4"/>
  <c r="E765" i="4"/>
  <c r="G765" i="4"/>
  <c r="H765" i="4"/>
  <c r="I765" i="4"/>
  <c r="K765" i="4"/>
  <c r="L765" i="4"/>
  <c r="M765" i="4"/>
  <c r="O765" i="4"/>
  <c r="P765" i="4"/>
  <c r="Q765" i="4"/>
  <c r="C766" i="4"/>
  <c r="D766" i="4"/>
  <c r="E766" i="4"/>
  <c r="G766" i="4"/>
  <c r="H766" i="4"/>
  <c r="I766" i="4"/>
  <c r="K766" i="4"/>
  <c r="L766" i="4"/>
  <c r="M766" i="4"/>
  <c r="O766" i="4"/>
  <c r="P766" i="4"/>
  <c r="Q766" i="4"/>
  <c r="C767" i="4"/>
  <c r="D767" i="4"/>
  <c r="E767" i="4"/>
  <c r="G767" i="4"/>
  <c r="H767" i="4"/>
  <c r="I767" i="4"/>
  <c r="K767" i="4"/>
  <c r="L767" i="4"/>
  <c r="M767" i="4"/>
  <c r="O767" i="4"/>
  <c r="P767" i="4"/>
  <c r="Q767" i="4"/>
  <c r="C768" i="4"/>
  <c r="D768" i="4"/>
  <c r="E768" i="4"/>
  <c r="G768" i="4"/>
  <c r="H768" i="4"/>
  <c r="I768" i="4"/>
  <c r="K768" i="4"/>
  <c r="L768" i="4"/>
  <c r="M768" i="4"/>
  <c r="O768" i="4"/>
  <c r="P768" i="4"/>
  <c r="Q768" i="4"/>
  <c r="C769" i="4"/>
  <c r="D769" i="4"/>
  <c r="E769" i="4"/>
  <c r="G769" i="4"/>
  <c r="H769" i="4"/>
  <c r="I769" i="4"/>
  <c r="K769" i="4"/>
  <c r="L769" i="4"/>
  <c r="M769" i="4"/>
  <c r="O769" i="4"/>
  <c r="P769" i="4"/>
  <c r="Q769" i="4"/>
  <c r="C770" i="4"/>
  <c r="D770" i="4"/>
  <c r="E770" i="4"/>
  <c r="G770" i="4"/>
  <c r="H770" i="4"/>
  <c r="I770" i="4"/>
  <c r="K770" i="4"/>
  <c r="L770" i="4"/>
  <c r="M770" i="4"/>
  <c r="O770" i="4"/>
  <c r="P770" i="4"/>
  <c r="Q770" i="4"/>
  <c r="C771" i="4"/>
  <c r="D771" i="4"/>
  <c r="E771" i="4"/>
  <c r="G771" i="4"/>
  <c r="H771" i="4"/>
  <c r="I771" i="4"/>
  <c r="K771" i="4"/>
  <c r="L771" i="4"/>
  <c r="M771" i="4"/>
  <c r="O771" i="4"/>
  <c r="P771" i="4"/>
  <c r="Q771" i="4"/>
  <c r="C772" i="4"/>
  <c r="D772" i="4"/>
  <c r="E772" i="4"/>
  <c r="G772" i="4"/>
  <c r="H772" i="4"/>
  <c r="I772" i="4"/>
  <c r="K772" i="4"/>
  <c r="L772" i="4"/>
  <c r="M772" i="4"/>
  <c r="O772" i="4"/>
  <c r="P772" i="4"/>
  <c r="Q772" i="4"/>
  <c r="C773" i="4"/>
  <c r="D773" i="4"/>
  <c r="E773" i="4"/>
  <c r="G773" i="4"/>
  <c r="H773" i="4"/>
  <c r="I773" i="4"/>
  <c r="K773" i="4"/>
  <c r="L773" i="4"/>
  <c r="M773" i="4"/>
  <c r="O773" i="4"/>
  <c r="P773" i="4"/>
  <c r="Q773" i="4"/>
  <c r="C774" i="4"/>
  <c r="D774" i="4"/>
  <c r="E774" i="4"/>
  <c r="G774" i="4"/>
  <c r="H774" i="4"/>
  <c r="I774" i="4"/>
  <c r="K774" i="4"/>
  <c r="L774" i="4"/>
  <c r="M774" i="4"/>
  <c r="O774" i="4"/>
  <c r="P774" i="4"/>
  <c r="Q774" i="4"/>
  <c r="C775" i="4"/>
  <c r="D775" i="4"/>
  <c r="E775" i="4"/>
  <c r="G775" i="4"/>
  <c r="H775" i="4"/>
  <c r="I775" i="4"/>
  <c r="K775" i="4"/>
  <c r="L775" i="4"/>
  <c r="M775" i="4"/>
  <c r="O775" i="4"/>
  <c r="P775" i="4"/>
  <c r="Q775" i="4"/>
  <c r="C776" i="4"/>
  <c r="D776" i="4"/>
  <c r="E776" i="4"/>
  <c r="G776" i="4"/>
  <c r="H776" i="4"/>
  <c r="I776" i="4"/>
  <c r="K776" i="4"/>
  <c r="L776" i="4"/>
  <c r="M776" i="4"/>
  <c r="O776" i="4"/>
  <c r="P776" i="4"/>
  <c r="Q776" i="4"/>
  <c r="C777" i="4"/>
  <c r="D777" i="4"/>
  <c r="E777" i="4"/>
  <c r="G777" i="4"/>
  <c r="H777" i="4"/>
  <c r="I777" i="4"/>
  <c r="K777" i="4"/>
  <c r="L777" i="4"/>
  <c r="M777" i="4"/>
  <c r="O777" i="4"/>
  <c r="P777" i="4"/>
  <c r="Q777" i="4"/>
  <c r="C778" i="4"/>
  <c r="D778" i="4"/>
  <c r="E778" i="4"/>
  <c r="G778" i="4"/>
  <c r="H778" i="4"/>
  <c r="I778" i="4"/>
  <c r="K778" i="4"/>
  <c r="L778" i="4"/>
  <c r="M778" i="4"/>
  <c r="O778" i="4"/>
  <c r="P778" i="4"/>
  <c r="Q778" i="4"/>
  <c r="C779" i="4"/>
  <c r="D779" i="4"/>
  <c r="E779" i="4"/>
  <c r="G779" i="4"/>
  <c r="H779" i="4"/>
  <c r="I779" i="4"/>
  <c r="K779" i="4"/>
  <c r="L779" i="4"/>
  <c r="M779" i="4"/>
  <c r="O779" i="4"/>
  <c r="P779" i="4"/>
  <c r="Q779" i="4"/>
  <c r="C780" i="4"/>
  <c r="D780" i="4"/>
  <c r="E780" i="4"/>
  <c r="G780" i="4"/>
  <c r="H780" i="4"/>
  <c r="I780" i="4"/>
  <c r="K780" i="4"/>
  <c r="L780" i="4"/>
  <c r="M780" i="4"/>
  <c r="O780" i="4"/>
  <c r="P780" i="4"/>
  <c r="Q780" i="4"/>
  <c r="C781" i="4"/>
  <c r="D781" i="4"/>
  <c r="E781" i="4"/>
  <c r="G781" i="4"/>
  <c r="H781" i="4"/>
  <c r="I781" i="4"/>
  <c r="K781" i="4"/>
  <c r="L781" i="4"/>
  <c r="M781" i="4"/>
  <c r="O781" i="4"/>
  <c r="P781" i="4"/>
  <c r="Q781" i="4"/>
  <c r="C782" i="4"/>
  <c r="D782" i="4"/>
  <c r="E782" i="4"/>
  <c r="G782" i="4"/>
  <c r="H782" i="4"/>
  <c r="I782" i="4"/>
  <c r="K782" i="4"/>
  <c r="L782" i="4"/>
  <c r="M782" i="4"/>
  <c r="O782" i="4"/>
  <c r="P782" i="4"/>
  <c r="Q782" i="4"/>
  <c r="C783" i="4"/>
  <c r="D783" i="4"/>
  <c r="E783" i="4"/>
  <c r="G783" i="4"/>
  <c r="H783" i="4"/>
  <c r="I783" i="4"/>
  <c r="K783" i="4"/>
  <c r="L783" i="4"/>
  <c r="M783" i="4"/>
  <c r="O783" i="4"/>
  <c r="P783" i="4"/>
  <c r="Q783" i="4"/>
  <c r="C784" i="4"/>
  <c r="D784" i="4"/>
  <c r="E784" i="4"/>
  <c r="G784" i="4"/>
  <c r="H784" i="4"/>
  <c r="I784" i="4"/>
  <c r="K784" i="4"/>
  <c r="L784" i="4"/>
  <c r="M784" i="4"/>
  <c r="O784" i="4"/>
  <c r="P784" i="4"/>
  <c r="Q784" i="4"/>
  <c r="C785" i="4"/>
  <c r="D785" i="4"/>
  <c r="E785" i="4"/>
  <c r="G785" i="4"/>
  <c r="H785" i="4"/>
  <c r="I785" i="4"/>
  <c r="K785" i="4"/>
  <c r="L785" i="4"/>
  <c r="M785" i="4"/>
  <c r="O785" i="4"/>
  <c r="P785" i="4"/>
  <c r="Q785" i="4"/>
  <c r="C786" i="4"/>
  <c r="D786" i="4"/>
  <c r="E786" i="4"/>
  <c r="G786" i="4"/>
  <c r="H786" i="4"/>
  <c r="I786" i="4"/>
  <c r="K786" i="4"/>
  <c r="L786" i="4"/>
  <c r="M786" i="4"/>
  <c r="O786" i="4"/>
  <c r="P786" i="4"/>
  <c r="Q786" i="4"/>
  <c r="C787" i="4"/>
  <c r="D787" i="4"/>
  <c r="E787" i="4"/>
  <c r="G787" i="4"/>
  <c r="H787" i="4"/>
  <c r="I787" i="4"/>
  <c r="K787" i="4"/>
  <c r="L787" i="4"/>
  <c r="M787" i="4"/>
  <c r="O787" i="4"/>
  <c r="P787" i="4"/>
  <c r="Q787" i="4"/>
  <c r="C788" i="4"/>
  <c r="D788" i="4"/>
  <c r="E788" i="4"/>
  <c r="G788" i="4"/>
  <c r="H788" i="4"/>
  <c r="I788" i="4"/>
  <c r="K788" i="4"/>
  <c r="L788" i="4"/>
  <c r="M788" i="4"/>
  <c r="O788" i="4"/>
  <c r="P788" i="4"/>
  <c r="Q788" i="4"/>
  <c r="C789" i="4"/>
  <c r="D789" i="4"/>
  <c r="E789" i="4"/>
  <c r="G789" i="4"/>
  <c r="H789" i="4"/>
  <c r="I789" i="4"/>
  <c r="K789" i="4"/>
  <c r="L789" i="4"/>
  <c r="M789" i="4"/>
  <c r="O789" i="4"/>
  <c r="P789" i="4"/>
  <c r="Q789" i="4"/>
  <c r="C790" i="4"/>
  <c r="D790" i="4"/>
  <c r="E790" i="4"/>
  <c r="G790" i="4"/>
  <c r="H790" i="4"/>
  <c r="I790" i="4"/>
  <c r="K790" i="4"/>
  <c r="L790" i="4"/>
  <c r="M790" i="4"/>
  <c r="O790" i="4"/>
  <c r="P790" i="4"/>
  <c r="Q790" i="4"/>
  <c r="C791" i="4"/>
  <c r="D791" i="4"/>
  <c r="E791" i="4"/>
  <c r="G791" i="4"/>
  <c r="H791" i="4"/>
  <c r="I791" i="4"/>
  <c r="K791" i="4"/>
  <c r="L791" i="4"/>
  <c r="M791" i="4"/>
  <c r="O791" i="4"/>
  <c r="P791" i="4"/>
  <c r="Q791" i="4"/>
  <c r="C792" i="4"/>
  <c r="D792" i="4"/>
  <c r="E792" i="4"/>
  <c r="G792" i="4"/>
  <c r="H792" i="4"/>
  <c r="I792" i="4"/>
  <c r="K792" i="4"/>
  <c r="L792" i="4"/>
  <c r="M792" i="4"/>
  <c r="O792" i="4"/>
  <c r="P792" i="4"/>
  <c r="Q792" i="4"/>
  <c r="C793" i="4"/>
  <c r="D793" i="4"/>
  <c r="E793" i="4"/>
  <c r="G793" i="4"/>
  <c r="H793" i="4"/>
  <c r="I793" i="4"/>
  <c r="K793" i="4"/>
  <c r="L793" i="4"/>
  <c r="M793" i="4"/>
  <c r="O793" i="4"/>
  <c r="P793" i="4"/>
  <c r="Q793" i="4"/>
  <c r="C794" i="4"/>
  <c r="D794" i="4"/>
  <c r="E794" i="4"/>
  <c r="G794" i="4"/>
  <c r="H794" i="4"/>
  <c r="I794" i="4"/>
  <c r="K794" i="4"/>
  <c r="L794" i="4"/>
  <c r="M794" i="4"/>
  <c r="O794" i="4"/>
  <c r="P794" i="4"/>
  <c r="Q794" i="4"/>
  <c r="C795" i="4"/>
  <c r="D795" i="4"/>
  <c r="E795" i="4"/>
  <c r="G795" i="4"/>
  <c r="H795" i="4"/>
  <c r="I795" i="4"/>
  <c r="K795" i="4"/>
  <c r="L795" i="4"/>
  <c r="M795" i="4"/>
  <c r="O795" i="4"/>
  <c r="P795" i="4"/>
  <c r="Q795" i="4"/>
  <c r="C796" i="4"/>
  <c r="D796" i="4"/>
  <c r="E796" i="4"/>
  <c r="G796" i="4"/>
  <c r="H796" i="4"/>
  <c r="I796" i="4"/>
  <c r="K796" i="4"/>
  <c r="L796" i="4"/>
  <c r="M796" i="4"/>
  <c r="O796" i="4"/>
  <c r="P796" i="4"/>
  <c r="Q796" i="4"/>
  <c r="C797" i="4"/>
  <c r="D797" i="4"/>
  <c r="E797" i="4"/>
  <c r="G797" i="4"/>
  <c r="H797" i="4"/>
  <c r="I797" i="4"/>
  <c r="K797" i="4"/>
  <c r="L797" i="4"/>
  <c r="M797" i="4"/>
  <c r="O797" i="4"/>
  <c r="P797" i="4"/>
  <c r="Q797" i="4"/>
  <c r="C798" i="4"/>
  <c r="D798" i="4"/>
  <c r="E798" i="4"/>
  <c r="G798" i="4"/>
  <c r="H798" i="4"/>
  <c r="I798" i="4"/>
  <c r="K798" i="4"/>
  <c r="L798" i="4"/>
  <c r="M798" i="4"/>
  <c r="O798" i="4"/>
  <c r="P798" i="4"/>
  <c r="Q798" i="4"/>
  <c r="C799" i="4"/>
  <c r="D799" i="4"/>
  <c r="E799" i="4"/>
  <c r="G799" i="4"/>
  <c r="H799" i="4"/>
  <c r="I799" i="4"/>
  <c r="K799" i="4"/>
  <c r="L799" i="4"/>
  <c r="M799" i="4"/>
  <c r="O799" i="4"/>
  <c r="P799" i="4"/>
  <c r="Q799" i="4"/>
  <c r="C800" i="4"/>
  <c r="D800" i="4"/>
  <c r="E800" i="4"/>
  <c r="G800" i="4"/>
  <c r="H800" i="4"/>
  <c r="I800" i="4"/>
  <c r="K800" i="4"/>
  <c r="L800" i="4"/>
  <c r="M800" i="4"/>
  <c r="O800" i="4"/>
  <c r="P800" i="4"/>
  <c r="Q800" i="4"/>
  <c r="C801" i="4"/>
  <c r="D801" i="4"/>
  <c r="E801" i="4"/>
  <c r="G801" i="4"/>
  <c r="H801" i="4"/>
  <c r="I801" i="4"/>
  <c r="K801" i="4"/>
  <c r="L801" i="4"/>
  <c r="M801" i="4"/>
  <c r="O801" i="4"/>
  <c r="P801" i="4"/>
  <c r="Q801" i="4"/>
  <c r="C802" i="4"/>
  <c r="D802" i="4"/>
  <c r="E802" i="4"/>
  <c r="G802" i="4"/>
  <c r="H802" i="4"/>
  <c r="I802" i="4"/>
  <c r="K802" i="4"/>
  <c r="L802" i="4"/>
  <c r="M802" i="4"/>
  <c r="O802" i="4"/>
  <c r="P802" i="4"/>
  <c r="Q802" i="4"/>
</calcChain>
</file>

<file path=xl/sharedStrings.xml><?xml version="1.0" encoding="utf-8"?>
<sst xmlns="http://schemas.openxmlformats.org/spreadsheetml/2006/main" count="53" uniqueCount="11">
  <si>
    <t>STD</t>
  </si>
  <si>
    <t>Annualized</t>
  </si>
  <si>
    <t>Normal</t>
  </si>
  <si>
    <t xml:space="preserve">Log </t>
  </si>
  <si>
    <t>20 Day</t>
  </si>
  <si>
    <t>March</t>
  </si>
  <si>
    <t>April</t>
  </si>
  <si>
    <t>Volatility</t>
  </si>
  <si>
    <t>#N/A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</si>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</sst>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2" fillId="0" borderId="0" xfId="0" applyNumberFormat="1" applyFont="1"/>
    <xf numFmtId="14" fontId="2" fillId="0" borderId="0" xfId="0" applyNumberFormat="1" applyFont="1"/>
    <xf numFmtId="43" fontId="0" fillId="0" borderId="0" xfId="1" applyFont="1"/>
    <xf numFmtId="43" fontId="0" fillId="0" borderId="1" xfId="1" applyFont="1" applyBorder="1"/>
    <xf numFmtId="0" fontId="5" fillId="0" borderId="2" xfId="0" applyFont="1" applyBorder="1"/>
    <xf numFmtId="0" fontId="5" fillId="0" borderId="3" xfId="0" applyFont="1" applyBorder="1"/>
    <xf numFmtId="164" fontId="2" fillId="0" borderId="4" xfId="1" applyNumberFormat="1" applyFont="1" applyBorder="1"/>
    <xf numFmtId="0" fontId="5" fillId="0" borderId="0" xfId="0" applyFont="1" applyBorder="1"/>
    <xf numFmtId="164" fontId="5" fillId="0" borderId="0" xfId="0" applyNumberFormat="1" applyFont="1" applyBorder="1"/>
    <xf numFmtId="0" fontId="5" fillId="0" borderId="5" xfId="0" applyFont="1" applyBorder="1"/>
    <xf numFmtId="14" fontId="2" fillId="2" borderId="4" xfId="1" applyNumberFormat="1" applyFont="1" applyFill="1" applyBorder="1"/>
    <xf numFmtId="14" fontId="2" fillId="3" borderId="4" xfId="1" applyNumberFormat="1" applyFont="1" applyFill="1" applyBorder="1"/>
    <xf numFmtId="14" fontId="2" fillId="3" borderId="4" xfId="0" applyNumberFormat="1" applyFont="1" applyFill="1" applyBorder="1"/>
    <xf numFmtId="14" fontId="0" fillId="3" borderId="4" xfId="0" applyNumberFormat="1" applyFill="1" applyBorder="1"/>
    <xf numFmtId="14" fontId="0" fillId="4" borderId="4" xfId="0" applyNumberFormat="1" applyFill="1" applyBorder="1"/>
    <xf numFmtId="14" fontId="0" fillId="5" borderId="4" xfId="0" applyNumberFormat="1" applyFill="1" applyBorder="1"/>
    <xf numFmtId="14" fontId="2" fillId="5" borderId="4" xfId="0" applyNumberFormat="1" applyFont="1" applyFill="1" applyBorder="1"/>
    <xf numFmtId="14" fontId="2" fillId="5" borderId="6" xfId="0" applyNumberFormat="1" applyFont="1" applyFill="1" applyBorder="1"/>
    <xf numFmtId="164" fontId="2" fillId="0" borderId="6" xfId="1" applyNumberFormat="1" applyFont="1" applyBorder="1"/>
    <xf numFmtId="0" fontId="5" fillId="0" borderId="7" xfId="0" applyFont="1" applyBorder="1"/>
    <xf numFmtId="164" fontId="5" fillId="0" borderId="7" xfId="0" applyNumberFormat="1" applyFont="1" applyBorder="1"/>
    <xf numFmtId="0" fontId="5" fillId="0" borderId="8" xfId="0" applyFont="1" applyBorder="1"/>
    <xf numFmtId="43" fontId="3" fillId="2" borderId="0" xfId="1" applyFont="1" applyFill="1" applyBorder="1"/>
    <xf numFmtId="14" fontId="2" fillId="2" borderId="0" xfId="0" applyNumberFormat="1" applyFont="1" applyFill="1" applyBorder="1"/>
    <xf numFmtId="14" fontId="2" fillId="2" borderId="5" xfId="0" applyNumberFormat="1" applyFont="1" applyFill="1" applyBorder="1"/>
    <xf numFmtId="2" fontId="2" fillId="2" borderId="0" xfId="0" applyNumberFormat="1" applyFont="1" applyFill="1" applyBorder="1"/>
    <xf numFmtId="10" fontId="2" fillId="2" borderId="0" xfId="2" applyNumberFormat="1" applyFont="1" applyFill="1" applyBorder="1"/>
    <xf numFmtId="9" fontId="0" fillId="2" borderId="5" xfId="2" applyFont="1" applyFill="1" applyBorder="1"/>
    <xf numFmtId="43" fontId="0" fillId="2" borderId="0" xfId="1" applyFont="1" applyFill="1" applyBorder="1"/>
    <xf numFmtId="43" fontId="0" fillId="3" borderId="0" xfId="1" applyFont="1" applyFill="1" applyBorder="1"/>
    <xf numFmtId="2" fontId="2" fillId="3" borderId="0" xfId="0" applyNumberFormat="1" applyFont="1" applyFill="1" applyBorder="1"/>
    <xf numFmtId="10" fontId="2" fillId="3" borderId="0" xfId="2" applyNumberFormat="1" applyFont="1" applyFill="1" applyBorder="1"/>
    <xf numFmtId="9" fontId="0" fillId="3" borderId="5" xfId="2" applyFont="1" applyFill="1" applyBorder="1"/>
    <xf numFmtId="43" fontId="4" fillId="3" borderId="0" xfId="1" applyFont="1" applyFill="1" applyBorder="1"/>
    <xf numFmtId="43" fontId="0" fillId="4" borderId="0" xfId="1" applyFont="1" applyFill="1" applyBorder="1"/>
    <xf numFmtId="2" fontId="2" fillId="4" borderId="0" xfId="0" applyNumberFormat="1" applyFont="1" applyFill="1" applyBorder="1"/>
    <xf numFmtId="10" fontId="2" fillId="4" borderId="0" xfId="2" applyNumberFormat="1" applyFont="1" applyFill="1" applyBorder="1"/>
    <xf numFmtId="9" fontId="0" fillId="4" borderId="5" xfId="2" applyFont="1" applyFill="1" applyBorder="1"/>
    <xf numFmtId="43" fontId="0" fillId="5" borderId="0" xfId="1" applyFont="1" applyFill="1" applyBorder="1"/>
    <xf numFmtId="2" fontId="2" fillId="5" borderId="0" xfId="0" applyNumberFormat="1" applyFont="1" applyFill="1" applyBorder="1"/>
    <xf numFmtId="10" fontId="2" fillId="5" borderId="0" xfId="2" applyNumberFormat="1" applyFont="1" applyFill="1" applyBorder="1"/>
    <xf numFmtId="9" fontId="0" fillId="5" borderId="5" xfId="2" applyFont="1" applyFill="1" applyBorder="1"/>
    <xf numFmtId="43" fontId="0" fillId="5" borderId="7" xfId="1" applyFont="1" applyFill="1" applyBorder="1"/>
    <xf numFmtId="2" fontId="2" fillId="5" borderId="7" xfId="0" applyNumberFormat="1" applyFont="1" applyFill="1" applyBorder="1"/>
    <xf numFmtId="10" fontId="2" fillId="5" borderId="7" xfId="2" applyNumberFormat="1" applyFont="1" applyFill="1" applyBorder="1"/>
    <xf numFmtId="9" fontId="0" fillId="5" borderId="8" xfId="2" applyFont="1" applyFill="1" applyBorder="1"/>
    <xf numFmtId="43" fontId="3" fillId="3" borderId="0" xfId="1" applyFont="1" applyFill="1" applyBorder="1"/>
    <xf numFmtId="43" fontId="1" fillId="3" borderId="0" xfId="1" applyFill="1" applyBorder="1"/>
    <xf numFmtId="43" fontId="1" fillId="4" borderId="0" xfId="1" applyFill="1" applyBorder="1"/>
    <xf numFmtId="43" fontId="1" fillId="5" borderId="0" xfId="1" applyFill="1" applyBorder="1"/>
    <xf numFmtId="43" fontId="1" fillId="5" borderId="7" xfId="1" applyFill="1" applyBorder="1"/>
    <xf numFmtId="9" fontId="2" fillId="2" borderId="5" xfId="2" applyFont="1" applyFill="1" applyBorder="1"/>
    <xf numFmtId="9" fontId="2" fillId="3" borderId="5" xfId="2" applyFont="1" applyFill="1" applyBorder="1"/>
    <xf numFmtId="9" fontId="2" fillId="4" borderId="5" xfId="2" applyFont="1" applyFill="1" applyBorder="1"/>
    <xf numFmtId="9" fontId="2" fillId="5" borderId="5" xfId="2" applyFont="1" applyFill="1" applyBorder="1"/>
    <xf numFmtId="9" fontId="2" fillId="5" borderId="8" xfId="2" applyFont="1" applyFill="1" applyBorder="1"/>
    <xf numFmtId="0" fontId="0" fillId="6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1998 Monthly Vols</a:t>
            </a:r>
          </a:p>
        </c:rich>
      </c:tx>
      <c:layout>
        <c:manualLayout>
          <c:xMode val="edge"/>
          <c:yMode val="edge"/>
          <c:x val="0.32330866632972366"/>
          <c:y val="4.50281735268473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03522727133664"/>
          <c:y val="0.12382747719883025"/>
          <c:w val="0.81328420328678541"/>
          <c:h val="0.52720486504350461"/>
        </c:manualLayout>
      </c:layout>
      <c:lineChart>
        <c:grouping val="standard"/>
        <c:varyColors val="0"/>
        <c:ser>
          <c:idx val="0"/>
          <c:order val="0"/>
          <c:tx>
            <c:v>March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data'!$A$25:$A$31</c:f>
              <c:numCache>
                <c:formatCode>m/d/yyyy</c:formatCode>
                <c:ptCount val="7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</c:numCache>
            </c:numRef>
          </c:cat>
          <c:val>
            <c:numRef>
              <c:f>'vol data'!$E$25:$E$31</c:f>
              <c:numCache>
                <c:formatCode>0%</c:formatCode>
                <c:ptCount val="7"/>
                <c:pt idx="0">
                  <c:v>0.27842171518153674</c:v>
                </c:pt>
                <c:pt idx="1">
                  <c:v>0.27968913648697008</c:v>
                </c:pt>
                <c:pt idx="2">
                  <c:v>0.27971093845446643</c:v>
                </c:pt>
                <c:pt idx="3">
                  <c:v>0.27652975171706046</c:v>
                </c:pt>
                <c:pt idx="4">
                  <c:v>0.27500123967495088</c:v>
                </c:pt>
                <c:pt idx="5">
                  <c:v>0.27522704827025041</c:v>
                </c:pt>
                <c:pt idx="6">
                  <c:v>0.27704570926810418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C-42AB-9BE0-F11775D7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17016"/>
        <c:axId val="1"/>
      </c:lineChart>
      <c:dateAx>
        <c:axId val="1800170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17016"/>
        <c:crosses val="autoZero"/>
        <c:crossBetween val="between"/>
        <c:majorUnit val="5.0000000000000001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2000 Vols</a:t>
            </a:r>
          </a:p>
        </c:rich>
      </c:tx>
      <c:layout>
        <c:manualLayout>
          <c:xMode val="edge"/>
          <c:yMode val="edge"/>
          <c:x val="0.38250070037970041"/>
          <c:y val="1.6018333483244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50026092577076"/>
          <c:y val="0.11441666773746069"/>
          <c:w val="0.8000014648464322"/>
          <c:h val="0.40503500379061086"/>
        </c:manualLayout>
      </c:layout>
      <c:lineChart>
        <c:grouping val="standard"/>
        <c:varyColors val="0"/>
        <c:ser>
          <c:idx val="0"/>
          <c:order val="0"/>
          <c:tx>
            <c:v>April 2000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data'!$A$326:$A$560</c:f>
              <c:numCache>
                <c:formatCode>m/d/yyyy</c:formatCode>
                <c:ptCount val="235"/>
                <c:pt idx="0">
                  <c:v>36280</c:v>
                </c:pt>
                <c:pt idx="1">
                  <c:v>36283</c:v>
                </c:pt>
                <c:pt idx="2">
                  <c:v>36284</c:v>
                </c:pt>
                <c:pt idx="3">
                  <c:v>36285</c:v>
                </c:pt>
                <c:pt idx="4">
                  <c:v>36286</c:v>
                </c:pt>
                <c:pt idx="5">
                  <c:v>36287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36297</c:v>
                </c:pt>
                <c:pt idx="12">
                  <c:v>36298</c:v>
                </c:pt>
                <c:pt idx="13">
                  <c:v>36299</c:v>
                </c:pt>
                <c:pt idx="14">
                  <c:v>36300</c:v>
                </c:pt>
                <c:pt idx="15">
                  <c:v>36301</c:v>
                </c:pt>
                <c:pt idx="16">
                  <c:v>36304</c:v>
                </c:pt>
                <c:pt idx="17">
                  <c:v>36305</c:v>
                </c:pt>
                <c:pt idx="18">
                  <c:v>36306</c:v>
                </c:pt>
                <c:pt idx="19">
                  <c:v>36307</c:v>
                </c:pt>
                <c:pt idx="20">
                  <c:v>36308</c:v>
                </c:pt>
                <c:pt idx="21">
                  <c:v>36311</c:v>
                </c:pt>
                <c:pt idx="22">
                  <c:v>36312</c:v>
                </c:pt>
                <c:pt idx="23">
                  <c:v>36313</c:v>
                </c:pt>
                <c:pt idx="24">
                  <c:v>36314</c:v>
                </c:pt>
                <c:pt idx="25">
                  <c:v>36315</c:v>
                </c:pt>
                <c:pt idx="26">
                  <c:v>36318</c:v>
                </c:pt>
                <c:pt idx="27">
                  <c:v>36319</c:v>
                </c:pt>
                <c:pt idx="28">
                  <c:v>36320</c:v>
                </c:pt>
                <c:pt idx="29">
                  <c:v>36321</c:v>
                </c:pt>
                <c:pt idx="30">
                  <c:v>36322</c:v>
                </c:pt>
                <c:pt idx="31">
                  <c:v>36325</c:v>
                </c:pt>
                <c:pt idx="32">
                  <c:v>36326</c:v>
                </c:pt>
                <c:pt idx="33">
                  <c:v>36327</c:v>
                </c:pt>
                <c:pt idx="34">
                  <c:v>36328</c:v>
                </c:pt>
                <c:pt idx="35">
                  <c:v>36329</c:v>
                </c:pt>
                <c:pt idx="36">
                  <c:v>36332</c:v>
                </c:pt>
                <c:pt idx="37">
                  <c:v>36333</c:v>
                </c:pt>
                <c:pt idx="38">
                  <c:v>36334</c:v>
                </c:pt>
                <c:pt idx="39">
                  <c:v>36335</c:v>
                </c:pt>
                <c:pt idx="40">
                  <c:v>36336</c:v>
                </c:pt>
                <c:pt idx="41">
                  <c:v>36339</c:v>
                </c:pt>
                <c:pt idx="42">
                  <c:v>36340</c:v>
                </c:pt>
                <c:pt idx="43">
                  <c:v>36341</c:v>
                </c:pt>
                <c:pt idx="44">
                  <c:v>36342</c:v>
                </c:pt>
                <c:pt idx="45">
                  <c:v>36343</c:v>
                </c:pt>
                <c:pt idx="46">
                  <c:v>36347</c:v>
                </c:pt>
                <c:pt idx="47">
                  <c:v>36348</c:v>
                </c:pt>
                <c:pt idx="48">
                  <c:v>36349</c:v>
                </c:pt>
                <c:pt idx="49">
                  <c:v>36350</c:v>
                </c:pt>
                <c:pt idx="50">
                  <c:v>36353</c:v>
                </c:pt>
                <c:pt idx="51">
                  <c:v>36354</c:v>
                </c:pt>
                <c:pt idx="52">
                  <c:v>36355</c:v>
                </c:pt>
                <c:pt idx="53">
                  <c:v>36356</c:v>
                </c:pt>
                <c:pt idx="54">
                  <c:v>36357</c:v>
                </c:pt>
                <c:pt idx="55">
                  <c:v>36360</c:v>
                </c:pt>
                <c:pt idx="56">
                  <c:v>36361</c:v>
                </c:pt>
                <c:pt idx="57">
                  <c:v>36362</c:v>
                </c:pt>
                <c:pt idx="58">
                  <c:v>36363</c:v>
                </c:pt>
                <c:pt idx="59">
                  <c:v>36364</c:v>
                </c:pt>
                <c:pt idx="60">
                  <c:v>36367</c:v>
                </c:pt>
                <c:pt idx="61">
                  <c:v>36368</c:v>
                </c:pt>
                <c:pt idx="62">
                  <c:v>36369</c:v>
                </c:pt>
                <c:pt idx="63">
                  <c:v>36370</c:v>
                </c:pt>
                <c:pt idx="64">
                  <c:v>36371</c:v>
                </c:pt>
                <c:pt idx="65">
                  <c:v>36374</c:v>
                </c:pt>
                <c:pt idx="66">
                  <c:v>36375</c:v>
                </c:pt>
                <c:pt idx="67">
                  <c:v>36376</c:v>
                </c:pt>
                <c:pt idx="68">
                  <c:v>36377</c:v>
                </c:pt>
                <c:pt idx="69">
                  <c:v>36378</c:v>
                </c:pt>
                <c:pt idx="70">
                  <c:v>36381</c:v>
                </c:pt>
                <c:pt idx="71">
                  <c:v>36382</c:v>
                </c:pt>
                <c:pt idx="72">
                  <c:v>36383</c:v>
                </c:pt>
                <c:pt idx="73">
                  <c:v>36384</c:v>
                </c:pt>
                <c:pt idx="74">
                  <c:v>36385</c:v>
                </c:pt>
                <c:pt idx="75">
                  <c:v>36388</c:v>
                </c:pt>
                <c:pt idx="76">
                  <c:v>36389</c:v>
                </c:pt>
                <c:pt idx="77">
                  <c:v>36390</c:v>
                </c:pt>
                <c:pt idx="78">
                  <c:v>36391</c:v>
                </c:pt>
                <c:pt idx="79">
                  <c:v>36392</c:v>
                </c:pt>
                <c:pt idx="80">
                  <c:v>36395</c:v>
                </c:pt>
                <c:pt idx="81">
                  <c:v>36396</c:v>
                </c:pt>
                <c:pt idx="82">
                  <c:v>36397</c:v>
                </c:pt>
                <c:pt idx="83">
                  <c:v>36398</c:v>
                </c:pt>
                <c:pt idx="84">
                  <c:v>36399</c:v>
                </c:pt>
                <c:pt idx="85">
                  <c:v>36402</c:v>
                </c:pt>
                <c:pt idx="86">
                  <c:v>36403</c:v>
                </c:pt>
                <c:pt idx="87">
                  <c:v>36404</c:v>
                </c:pt>
                <c:pt idx="88">
                  <c:v>36405</c:v>
                </c:pt>
                <c:pt idx="89">
                  <c:v>36406</c:v>
                </c:pt>
                <c:pt idx="90">
                  <c:v>36410</c:v>
                </c:pt>
                <c:pt idx="91">
                  <c:v>36411</c:v>
                </c:pt>
                <c:pt idx="92">
                  <c:v>36412</c:v>
                </c:pt>
                <c:pt idx="93">
                  <c:v>36413</c:v>
                </c:pt>
                <c:pt idx="94">
                  <c:v>36416</c:v>
                </c:pt>
                <c:pt idx="95">
                  <c:v>36417</c:v>
                </c:pt>
                <c:pt idx="96">
                  <c:v>36418</c:v>
                </c:pt>
                <c:pt idx="97">
                  <c:v>36419</c:v>
                </c:pt>
                <c:pt idx="98">
                  <c:v>36420</c:v>
                </c:pt>
                <c:pt idx="99">
                  <c:v>36423</c:v>
                </c:pt>
                <c:pt idx="100">
                  <c:v>36424</c:v>
                </c:pt>
                <c:pt idx="101">
                  <c:v>36425</c:v>
                </c:pt>
                <c:pt idx="102">
                  <c:v>36426</c:v>
                </c:pt>
                <c:pt idx="103">
                  <c:v>36427</c:v>
                </c:pt>
                <c:pt idx="104">
                  <c:v>36430</c:v>
                </c:pt>
                <c:pt idx="105">
                  <c:v>36431</c:v>
                </c:pt>
                <c:pt idx="106">
                  <c:v>36432</c:v>
                </c:pt>
                <c:pt idx="107">
                  <c:v>36433</c:v>
                </c:pt>
                <c:pt idx="108">
                  <c:v>36434</c:v>
                </c:pt>
                <c:pt idx="109">
                  <c:v>36437</c:v>
                </c:pt>
                <c:pt idx="110">
                  <c:v>36438</c:v>
                </c:pt>
                <c:pt idx="111">
                  <c:v>36439</c:v>
                </c:pt>
                <c:pt idx="112">
                  <c:v>36440</c:v>
                </c:pt>
                <c:pt idx="113">
                  <c:v>36441</c:v>
                </c:pt>
                <c:pt idx="114">
                  <c:v>36444</c:v>
                </c:pt>
                <c:pt idx="115">
                  <c:v>36445</c:v>
                </c:pt>
                <c:pt idx="116">
                  <c:v>36446</c:v>
                </c:pt>
                <c:pt idx="117">
                  <c:v>36447</c:v>
                </c:pt>
                <c:pt idx="118">
                  <c:v>36448</c:v>
                </c:pt>
                <c:pt idx="119">
                  <c:v>36451</c:v>
                </c:pt>
                <c:pt idx="120">
                  <c:v>36452</c:v>
                </c:pt>
                <c:pt idx="121">
                  <c:v>36453</c:v>
                </c:pt>
                <c:pt idx="122">
                  <c:v>36454</c:v>
                </c:pt>
                <c:pt idx="123">
                  <c:v>36455</c:v>
                </c:pt>
                <c:pt idx="124">
                  <c:v>36458</c:v>
                </c:pt>
                <c:pt idx="125">
                  <c:v>36459</c:v>
                </c:pt>
                <c:pt idx="126">
                  <c:v>36460</c:v>
                </c:pt>
                <c:pt idx="127">
                  <c:v>36461</c:v>
                </c:pt>
                <c:pt idx="128">
                  <c:v>36462</c:v>
                </c:pt>
                <c:pt idx="129">
                  <c:v>36465</c:v>
                </c:pt>
                <c:pt idx="130">
                  <c:v>36466</c:v>
                </c:pt>
                <c:pt idx="131">
                  <c:v>36466</c:v>
                </c:pt>
                <c:pt idx="132">
                  <c:v>36467</c:v>
                </c:pt>
                <c:pt idx="133">
                  <c:v>36468</c:v>
                </c:pt>
                <c:pt idx="134">
                  <c:v>36469</c:v>
                </c:pt>
                <c:pt idx="135">
                  <c:v>36472</c:v>
                </c:pt>
                <c:pt idx="136">
                  <c:v>36473</c:v>
                </c:pt>
                <c:pt idx="137">
                  <c:v>36474</c:v>
                </c:pt>
                <c:pt idx="138">
                  <c:v>36475</c:v>
                </c:pt>
                <c:pt idx="139">
                  <c:v>36476</c:v>
                </c:pt>
                <c:pt idx="140">
                  <c:v>36479</c:v>
                </c:pt>
                <c:pt idx="141">
                  <c:v>36480</c:v>
                </c:pt>
                <c:pt idx="142">
                  <c:v>36481</c:v>
                </c:pt>
                <c:pt idx="143">
                  <c:v>36482</c:v>
                </c:pt>
                <c:pt idx="144">
                  <c:v>36483</c:v>
                </c:pt>
                <c:pt idx="145">
                  <c:v>36486</c:v>
                </c:pt>
                <c:pt idx="146">
                  <c:v>36487</c:v>
                </c:pt>
                <c:pt idx="147">
                  <c:v>36488</c:v>
                </c:pt>
                <c:pt idx="148">
                  <c:v>36493</c:v>
                </c:pt>
                <c:pt idx="149">
                  <c:v>36494</c:v>
                </c:pt>
                <c:pt idx="150">
                  <c:v>36495</c:v>
                </c:pt>
                <c:pt idx="151">
                  <c:v>36496</c:v>
                </c:pt>
                <c:pt idx="152">
                  <c:v>36497</c:v>
                </c:pt>
                <c:pt idx="153">
                  <c:v>36500</c:v>
                </c:pt>
                <c:pt idx="154">
                  <c:v>36501</c:v>
                </c:pt>
                <c:pt idx="155">
                  <c:v>36502</c:v>
                </c:pt>
                <c:pt idx="156">
                  <c:v>36503</c:v>
                </c:pt>
                <c:pt idx="157">
                  <c:v>36504</c:v>
                </c:pt>
                <c:pt idx="158">
                  <c:v>36507</c:v>
                </c:pt>
                <c:pt idx="159">
                  <c:v>36508</c:v>
                </c:pt>
                <c:pt idx="160">
                  <c:v>36509</c:v>
                </c:pt>
                <c:pt idx="161">
                  <c:v>36510</c:v>
                </c:pt>
                <c:pt idx="162">
                  <c:v>36511</c:v>
                </c:pt>
                <c:pt idx="163">
                  <c:v>36514</c:v>
                </c:pt>
                <c:pt idx="164">
                  <c:v>36515</c:v>
                </c:pt>
                <c:pt idx="165">
                  <c:v>36516</c:v>
                </c:pt>
                <c:pt idx="166">
                  <c:v>36517</c:v>
                </c:pt>
                <c:pt idx="167">
                  <c:v>36521</c:v>
                </c:pt>
                <c:pt idx="168">
                  <c:v>36522</c:v>
                </c:pt>
                <c:pt idx="169">
                  <c:v>36523</c:v>
                </c:pt>
                <c:pt idx="170">
                  <c:v>36524</c:v>
                </c:pt>
                <c:pt idx="171">
                  <c:v>36525</c:v>
                </c:pt>
                <c:pt idx="172">
                  <c:v>36528</c:v>
                </c:pt>
                <c:pt idx="173">
                  <c:v>36529</c:v>
                </c:pt>
                <c:pt idx="174">
                  <c:v>36530</c:v>
                </c:pt>
                <c:pt idx="175">
                  <c:v>36531</c:v>
                </c:pt>
                <c:pt idx="176">
                  <c:v>36532</c:v>
                </c:pt>
                <c:pt idx="177">
                  <c:v>36535</c:v>
                </c:pt>
                <c:pt idx="178">
                  <c:v>36536</c:v>
                </c:pt>
                <c:pt idx="179">
                  <c:v>36537</c:v>
                </c:pt>
                <c:pt idx="180">
                  <c:v>36538</c:v>
                </c:pt>
                <c:pt idx="181">
                  <c:v>36539</c:v>
                </c:pt>
                <c:pt idx="182">
                  <c:v>36542</c:v>
                </c:pt>
                <c:pt idx="183">
                  <c:v>36543</c:v>
                </c:pt>
                <c:pt idx="184">
                  <c:v>36544</c:v>
                </c:pt>
                <c:pt idx="185">
                  <c:v>36545</c:v>
                </c:pt>
                <c:pt idx="186">
                  <c:v>36546</c:v>
                </c:pt>
                <c:pt idx="187">
                  <c:v>36549</c:v>
                </c:pt>
                <c:pt idx="188">
                  <c:v>36550</c:v>
                </c:pt>
                <c:pt idx="189">
                  <c:v>36551</c:v>
                </c:pt>
                <c:pt idx="190">
                  <c:v>36552</c:v>
                </c:pt>
                <c:pt idx="191">
                  <c:v>36553</c:v>
                </c:pt>
                <c:pt idx="192">
                  <c:v>36556</c:v>
                </c:pt>
                <c:pt idx="193">
                  <c:v>36557</c:v>
                </c:pt>
                <c:pt idx="194">
                  <c:v>36558</c:v>
                </c:pt>
                <c:pt idx="195">
                  <c:v>36559</c:v>
                </c:pt>
                <c:pt idx="196">
                  <c:v>36560</c:v>
                </c:pt>
                <c:pt idx="197">
                  <c:v>36563</c:v>
                </c:pt>
                <c:pt idx="198">
                  <c:v>36564</c:v>
                </c:pt>
                <c:pt idx="199">
                  <c:v>36565</c:v>
                </c:pt>
                <c:pt idx="200">
                  <c:v>36566</c:v>
                </c:pt>
                <c:pt idx="201">
                  <c:v>36567</c:v>
                </c:pt>
                <c:pt idx="202">
                  <c:v>36570</c:v>
                </c:pt>
                <c:pt idx="203">
                  <c:v>36571</c:v>
                </c:pt>
                <c:pt idx="204">
                  <c:v>36572</c:v>
                </c:pt>
                <c:pt idx="205">
                  <c:v>36573</c:v>
                </c:pt>
                <c:pt idx="206">
                  <c:v>36574</c:v>
                </c:pt>
                <c:pt idx="207">
                  <c:v>36578</c:v>
                </c:pt>
                <c:pt idx="208">
                  <c:v>36579</c:v>
                </c:pt>
                <c:pt idx="209">
                  <c:v>36580</c:v>
                </c:pt>
                <c:pt idx="210">
                  <c:v>36581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36591</c:v>
                </c:pt>
                <c:pt idx="217">
                  <c:v>36592</c:v>
                </c:pt>
                <c:pt idx="218">
                  <c:v>36593</c:v>
                </c:pt>
                <c:pt idx="219">
                  <c:v>36594</c:v>
                </c:pt>
                <c:pt idx="220">
                  <c:v>36595</c:v>
                </c:pt>
                <c:pt idx="221">
                  <c:v>36598</c:v>
                </c:pt>
                <c:pt idx="222">
                  <c:v>36599</c:v>
                </c:pt>
                <c:pt idx="223">
                  <c:v>36600</c:v>
                </c:pt>
                <c:pt idx="224">
                  <c:v>36601</c:v>
                </c:pt>
                <c:pt idx="225">
                  <c:v>36602</c:v>
                </c:pt>
                <c:pt idx="226">
                  <c:v>36605</c:v>
                </c:pt>
                <c:pt idx="227">
                  <c:v>36606</c:v>
                </c:pt>
                <c:pt idx="228">
                  <c:v>36607</c:v>
                </c:pt>
                <c:pt idx="229">
                  <c:v>36608</c:v>
                </c:pt>
                <c:pt idx="230">
                  <c:v>36609</c:v>
                </c:pt>
                <c:pt idx="231">
                  <c:v>36612</c:v>
                </c:pt>
                <c:pt idx="232">
                  <c:v>36613</c:v>
                </c:pt>
                <c:pt idx="233">
                  <c:v>36614</c:v>
                </c:pt>
                <c:pt idx="234">
                  <c:v>36615</c:v>
                </c:pt>
              </c:numCache>
            </c:numRef>
          </c:cat>
          <c:val>
            <c:numRef>
              <c:f>'vol data'!$I$326:$I$560</c:f>
              <c:numCache>
                <c:formatCode>0%</c:formatCode>
                <c:ptCount val="235"/>
                <c:pt idx="0">
                  <c:v>0.15522473547262447</c:v>
                </c:pt>
                <c:pt idx="1">
                  <c:v>0.15522473547262447</c:v>
                </c:pt>
                <c:pt idx="2">
                  <c:v>0.15522473547262447</c:v>
                </c:pt>
                <c:pt idx="3">
                  <c:v>0.22493996684337997</c:v>
                </c:pt>
                <c:pt idx="4">
                  <c:v>0.22633425058865553</c:v>
                </c:pt>
                <c:pt idx="5">
                  <c:v>0.22633425058865553</c:v>
                </c:pt>
                <c:pt idx="6">
                  <c:v>0.23056351431601765</c:v>
                </c:pt>
                <c:pt idx="7">
                  <c:v>0.23056351431601765</c:v>
                </c:pt>
                <c:pt idx="8">
                  <c:v>0.23340714317686392</c:v>
                </c:pt>
                <c:pt idx="9">
                  <c:v>0.212406694120264</c:v>
                </c:pt>
                <c:pt idx="10">
                  <c:v>0.19361003751884084</c:v>
                </c:pt>
                <c:pt idx="11">
                  <c:v>0.19774953972925888</c:v>
                </c:pt>
                <c:pt idx="12">
                  <c:v>0.18645222877750789</c:v>
                </c:pt>
                <c:pt idx="13">
                  <c:v>0.18659990915577576</c:v>
                </c:pt>
                <c:pt idx="14">
                  <c:v>0.18659990915577576</c:v>
                </c:pt>
                <c:pt idx="15">
                  <c:v>0.18815018376397963</c:v>
                </c:pt>
                <c:pt idx="16">
                  <c:v>0.18815018376397963</c:v>
                </c:pt>
                <c:pt idx="17">
                  <c:v>0.18815018376397963</c:v>
                </c:pt>
                <c:pt idx="18">
                  <c:v>0.18815018376397963</c:v>
                </c:pt>
                <c:pt idx="19">
                  <c:v>0.18815018376397963</c:v>
                </c:pt>
                <c:pt idx="20">
                  <c:v>0.19268955865967072</c:v>
                </c:pt>
                <c:pt idx="21">
                  <c:v>0.19268955865967072</c:v>
                </c:pt>
                <c:pt idx="22">
                  <c:v>0.19268955865967072</c:v>
                </c:pt>
                <c:pt idx="23">
                  <c:v>0.19268955865967072</c:v>
                </c:pt>
                <c:pt idx="24">
                  <c:v>8.4239917861815838E-2</c:v>
                </c:pt>
                <c:pt idx="25">
                  <c:v>8.3497421305336189E-2</c:v>
                </c:pt>
                <c:pt idx="26">
                  <c:v>9.1504865534555294E-2</c:v>
                </c:pt>
                <c:pt idx="27">
                  <c:v>8.5621564206571008E-2</c:v>
                </c:pt>
                <c:pt idx="28">
                  <c:v>8.5621564206571008E-2</c:v>
                </c:pt>
                <c:pt idx="29">
                  <c:v>6.6510982184520895E-2</c:v>
                </c:pt>
                <c:pt idx="30">
                  <c:v>6.6510982184520895E-2</c:v>
                </c:pt>
                <c:pt idx="31">
                  <c:v>6.6510982184520895E-2</c:v>
                </c:pt>
                <c:pt idx="32">
                  <c:v>5.6727947756508933E-2</c:v>
                </c:pt>
                <c:pt idx="33">
                  <c:v>6.6510982184520839E-2</c:v>
                </c:pt>
                <c:pt idx="34">
                  <c:v>6.4427999045116577E-2</c:v>
                </c:pt>
                <c:pt idx="35">
                  <c:v>6.4427999045116577E-2</c:v>
                </c:pt>
                <c:pt idx="36">
                  <c:v>6.1543908852383512E-2</c:v>
                </c:pt>
                <c:pt idx="37">
                  <c:v>6.1543908852383512E-2</c:v>
                </c:pt>
                <c:pt idx="38">
                  <c:v>6.1543908852383512E-2</c:v>
                </c:pt>
                <c:pt idx="39">
                  <c:v>6.1543908852383512E-2</c:v>
                </c:pt>
                <c:pt idx="40">
                  <c:v>6.1543908852383512E-2</c:v>
                </c:pt>
                <c:pt idx="41">
                  <c:v>4.8098051366579679E-2</c:v>
                </c:pt>
                <c:pt idx="42">
                  <c:v>4.8098051366579679E-2</c:v>
                </c:pt>
                <c:pt idx="43">
                  <c:v>4.8098051366579679E-2</c:v>
                </c:pt>
                <c:pt idx="44">
                  <c:v>4.8098051366579679E-2</c:v>
                </c:pt>
                <c:pt idx="45">
                  <c:v>4.8098051366579679E-2</c:v>
                </c:pt>
                <c:pt idx="46">
                  <c:v>4.8098051366579679E-2</c:v>
                </c:pt>
                <c:pt idx="47">
                  <c:v>3.472248111072191E-2</c:v>
                </c:pt>
                <c:pt idx="48">
                  <c:v>3.472248111072191E-2</c:v>
                </c:pt>
                <c:pt idx="49">
                  <c:v>3.472248111072191E-2</c:v>
                </c:pt>
                <c:pt idx="50">
                  <c:v>7.9487122152535186E-2</c:v>
                </c:pt>
                <c:pt idx="51">
                  <c:v>7.9487122152535186E-2</c:v>
                </c:pt>
                <c:pt idx="52">
                  <c:v>7.9487122152535186E-2</c:v>
                </c:pt>
                <c:pt idx="53">
                  <c:v>7.9487122152535186E-2</c:v>
                </c:pt>
                <c:pt idx="54">
                  <c:v>6.9787061138803647E-2</c:v>
                </c:pt>
                <c:pt idx="55">
                  <c:v>6.9787061138803647E-2</c:v>
                </c:pt>
                <c:pt idx="56">
                  <c:v>7.2813358812550175E-2</c:v>
                </c:pt>
                <c:pt idx="57">
                  <c:v>7.2813358812550175E-2</c:v>
                </c:pt>
                <c:pt idx="58">
                  <c:v>7.2813358812550175E-2</c:v>
                </c:pt>
                <c:pt idx="59">
                  <c:v>7.2813358812550175E-2</c:v>
                </c:pt>
                <c:pt idx="60">
                  <c:v>7.2813358812550175E-2</c:v>
                </c:pt>
                <c:pt idx="61">
                  <c:v>7.2813358812550175E-2</c:v>
                </c:pt>
                <c:pt idx="62">
                  <c:v>7.2813358812550175E-2</c:v>
                </c:pt>
                <c:pt idx="63">
                  <c:v>7.2813358812550175E-2</c:v>
                </c:pt>
                <c:pt idx="64">
                  <c:v>7.2813358812550175E-2</c:v>
                </c:pt>
                <c:pt idx="65">
                  <c:v>7.4289421469901987E-2</c:v>
                </c:pt>
                <c:pt idx="66">
                  <c:v>7.4289421469901987E-2</c:v>
                </c:pt>
                <c:pt idx="67">
                  <c:v>7.4289421469901987E-2</c:v>
                </c:pt>
                <c:pt idx="68">
                  <c:v>8.2074083270841452E-2</c:v>
                </c:pt>
                <c:pt idx="69">
                  <c:v>8.2074083270841452E-2</c:v>
                </c:pt>
                <c:pt idx="70">
                  <c:v>8.2074083270841452E-2</c:v>
                </c:pt>
                <c:pt idx="71">
                  <c:v>4.0565726628692407E-2</c:v>
                </c:pt>
                <c:pt idx="72">
                  <c:v>4.4901985032155048E-2</c:v>
                </c:pt>
                <c:pt idx="73">
                  <c:v>4.7172697037433244E-2</c:v>
                </c:pt>
                <c:pt idx="74">
                  <c:v>7.2908727819731498E-2</c:v>
                </c:pt>
                <c:pt idx="75">
                  <c:v>7.2908727819731498E-2</c:v>
                </c:pt>
                <c:pt idx="76">
                  <c:v>7.2908727819731498E-2</c:v>
                </c:pt>
                <c:pt idx="77">
                  <c:v>7.0758641416979115E-2</c:v>
                </c:pt>
                <c:pt idx="78">
                  <c:v>9.2203262211087253E-2</c:v>
                </c:pt>
                <c:pt idx="79">
                  <c:v>9.2203262211087253E-2</c:v>
                </c:pt>
                <c:pt idx="80">
                  <c:v>9.6080107179433716E-2</c:v>
                </c:pt>
                <c:pt idx="81">
                  <c:v>9.6080107179433716E-2</c:v>
                </c:pt>
                <c:pt idx="82">
                  <c:v>9.7318553526995907E-2</c:v>
                </c:pt>
                <c:pt idx="83">
                  <c:v>9.7749010478966059E-2</c:v>
                </c:pt>
                <c:pt idx="84">
                  <c:v>9.7749010478966059E-2</c:v>
                </c:pt>
                <c:pt idx="85">
                  <c:v>9.7749010478966059E-2</c:v>
                </c:pt>
                <c:pt idx="86">
                  <c:v>9.5579681278643955E-2</c:v>
                </c:pt>
                <c:pt idx="87">
                  <c:v>9.5579681278643955E-2</c:v>
                </c:pt>
                <c:pt idx="88">
                  <c:v>0.10412577271128437</c:v>
                </c:pt>
                <c:pt idx="89">
                  <c:v>9.9112086599273716E-2</c:v>
                </c:pt>
                <c:pt idx="90">
                  <c:v>0.12114344728800425</c:v>
                </c:pt>
                <c:pt idx="91">
                  <c:v>0.12114344728800425</c:v>
                </c:pt>
                <c:pt idx="92">
                  <c:v>0.12110377569993049</c:v>
                </c:pt>
                <c:pt idx="93">
                  <c:v>0.11967984483267728</c:v>
                </c:pt>
                <c:pt idx="94">
                  <c:v>0.11862129078712737</c:v>
                </c:pt>
                <c:pt idx="95">
                  <c:v>0.10472683205917707</c:v>
                </c:pt>
                <c:pt idx="96">
                  <c:v>0.10472683205917707</c:v>
                </c:pt>
                <c:pt idx="97">
                  <c:v>0.10549938849221595</c:v>
                </c:pt>
                <c:pt idx="98">
                  <c:v>0.10549938849221595</c:v>
                </c:pt>
                <c:pt idx="99">
                  <c:v>8.8534476422795827E-2</c:v>
                </c:pt>
                <c:pt idx="100">
                  <c:v>8.8534476422795827E-2</c:v>
                </c:pt>
                <c:pt idx="101">
                  <c:v>8.4832649032248436E-2</c:v>
                </c:pt>
                <c:pt idx="102">
                  <c:v>8.4832649032248436E-2</c:v>
                </c:pt>
                <c:pt idx="103">
                  <c:v>8.34037688705975E-2</c:v>
                </c:pt>
                <c:pt idx="104">
                  <c:v>8.294435143625431E-2</c:v>
                </c:pt>
                <c:pt idx="105">
                  <c:v>8.4265263998252807E-2</c:v>
                </c:pt>
                <c:pt idx="106">
                  <c:v>8.4265263998252807E-2</c:v>
                </c:pt>
                <c:pt idx="107">
                  <c:v>8.4775706984209068E-2</c:v>
                </c:pt>
                <c:pt idx="108">
                  <c:v>8.4775706984209068E-2</c:v>
                </c:pt>
                <c:pt idx="109">
                  <c:v>7.3327610029962312E-2</c:v>
                </c:pt>
                <c:pt idx="110">
                  <c:v>7.3327610029962312E-2</c:v>
                </c:pt>
                <c:pt idx="111">
                  <c:v>2.674302655180651E-2</c:v>
                </c:pt>
                <c:pt idx="112">
                  <c:v>2.674302655180651E-2</c:v>
                </c:pt>
                <c:pt idx="113">
                  <c:v>2.6632475264781193E-2</c:v>
                </c:pt>
                <c:pt idx="114">
                  <c:v>2.6632475264781193E-2</c:v>
                </c:pt>
                <c:pt idx="115">
                  <c:v>2.6741134375059341E-2</c:v>
                </c:pt>
                <c:pt idx="116">
                  <c:v>2.6364884706400148E-2</c:v>
                </c:pt>
                <c:pt idx="117">
                  <c:v>2.6364884706400148E-2</c:v>
                </c:pt>
                <c:pt idx="118">
                  <c:v>2.0340382649991082E-2</c:v>
                </c:pt>
                <c:pt idx="119">
                  <c:v>2.0340382649991082E-2</c:v>
                </c:pt>
                <c:pt idx="120">
                  <c:v>2.1563019230801769E-2</c:v>
                </c:pt>
                <c:pt idx="121">
                  <c:v>2.1563019230801769E-2</c:v>
                </c:pt>
                <c:pt idx="122">
                  <c:v>2.0335538296884406E-2</c:v>
                </c:pt>
                <c:pt idx="123">
                  <c:v>2.0335538296884406E-2</c:v>
                </c:pt>
                <c:pt idx="124">
                  <c:v>2.0335538296884406E-2</c:v>
                </c:pt>
                <c:pt idx="125">
                  <c:v>2.0335538296884406E-2</c:v>
                </c:pt>
                <c:pt idx="126">
                  <c:v>1.023199277638508E-2</c:v>
                </c:pt>
                <c:pt idx="127">
                  <c:v>1.023199277638508E-2</c:v>
                </c:pt>
                <c:pt idx="128">
                  <c:v>3.1673000924412997E-2</c:v>
                </c:pt>
                <c:pt idx="129">
                  <c:v>3.1673000924412997E-2</c:v>
                </c:pt>
                <c:pt idx="130">
                  <c:v>3.6904189883510498E-2</c:v>
                </c:pt>
                <c:pt idx="131">
                  <c:v>3.7322574655680188E-2</c:v>
                </c:pt>
                <c:pt idx="132">
                  <c:v>3.7322574655680188E-2</c:v>
                </c:pt>
                <c:pt idx="133">
                  <c:v>4.2192468205249092E-2</c:v>
                </c:pt>
                <c:pt idx="134">
                  <c:v>4.7779087673756382E-2</c:v>
                </c:pt>
                <c:pt idx="135">
                  <c:v>5.0955700219158358E-2</c:v>
                </c:pt>
                <c:pt idx="136">
                  <c:v>5.0563031013739719E-2</c:v>
                </c:pt>
                <c:pt idx="137">
                  <c:v>5.2463205996788977E-2</c:v>
                </c:pt>
                <c:pt idx="138">
                  <c:v>5.233861894441235E-2</c:v>
                </c:pt>
                <c:pt idx="139">
                  <c:v>5.233861894441235E-2</c:v>
                </c:pt>
                <c:pt idx="140">
                  <c:v>5.7717226095277421E-2</c:v>
                </c:pt>
                <c:pt idx="141">
                  <c:v>5.7598247748297055E-2</c:v>
                </c:pt>
                <c:pt idx="142">
                  <c:v>5.7598247748297055E-2</c:v>
                </c:pt>
                <c:pt idx="143">
                  <c:v>5.7598247748297055E-2</c:v>
                </c:pt>
                <c:pt idx="144">
                  <c:v>5.7598247748297055E-2</c:v>
                </c:pt>
                <c:pt idx="145">
                  <c:v>5.8100546033741832E-2</c:v>
                </c:pt>
                <c:pt idx="146">
                  <c:v>5.8100546033741832E-2</c:v>
                </c:pt>
                <c:pt idx="147">
                  <c:v>5.8100546033741832E-2</c:v>
                </c:pt>
                <c:pt idx="148">
                  <c:v>5.8166124222239955E-2</c:v>
                </c:pt>
                <c:pt idx="149">
                  <c:v>5.2732384573128316E-2</c:v>
                </c:pt>
                <c:pt idx="150">
                  <c:v>5.4266986367756079E-2</c:v>
                </c:pt>
                <c:pt idx="151">
                  <c:v>6.0929212730201167E-2</c:v>
                </c:pt>
                <c:pt idx="152">
                  <c:v>6.7109968170681197E-2</c:v>
                </c:pt>
                <c:pt idx="153">
                  <c:v>6.7109968170681197E-2</c:v>
                </c:pt>
                <c:pt idx="154">
                  <c:v>7.0039287923717455E-2</c:v>
                </c:pt>
                <c:pt idx="155">
                  <c:v>6.9674459539259492E-2</c:v>
                </c:pt>
                <c:pt idx="156">
                  <c:v>6.8172673695329172E-2</c:v>
                </c:pt>
                <c:pt idx="157">
                  <c:v>8.6812539851057718E-2</c:v>
                </c:pt>
                <c:pt idx="158">
                  <c:v>8.5904535949279867E-2</c:v>
                </c:pt>
                <c:pt idx="159">
                  <c:v>8.6378653410824818E-2</c:v>
                </c:pt>
                <c:pt idx="160">
                  <c:v>9.1349255159884388E-2</c:v>
                </c:pt>
                <c:pt idx="161">
                  <c:v>9.7517378527686951E-2</c:v>
                </c:pt>
                <c:pt idx="162">
                  <c:v>0.10760193307296831</c:v>
                </c:pt>
                <c:pt idx="163">
                  <c:v>0.10760193307296831</c:v>
                </c:pt>
                <c:pt idx="164">
                  <c:v>0.10791739710081859</c:v>
                </c:pt>
                <c:pt idx="165">
                  <c:v>0.11122120336330746</c:v>
                </c:pt>
                <c:pt idx="166">
                  <c:v>0.11396647013336335</c:v>
                </c:pt>
                <c:pt idx="167">
                  <c:v>0.11652121089380327</c:v>
                </c:pt>
                <c:pt idx="168">
                  <c:v>0.12323426542495082</c:v>
                </c:pt>
                <c:pt idx="169">
                  <c:v>0.12721866362086415</c:v>
                </c:pt>
                <c:pt idx="170">
                  <c:v>0.12670282358149915</c:v>
                </c:pt>
                <c:pt idx="171">
                  <c:v>0.12937566044166457</c:v>
                </c:pt>
                <c:pt idx="172">
                  <c:v>0.12609211077813151</c:v>
                </c:pt>
                <c:pt idx="173">
                  <c:v>0.13456336122431445</c:v>
                </c:pt>
                <c:pt idx="174">
                  <c:v>0.13774597017118231</c:v>
                </c:pt>
                <c:pt idx="175">
                  <c:v>0.13647211313892874</c:v>
                </c:pt>
                <c:pt idx="176">
                  <c:v>0.13575000420475533</c:v>
                </c:pt>
                <c:pt idx="177">
                  <c:v>0.13560228642536554</c:v>
                </c:pt>
                <c:pt idx="178">
                  <c:v>0.12428914867834691</c:v>
                </c:pt>
                <c:pt idx="179">
                  <c:v>0.12461923228480387</c:v>
                </c:pt>
                <c:pt idx="180">
                  <c:v>0.12749991349209563</c:v>
                </c:pt>
                <c:pt idx="181">
                  <c:v>0.12421499483806275</c:v>
                </c:pt>
                <c:pt idx="182">
                  <c:v>0.12444158970780105</c:v>
                </c:pt>
                <c:pt idx="183">
                  <c:v>0.11559982811605443</c:v>
                </c:pt>
                <c:pt idx="184">
                  <c:v>0.11593844732868325</c:v>
                </c:pt>
                <c:pt idx="185">
                  <c:v>0.12560002396708037</c:v>
                </c:pt>
                <c:pt idx="186">
                  <c:v>0.14020478650516213</c:v>
                </c:pt>
                <c:pt idx="187">
                  <c:v>0.1446609346164896</c:v>
                </c:pt>
                <c:pt idx="188">
                  <c:v>0.14569960121676798</c:v>
                </c:pt>
                <c:pt idx="189">
                  <c:v>0.14612746165167376</c:v>
                </c:pt>
                <c:pt idx="190">
                  <c:v>0.14722403025873507</c:v>
                </c:pt>
                <c:pt idx="191">
                  <c:v>0.15271529504334236</c:v>
                </c:pt>
                <c:pt idx="192">
                  <c:v>0.14887471853200687</c:v>
                </c:pt>
                <c:pt idx="193">
                  <c:v>0.16928309565127719</c:v>
                </c:pt>
                <c:pt idx="194">
                  <c:v>0.1608257107859318</c:v>
                </c:pt>
                <c:pt idx="195">
                  <c:v>0.16516509861219689</c:v>
                </c:pt>
                <c:pt idx="196">
                  <c:v>0.16629346562566885</c:v>
                </c:pt>
                <c:pt idx="197">
                  <c:v>0.1686687573703394</c:v>
                </c:pt>
                <c:pt idx="198">
                  <c:v>0.17736243717075453</c:v>
                </c:pt>
                <c:pt idx="199">
                  <c:v>0.19602090275589221</c:v>
                </c:pt>
                <c:pt idx="200">
                  <c:v>0.20488759186919112</c:v>
                </c:pt>
                <c:pt idx="201">
                  <c:v>0.20543050054943757</c:v>
                </c:pt>
                <c:pt idx="202">
                  <c:v>0.20816932007315836</c:v>
                </c:pt>
                <c:pt idx="203">
                  <c:v>0.20710563680378541</c:v>
                </c:pt>
                <c:pt idx="204">
                  <c:v>0.2178165549488974</c:v>
                </c:pt>
                <c:pt idx="205">
                  <c:v>0.2172156237180087</c:v>
                </c:pt>
                <c:pt idx="206">
                  <c:v>0.2068034049521465</c:v>
                </c:pt>
                <c:pt idx="207">
                  <c:v>0.20225144196189304</c:v>
                </c:pt>
                <c:pt idx="208">
                  <c:v>0.20239288561805419</c:v>
                </c:pt>
                <c:pt idx="209">
                  <c:v>0.20601734999905119</c:v>
                </c:pt>
                <c:pt idx="210">
                  <c:v>0.20440750552373047</c:v>
                </c:pt>
                <c:pt idx="211">
                  <c:v>0.19827637747903837</c:v>
                </c:pt>
                <c:pt idx="212">
                  <c:v>0.20434351653635177</c:v>
                </c:pt>
                <c:pt idx="213">
                  <c:v>0.20481894858774155</c:v>
                </c:pt>
                <c:pt idx="214">
                  <c:v>0.19550364150212918</c:v>
                </c:pt>
                <c:pt idx="215">
                  <c:v>0.19523096516754768</c:v>
                </c:pt>
                <c:pt idx="216">
                  <c:v>0.24635626897577623</c:v>
                </c:pt>
                <c:pt idx="217">
                  <c:v>0.29200977954404195</c:v>
                </c:pt>
                <c:pt idx="218">
                  <c:v>0.29169460984020951</c:v>
                </c:pt>
                <c:pt idx="219">
                  <c:v>0.2893270495921571</c:v>
                </c:pt>
                <c:pt idx="220">
                  <c:v>0.28114227475071929</c:v>
                </c:pt>
                <c:pt idx="221">
                  <c:v>0.27676872706725369</c:v>
                </c:pt>
                <c:pt idx="222">
                  <c:v>0.27677550336154733</c:v>
                </c:pt>
                <c:pt idx="223">
                  <c:v>0.28260284963392196</c:v>
                </c:pt>
                <c:pt idx="224">
                  <c:v>0.29254581807187402</c:v>
                </c:pt>
                <c:pt idx="225">
                  <c:v>0.28490169002685395</c:v>
                </c:pt>
                <c:pt idx="226">
                  <c:v>0.2868343487898341</c:v>
                </c:pt>
                <c:pt idx="227">
                  <c:v>0.29038525431767304</c:v>
                </c:pt>
                <c:pt idx="228">
                  <c:v>0.29161372015109582</c:v>
                </c:pt>
                <c:pt idx="229">
                  <c:v>0.28620269772758539</c:v>
                </c:pt>
                <c:pt idx="230">
                  <c:v>0.28338541687515922</c:v>
                </c:pt>
                <c:pt idx="231">
                  <c:v>0.2844102453530693</c:v>
                </c:pt>
                <c:pt idx="232">
                  <c:v>0.29843915943100346</c:v>
                </c:pt>
                <c:pt idx="233">
                  <c:v>0.29172794103554833</c:v>
                </c:pt>
                <c:pt idx="234">
                  <c:v>0.29535222533176386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C-409F-9BFF-4D74CBA2F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81168"/>
        <c:axId val="1"/>
      </c:lineChart>
      <c:dateAx>
        <c:axId val="1802811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81168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2000 Monthly Vols</a:t>
            </a:r>
          </a:p>
        </c:rich>
      </c:tx>
      <c:layout>
        <c:manualLayout>
          <c:xMode val="edge"/>
          <c:yMode val="edge"/>
          <c:x val="0.32734274711168165"/>
          <c:y val="1.6990296296142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75994865211812"/>
          <c:y val="0.10679614814718248"/>
          <c:w val="0.7997432605905006"/>
          <c:h val="0.41262148147775046"/>
        </c:manualLayout>
      </c:layout>
      <c:lineChart>
        <c:grouping val="standard"/>
        <c:varyColors val="0"/>
        <c:ser>
          <c:idx val="0"/>
          <c:order val="0"/>
          <c:tx>
            <c:v>May 2000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data'!$A$347:$A$579</c:f>
              <c:numCache>
                <c:formatCode>m/d/yyyy</c:formatCode>
                <c:ptCount val="233"/>
                <c:pt idx="0">
                  <c:v>36311</c:v>
                </c:pt>
                <c:pt idx="1">
                  <c:v>36312</c:v>
                </c:pt>
                <c:pt idx="2">
                  <c:v>36313</c:v>
                </c:pt>
                <c:pt idx="3">
                  <c:v>36314</c:v>
                </c:pt>
                <c:pt idx="4">
                  <c:v>36315</c:v>
                </c:pt>
                <c:pt idx="5">
                  <c:v>36318</c:v>
                </c:pt>
                <c:pt idx="6">
                  <c:v>36319</c:v>
                </c:pt>
                <c:pt idx="7">
                  <c:v>36320</c:v>
                </c:pt>
                <c:pt idx="8">
                  <c:v>36321</c:v>
                </c:pt>
                <c:pt idx="9">
                  <c:v>36322</c:v>
                </c:pt>
                <c:pt idx="10">
                  <c:v>36325</c:v>
                </c:pt>
                <c:pt idx="11">
                  <c:v>36326</c:v>
                </c:pt>
                <c:pt idx="12">
                  <c:v>36327</c:v>
                </c:pt>
                <c:pt idx="13">
                  <c:v>36328</c:v>
                </c:pt>
                <c:pt idx="14">
                  <c:v>36329</c:v>
                </c:pt>
                <c:pt idx="15">
                  <c:v>36332</c:v>
                </c:pt>
                <c:pt idx="16">
                  <c:v>36333</c:v>
                </c:pt>
                <c:pt idx="17">
                  <c:v>36334</c:v>
                </c:pt>
                <c:pt idx="18">
                  <c:v>36335</c:v>
                </c:pt>
                <c:pt idx="19">
                  <c:v>36336</c:v>
                </c:pt>
                <c:pt idx="20">
                  <c:v>36339</c:v>
                </c:pt>
                <c:pt idx="21">
                  <c:v>36340</c:v>
                </c:pt>
                <c:pt idx="22">
                  <c:v>36341</c:v>
                </c:pt>
                <c:pt idx="23">
                  <c:v>36342</c:v>
                </c:pt>
                <c:pt idx="24">
                  <c:v>36343</c:v>
                </c:pt>
                <c:pt idx="25">
                  <c:v>36347</c:v>
                </c:pt>
                <c:pt idx="26">
                  <c:v>36348</c:v>
                </c:pt>
                <c:pt idx="27">
                  <c:v>36349</c:v>
                </c:pt>
                <c:pt idx="28">
                  <c:v>36350</c:v>
                </c:pt>
                <c:pt idx="29">
                  <c:v>36353</c:v>
                </c:pt>
                <c:pt idx="30">
                  <c:v>36354</c:v>
                </c:pt>
                <c:pt idx="31">
                  <c:v>36355</c:v>
                </c:pt>
                <c:pt idx="32">
                  <c:v>36356</c:v>
                </c:pt>
                <c:pt idx="33">
                  <c:v>36357</c:v>
                </c:pt>
                <c:pt idx="34">
                  <c:v>36360</c:v>
                </c:pt>
                <c:pt idx="35">
                  <c:v>36361</c:v>
                </c:pt>
                <c:pt idx="36">
                  <c:v>36362</c:v>
                </c:pt>
                <c:pt idx="37">
                  <c:v>36363</c:v>
                </c:pt>
                <c:pt idx="38">
                  <c:v>36364</c:v>
                </c:pt>
                <c:pt idx="39">
                  <c:v>36367</c:v>
                </c:pt>
                <c:pt idx="40">
                  <c:v>36368</c:v>
                </c:pt>
                <c:pt idx="41">
                  <c:v>36369</c:v>
                </c:pt>
                <c:pt idx="42">
                  <c:v>36370</c:v>
                </c:pt>
                <c:pt idx="43">
                  <c:v>36371</c:v>
                </c:pt>
                <c:pt idx="44">
                  <c:v>36374</c:v>
                </c:pt>
                <c:pt idx="45">
                  <c:v>36375</c:v>
                </c:pt>
                <c:pt idx="46">
                  <c:v>36376</c:v>
                </c:pt>
                <c:pt idx="47">
                  <c:v>36377</c:v>
                </c:pt>
                <c:pt idx="48">
                  <c:v>36378</c:v>
                </c:pt>
                <c:pt idx="49">
                  <c:v>36381</c:v>
                </c:pt>
                <c:pt idx="50">
                  <c:v>36382</c:v>
                </c:pt>
                <c:pt idx="51">
                  <c:v>36383</c:v>
                </c:pt>
                <c:pt idx="52">
                  <c:v>36384</c:v>
                </c:pt>
                <c:pt idx="53">
                  <c:v>36385</c:v>
                </c:pt>
                <c:pt idx="54">
                  <c:v>36388</c:v>
                </c:pt>
                <c:pt idx="55">
                  <c:v>36389</c:v>
                </c:pt>
                <c:pt idx="56">
                  <c:v>36390</c:v>
                </c:pt>
                <c:pt idx="57">
                  <c:v>36391</c:v>
                </c:pt>
                <c:pt idx="58">
                  <c:v>36392</c:v>
                </c:pt>
                <c:pt idx="59">
                  <c:v>36395</c:v>
                </c:pt>
                <c:pt idx="60">
                  <c:v>36396</c:v>
                </c:pt>
                <c:pt idx="61">
                  <c:v>36397</c:v>
                </c:pt>
                <c:pt idx="62">
                  <c:v>36398</c:v>
                </c:pt>
                <c:pt idx="63">
                  <c:v>36399</c:v>
                </c:pt>
                <c:pt idx="64">
                  <c:v>36402</c:v>
                </c:pt>
                <c:pt idx="65">
                  <c:v>36403</c:v>
                </c:pt>
                <c:pt idx="66">
                  <c:v>36404</c:v>
                </c:pt>
                <c:pt idx="67">
                  <c:v>36405</c:v>
                </c:pt>
                <c:pt idx="68">
                  <c:v>36406</c:v>
                </c:pt>
                <c:pt idx="69">
                  <c:v>36410</c:v>
                </c:pt>
                <c:pt idx="70">
                  <c:v>36411</c:v>
                </c:pt>
                <c:pt idx="71">
                  <c:v>36412</c:v>
                </c:pt>
                <c:pt idx="72">
                  <c:v>36413</c:v>
                </c:pt>
                <c:pt idx="73">
                  <c:v>36416</c:v>
                </c:pt>
                <c:pt idx="74">
                  <c:v>36417</c:v>
                </c:pt>
                <c:pt idx="75">
                  <c:v>36418</c:v>
                </c:pt>
                <c:pt idx="76">
                  <c:v>36419</c:v>
                </c:pt>
                <c:pt idx="77">
                  <c:v>36420</c:v>
                </c:pt>
                <c:pt idx="78">
                  <c:v>36423</c:v>
                </c:pt>
                <c:pt idx="79">
                  <c:v>36424</c:v>
                </c:pt>
                <c:pt idx="80">
                  <c:v>36425</c:v>
                </c:pt>
                <c:pt idx="81">
                  <c:v>36426</c:v>
                </c:pt>
                <c:pt idx="82">
                  <c:v>36427</c:v>
                </c:pt>
                <c:pt idx="83">
                  <c:v>36430</c:v>
                </c:pt>
                <c:pt idx="84">
                  <c:v>36431</c:v>
                </c:pt>
                <c:pt idx="85">
                  <c:v>36432</c:v>
                </c:pt>
                <c:pt idx="86">
                  <c:v>36433</c:v>
                </c:pt>
                <c:pt idx="87">
                  <c:v>36434</c:v>
                </c:pt>
                <c:pt idx="88">
                  <c:v>36437</c:v>
                </c:pt>
                <c:pt idx="89">
                  <c:v>36438</c:v>
                </c:pt>
                <c:pt idx="90">
                  <c:v>36439</c:v>
                </c:pt>
                <c:pt idx="91">
                  <c:v>36440</c:v>
                </c:pt>
                <c:pt idx="92">
                  <c:v>36441</c:v>
                </c:pt>
                <c:pt idx="93">
                  <c:v>36444</c:v>
                </c:pt>
                <c:pt idx="94">
                  <c:v>36445</c:v>
                </c:pt>
                <c:pt idx="95">
                  <c:v>36446</c:v>
                </c:pt>
                <c:pt idx="96">
                  <c:v>36447</c:v>
                </c:pt>
                <c:pt idx="97">
                  <c:v>36448</c:v>
                </c:pt>
                <c:pt idx="98">
                  <c:v>36451</c:v>
                </c:pt>
                <c:pt idx="99">
                  <c:v>36452</c:v>
                </c:pt>
                <c:pt idx="100">
                  <c:v>36453</c:v>
                </c:pt>
                <c:pt idx="101">
                  <c:v>36454</c:v>
                </c:pt>
                <c:pt idx="102">
                  <c:v>36455</c:v>
                </c:pt>
                <c:pt idx="103">
                  <c:v>36458</c:v>
                </c:pt>
                <c:pt idx="104">
                  <c:v>36459</c:v>
                </c:pt>
                <c:pt idx="105">
                  <c:v>36460</c:v>
                </c:pt>
                <c:pt idx="106">
                  <c:v>36461</c:v>
                </c:pt>
                <c:pt idx="107">
                  <c:v>36462</c:v>
                </c:pt>
                <c:pt idx="108">
                  <c:v>36465</c:v>
                </c:pt>
                <c:pt idx="109">
                  <c:v>36466</c:v>
                </c:pt>
                <c:pt idx="110">
                  <c:v>36466</c:v>
                </c:pt>
                <c:pt idx="111">
                  <c:v>36467</c:v>
                </c:pt>
                <c:pt idx="112">
                  <c:v>36468</c:v>
                </c:pt>
                <c:pt idx="113">
                  <c:v>36469</c:v>
                </c:pt>
                <c:pt idx="114">
                  <c:v>36472</c:v>
                </c:pt>
                <c:pt idx="115">
                  <c:v>36473</c:v>
                </c:pt>
                <c:pt idx="116">
                  <c:v>36474</c:v>
                </c:pt>
                <c:pt idx="117">
                  <c:v>36475</c:v>
                </c:pt>
                <c:pt idx="118">
                  <c:v>36476</c:v>
                </c:pt>
                <c:pt idx="119">
                  <c:v>36479</c:v>
                </c:pt>
                <c:pt idx="120">
                  <c:v>36480</c:v>
                </c:pt>
                <c:pt idx="121">
                  <c:v>36481</c:v>
                </c:pt>
                <c:pt idx="122">
                  <c:v>36482</c:v>
                </c:pt>
                <c:pt idx="123">
                  <c:v>36483</c:v>
                </c:pt>
                <c:pt idx="124">
                  <c:v>36486</c:v>
                </c:pt>
                <c:pt idx="125">
                  <c:v>36487</c:v>
                </c:pt>
                <c:pt idx="126">
                  <c:v>36488</c:v>
                </c:pt>
                <c:pt idx="127">
                  <c:v>36493</c:v>
                </c:pt>
                <c:pt idx="128">
                  <c:v>36494</c:v>
                </c:pt>
                <c:pt idx="129">
                  <c:v>36495</c:v>
                </c:pt>
                <c:pt idx="130">
                  <c:v>36496</c:v>
                </c:pt>
                <c:pt idx="131">
                  <c:v>36497</c:v>
                </c:pt>
                <c:pt idx="132">
                  <c:v>36500</c:v>
                </c:pt>
                <c:pt idx="133">
                  <c:v>36501</c:v>
                </c:pt>
                <c:pt idx="134">
                  <c:v>36502</c:v>
                </c:pt>
                <c:pt idx="135">
                  <c:v>36503</c:v>
                </c:pt>
                <c:pt idx="136">
                  <c:v>36504</c:v>
                </c:pt>
                <c:pt idx="137">
                  <c:v>36507</c:v>
                </c:pt>
                <c:pt idx="138">
                  <c:v>36508</c:v>
                </c:pt>
                <c:pt idx="139">
                  <c:v>36509</c:v>
                </c:pt>
                <c:pt idx="140">
                  <c:v>36510</c:v>
                </c:pt>
                <c:pt idx="141">
                  <c:v>36511</c:v>
                </c:pt>
                <c:pt idx="142">
                  <c:v>36514</c:v>
                </c:pt>
                <c:pt idx="143">
                  <c:v>36515</c:v>
                </c:pt>
                <c:pt idx="144">
                  <c:v>36516</c:v>
                </c:pt>
                <c:pt idx="145">
                  <c:v>36517</c:v>
                </c:pt>
                <c:pt idx="146">
                  <c:v>36521</c:v>
                </c:pt>
                <c:pt idx="147">
                  <c:v>36522</c:v>
                </c:pt>
                <c:pt idx="148">
                  <c:v>36523</c:v>
                </c:pt>
                <c:pt idx="149">
                  <c:v>36524</c:v>
                </c:pt>
                <c:pt idx="150">
                  <c:v>36525</c:v>
                </c:pt>
                <c:pt idx="151">
                  <c:v>36528</c:v>
                </c:pt>
                <c:pt idx="152">
                  <c:v>36529</c:v>
                </c:pt>
                <c:pt idx="153">
                  <c:v>36530</c:v>
                </c:pt>
                <c:pt idx="154">
                  <c:v>36531</c:v>
                </c:pt>
                <c:pt idx="155">
                  <c:v>36532</c:v>
                </c:pt>
                <c:pt idx="156">
                  <c:v>36535</c:v>
                </c:pt>
                <c:pt idx="157">
                  <c:v>36536</c:v>
                </c:pt>
                <c:pt idx="158">
                  <c:v>36537</c:v>
                </c:pt>
                <c:pt idx="159">
                  <c:v>36538</c:v>
                </c:pt>
                <c:pt idx="160">
                  <c:v>36539</c:v>
                </c:pt>
                <c:pt idx="161">
                  <c:v>36542</c:v>
                </c:pt>
                <c:pt idx="162">
                  <c:v>36543</c:v>
                </c:pt>
                <c:pt idx="163">
                  <c:v>36544</c:v>
                </c:pt>
                <c:pt idx="164">
                  <c:v>36545</c:v>
                </c:pt>
                <c:pt idx="165">
                  <c:v>36546</c:v>
                </c:pt>
                <c:pt idx="166">
                  <c:v>36549</c:v>
                </c:pt>
                <c:pt idx="167">
                  <c:v>36550</c:v>
                </c:pt>
                <c:pt idx="168">
                  <c:v>36551</c:v>
                </c:pt>
                <c:pt idx="169">
                  <c:v>36552</c:v>
                </c:pt>
                <c:pt idx="170">
                  <c:v>36553</c:v>
                </c:pt>
                <c:pt idx="171">
                  <c:v>36556</c:v>
                </c:pt>
                <c:pt idx="172">
                  <c:v>36557</c:v>
                </c:pt>
                <c:pt idx="173">
                  <c:v>36558</c:v>
                </c:pt>
                <c:pt idx="174">
                  <c:v>36559</c:v>
                </c:pt>
                <c:pt idx="175">
                  <c:v>36560</c:v>
                </c:pt>
                <c:pt idx="176">
                  <c:v>36563</c:v>
                </c:pt>
                <c:pt idx="177">
                  <c:v>36564</c:v>
                </c:pt>
                <c:pt idx="178">
                  <c:v>36565</c:v>
                </c:pt>
                <c:pt idx="179">
                  <c:v>36566</c:v>
                </c:pt>
                <c:pt idx="180">
                  <c:v>36567</c:v>
                </c:pt>
                <c:pt idx="181">
                  <c:v>36570</c:v>
                </c:pt>
                <c:pt idx="182">
                  <c:v>36571</c:v>
                </c:pt>
                <c:pt idx="183">
                  <c:v>36572</c:v>
                </c:pt>
                <c:pt idx="184">
                  <c:v>36573</c:v>
                </c:pt>
                <c:pt idx="185">
                  <c:v>36574</c:v>
                </c:pt>
                <c:pt idx="186">
                  <c:v>36578</c:v>
                </c:pt>
                <c:pt idx="187">
                  <c:v>36579</c:v>
                </c:pt>
                <c:pt idx="188">
                  <c:v>36580</c:v>
                </c:pt>
                <c:pt idx="189">
                  <c:v>36581</c:v>
                </c:pt>
                <c:pt idx="190">
                  <c:v>36584</c:v>
                </c:pt>
                <c:pt idx="191">
                  <c:v>36585</c:v>
                </c:pt>
                <c:pt idx="192">
                  <c:v>36586</c:v>
                </c:pt>
                <c:pt idx="193">
                  <c:v>36587</c:v>
                </c:pt>
                <c:pt idx="194">
                  <c:v>36588</c:v>
                </c:pt>
                <c:pt idx="195">
                  <c:v>36591</c:v>
                </c:pt>
                <c:pt idx="196">
                  <c:v>36592</c:v>
                </c:pt>
                <c:pt idx="197">
                  <c:v>36593</c:v>
                </c:pt>
                <c:pt idx="198">
                  <c:v>36594</c:v>
                </c:pt>
                <c:pt idx="199">
                  <c:v>36595</c:v>
                </c:pt>
                <c:pt idx="200">
                  <c:v>36598</c:v>
                </c:pt>
                <c:pt idx="201">
                  <c:v>36599</c:v>
                </c:pt>
                <c:pt idx="202">
                  <c:v>36600</c:v>
                </c:pt>
                <c:pt idx="203">
                  <c:v>36601</c:v>
                </c:pt>
                <c:pt idx="204">
                  <c:v>36602</c:v>
                </c:pt>
                <c:pt idx="205">
                  <c:v>36605</c:v>
                </c:pt>
                <c:pt idx="206">
                  <c:v>36606</c:v>
                </c:pt>
                <c:pt idx="207">
                  <c:v>36607</c:v>
                </c:pt>
                <c:pt idx="208">
                  <c:v>36608</c:v>
                </c:pt>
                <c:pt idx="209">
                  <c:v>36609</c:v>
                </c:pt>
                <c:pt idx="210">
                  <c:v>36612</c:v>
                </c:pt>
                <c:pt idx="211">
                  <c:v>36613</c:v>
                </c:pt>
                <c:pt idx="212">
                  <c:v>36614</c:v>
                </c:pt>
                <c:pt idx="213">
                  <c:v>36615</c:v>
                </c:pt>
                <c:pt idx="214">
                  <c:v>36616</c:v>
                </c:pt>
                <c:pt idx="215">
                  <c:v>36619</c:v>
                </c:pt>
                <c:pt idx="216">
                  <c:v>36620</c:v>
                </c:pt>
                <c:pt idx="217">
                  <c:v>36621</c:v>
                </c:pt>
                <c:pt idx="218">
                  <c:v>36622</c:v>
                </c:pt>
                <c:pt idx="219">
                  <c:v>36623</c:v>
                </c:pt>
                <c:pt idx="220">
                  <c:v>36626</c:v>
                </c:pt>
                <c:pt idx="221">
                  <c:v>36627</c:v>
                </c:pt>
                <c:pt idx="222">
                  <c:v>36628</c:v>
                </c:pt>
                <c:pt idx="223">
                  <c:v>36629</c:v>
                </c:pt>
                <c:pt idx="224">
                  <c:v>36630</c:v>
                </c:pt>
                <c:pt idx="225">
                  <c:v>36633</c:v>
                </c:pt>
                <c:pt idx="226">
                  <c:v>36634</c:v>
                </c:pt>
                <c:pt idx="227">
                  <c:v>36635</c:v>
                </c:pt>
                <c:pt idx="228">
                  <c:v>36636</c:v>
                </c:pt>
                <c:pt idx="229">
                  <c:v>36640</c:v>
                </c:pt>
                <c:pt idx="230">
                  <c:v>36641</c:v>
                </c:pt>
                <c:pt idx="231">
                  <c:v>36642</c:v>
                </c:pt>
                <c:pt idx="232">
                  <c:v>36643</c:v>
                </c:pt>
              </c:numCache>
            </c:numRef>
          </c:cat>
          <c:val>
            <c:numRef>
              <c:f>'vol data'!$M$347:$M$579</c:f>
              <c:numCache>
                <c:formatCode>0%</c:formatCode>
                <c:ptCount val="233"/>
                <c:pt idx="0">
                  <c:v>0.23281657260236993</c:v>
                </c:pt>
                <c:pt idx="1">
                  <c:v>0.23250152580491631</c:v>
                </c:pt>
                <c:pt idx="2">
                  <c:v>0.23250152580491631</c:v>
                </c:pt>
                <c:pt idx="3">
                  <c:v>0.22192772213715675</c:v>
                </c:pt>
                <c:pt idx="4">
                  <c:v>0.22192772213715675</c:v>
                </c:pt>
                <c:pt idx="5">
                  <c:v>0.21476352872687826</c:v>
                </c:pt>
                <c:pt idx="6">
                  <c:v>0.18324284676297276</c:v>
                </c:pt>
                <c:pt idx="7">
                  <c:v>0.18324284676297276</c:v>
                </c:pt>
                <c:pt idx="8">
                  <c:v>0.18311606128874075</c:v>
                </c:pt>
                <c:pt idx="9">
                  <c:v>0.18281095309724341</c:v>
                </c:pt>
                <c:pt idx="10">
                  <c:v>0.18281095309724341</c:v>
                </c:pt>
                <c:pt idx="11">
                  <c:v>0.19105403954544151</c:v>
                </c:pt>
                <c:pt idx="12">
                  <c:v>0.18963107477309557</c:v>
                </c:pt>
                <c:pt idx="13">
                  <c:v>0.16101108986638019</c:v>
                </c:pt>
                <c:pt idx="14">
                  <c:v>0.16101108986638019</c:v>
                </c:pt>
                <c:pt idx="15">
                  <c:v>0.14139520900929514</c:v>
                </c:pt>
                <c:pt idx="16">
                  <c:v>0.11133288384026627</c:v>
                </c:pt>
                <c:pt idx="17">
                  <c:v>0.11500216807741442</c:v>
                </c:pt>
                <c:pt idx="18">
                  <c:v>0.11500216807741442</c:v>
                </c:pt>
                <c:pt idx="19">
                  <c:v>0.11500216807741442</c:v>
                </c:pt>
                <c:pt idx="20">
                  <c:v>7.1549538548416253E-2</c:v>
                </c:pt>
                <c:pt idx="21">
                  <c:v>7.1549538548416253E-2</c:v>
                </c:pt>
                <c:pt idx="22">
                  <c:v>7.1549538548416253E-2</c:v>
                </c:pt>
                <c:pt idx="23">
                  <c:v>7.1549538548416253E-2</c:v>
                </c:pt>
                <c:pt idx="24">
                  <c:v>6.5927136169492848E-2</c:v>
                </c:pt>
                <c:pt idx="25">
                  <c:v>6.5927136169492848E-2</c:v>
                </c:pt>
                <c:pt idx="26">
                  <c:v>6.5927136169492848E-2</c:v>
                </c:pt>
                <c:pt idx="27">
                  <c:v>6.5927136169492848E-2</c:v>
                </c:pt>
                <c:pt idx="28">
                  <c:v>6.5927136169492848E-2</c:v>
                </c:pt>
                <c:pt idx="29">
                  <c:v>0.11101755935262414</c:v>
                </c:pt>
                <c:pt idx="30">
                  <c:v>0.12470395382406507</c:v>
                </c:pt>
                <c:pt idx="31">
                  <c:v>0.12470395382406507</c:v>
                </c:pt>
                <c:pt idx="32">
                  <c:v>0.10573750808529657</c:v>
                </c:pt>
                <c:pt idx="33">
                  <c:v>0.10573750808529657</c:v>
                </c:pt>
                <c:pt idx="34">
                  <c:v>0.10573750808529657</c:v>
                </c:pt>
                <c:pt idx="35">
                  <c:v>0.10573750808529657</c:v>
                </c:pt>
                <c:pt idx="36">
                  <c:v>0.10803944478305882</c:v>
                </c:pt>
                <c:pt idx="37">
                  <c:v>0.10803944478305882</c:v>
                </c:pt>
                <c:pt idx="38">
                  <c:v>0.10594482901590059</c:v>
                </c:pt>
                <c:pt idx="39">
                  <c:v>0.10594482901590059</c:v>
                </c:pt>
                <c:pt idx="40">
                  <c:v>0.14255567518124204</c:v>
                </c:pt>
                <c:pt idx="41">
                  <c:v>0.14255567518124204</c:v>
                </c:pt>
                <c:pt idx="42">
                  <c:v>0.14255567518124204</c:v>
                </c:pt>
                <c:pt idx="43">
                  <c:v>0.1435255387769982</c:v>
                </c:pt>
                <c:pt idx="44">
                  <c:v>0.14619346587384835</c:v>
                </c:pt>
                <c:pt idx="45">
                  <c:v>0.14619346587384835</c:v>
                </c:pt>
                <c:pt idx="46">
                  <c:v>0.14619346587384835</c:v>
                </c:pt>
                <c:pt idx="47">
                  <c:v>0.15260305729154025</c:v>
                </c:pt>
                <c:pt idx="48">
                  <c:v>0.15369081413928762</c:v>
                </c:pt>
                <c:pt idx="49">
                  <c:v>0.15369081413928762</c:v>
                </c:pt>
                <c:pt idx="50">
                  <c:v>0.12435003335218163</c:v>
                </c:pt>
                <c:pt idx="51">
                  <c:v>0.11807587317634584</c:v>
                </c:pt>
                <c:pt idx="52">
                  <c:v>0.12070547279378319</c:v>
                </c:pt>
                <c:pt idx="53">
                  <c:v>0.12613083744984871</c:v>
                </c:pt>
                <c:pt idx="54">
                  <c:v>0.13548596724993273</c:v>
                </c:pt>
                <c:pt idx="55">
                  <c:v>0.14057016281086673</c:v>
                </c:pt>
                <c:pt idx="56">
                  <c:v>0.14525545657944489</c:v>
                </c:pt>
                <c:pt idx="57">
                  <c:v>0.14516302598758254</c:v>
                </c:pt>
                <c:pt idx="58">
                  <c:v>0.14669873533093175</c:v>
                </c:pt>
                <c:pt idx="59">
                  <c:v>0.14818735081261594</c:v>
                </c:pt>
                <c:pt idx="60">
                  <c:v>0.14818735081261594</c:v>
                </c:pt>
                <c:pt idx="61">
                  <c:v>0.12066086664952133</c:v>
                </c:pt>
                <c:pt idx="62">
                  <c:v>0.12062588466429655</c:v>
                </c:pt>
                <c:pt idx="63">
                  <c:v>0.12062588466429655</c:v>
                </c:pt>
                <c:pt idx="64">
                  <c:v>0.12475794434483922</c:v>
                </c:pt>
                <c:pt idx="65">
                  <c:v>0.12073957846653494</c:v>
                </c:pt>
                <c:pt idx="66">
                  <c:v>0.12472770085887384</c:v>
                </c:pt>
                <c:pt idx="67">
                  <c:v>0.12472770085887384</c:v>
                </c:pt>
                <c:pt idx="68">
                  <c:v>0.12567781693859548</c:v>
                </c:pt>
                <c:pt idx="69">
                  <c:v>0.12775960445508411</c:v>
                </c:pt>
                <c:pt idx="70">
                  <c:v>0.12775960445508411</c:v>
                </c:pt>
                <c:pt idx="71">
                  <c:v>0.1279225088005147</c:v>
                </c:pt>
                <c:pt idx="72">
                  <c:v>0.11310398577770721</c:v>
                </c:pt>
                <c:pt idx="73">
                  <c:v>0.11157178614303662</c:v>
                </c:pt>
                <c:pt idx="74">
                  <c:v>0.1075851900037894</c:v>
                </c:pt>
                <c:pt idx="75">
                  <c:v>9.3635593076420484E-2</c:v>
                </c:pt>
                <c:pt idx="76">
                  <c:v>8.8476489714234025E-2</c:v>
                </c:pt>
                <c:pt idx="77">
                  <c:v>8.2408901825721234E-2</c:v>
                </c:pt>
                <c:pt idx="78">
                  <c:v>8.2408901825721234E-2</c:v>
                </c:pt>
                <c:pt idx="79">
                  <c:v>7.8000417894329932E-2</c:v>
                </c:pt>
                <c:pt idx="80">
                  <c:v>8.3402103535748631E-2</c:v>
                </c:pt>
                <c:pt idx="81">
                  <c:v>8.3402103535748631E-2</c:v>
                </c:pt>
                <c:pt idx="82">
                  <c:v>8.4005511901307048E-2</c:v>
                </c:pt>
                <c:pt idx="83">
                  <c:v>8.9031368760086479E-2</c:v>
                </c:pt>
                <c:pt idx="84">
                  <c:v>8.9122115220031703E-2</c:v>
                </c:pt>
                <c:pt idx="85">
                  <c:v>8.1200656204639468E-2</c:v>
                </c:pt>
                <c:pt idx="86">
                  <c:v>8.1200656204639468E-2</c:v>
                </c:pt>
                <c:pt idx="87">
                  <c:v>7.4395041563466754E-2</c:v>
                </c:pt>
                <c:pt idx="88">
                  <c:v>7.4395041563466754E-2</c:v>
                </c:pt>
                <c:pt idx="89">
                  <c:v>6.6499675204930261E-2</c:v>
                </c:pt>
                <c:pt idx="90">
                  <c:v>6.1812140280852419E-2</c:v>
                </c:pt>
                <c:pt idx="91">
                  <c:v>6.1812140280852419E-2</c:v>
                </c:pt>
                <c:pt idx="92">
                  <c:v>5.948468567814294E-2</c:v>
                </c:pt>
                <c:pt idx="93">
                  <c:v>5.9235195505842497E-2</c:v>
                </c:pt>
                <c:pt idx="94">
                  <c:v>9.3543848022085999E-2</c:v>
                </c:pt>
                <c:pt idx="95">
                  <c:v>9.2533005572560695E-2</c:v>
                </c:pt>
                <c:pt idx="96">
                  <c:v>9.1287750280939356E-2</c:v>
                </c:pt>
                <c:pt idx="97">
                  <c:v>9.1287750280939356E-2</c:v>
                </c:pt>
                <c:pt idx="98">
                  <c:v>9.1287750280939356E-2</c:v>
                </c:pt>
                <c:pt idx="99">
                  <c:v>9.7125421854216118E-2</c:v>
                </c:pt>
                <c:pt idx="100">
                  <c:v>9.7125421854216118E-2</c:v>
                </c:pt>
                <c:pt idx="101">
                  <c:v>8.9703625831824466E-2</c:v>
                </c:pt>
                <c:pt idx="102">
                  <c:v>8.9703625831824466E-2</c:v>
                </c:pt>
                <c:pt idx="103">
                  <c:v>8.9726224810268956E-2</c:v>
                </c:pt>
                <c:pt idx="104">
                  <c:v>8.8816567937574878E-2</c:v>
                </c:pt>
                <c:pt idx="105">
                  <c:v>8.8692645298588571E-2</c:v>
                </c:pt>
                <c:pt idx="106">
                  <c:v>8.935737009154085E-2</c:v>
                </c:pt>
                <c:pt idx="107">
                  <c:v>9.4364364504347528E-2</c:v>
                </c:pt>
                <c:pt idx="108">
                  <c:v>9.56185225401186E-2</c:v>
                </c:pt>
                <c:pt idx="109">
                  <c:v>9.9448078788561586E-2</c:v>
                </c:pt>
                <c:pt idx="110">
                  <c:v>9.6383737369727621E-2</c:v>
                </c:pt>
                <c:pt idx="111">
                  <c:v>9.6383737369727621E-2</c:v>
                </c:pt>
                <c:pt idx="112">
                  <c:v>9.6448589634028609E-2</c:v>
                </c:pt>
                <c:pt idx="113">
                  <c:v>9.6874173546053113E-2</c:v>
                </c:pt>
                <c:pt idx="114">
                  <c:v>0.10470497694807547</c:v>
                </c:pt>
                <c:pt idx="115">
                  <c:v>6.7259344630612949E-2</c:v>
                </c:pt>
                <c:pt idx="116">
                  <c:v>8.6439749714877653E-2</c:v>
                </c:pt>
                <c:pt idx="117">
                  <c:v>8.8347144298133951E-2</c:v>
                </c:pt>
                <c:pt idx="118">
                  <c:v>8.8347144298133951E-2</c:v>
                </c:pt>
                <c:pt idx="119">
                  <c:v>8.8656368883897899E-2</c:v>
                </c:pt>
                <c:pt idx="120">
                  <c:v>8.6415647055232567E-2</c:v>
                </c:pt>
                <c:pt idx="121">
                  <c:v>8.6415647055232567E-2</c:v>
                </c:pt>
                <c:pt idx="122">
                  <c:v>8.6415647055232567E-2</c:v>
                </c:pt>
                <c:pt idx="123">
                  <c:v>8.6415647055232567E-2</c:v>
                </c:pt>
                <c:pt idx="124">
                  <c:v>8.6185998088987886E-2</c:v>
                </c:pt>
                <c:pt idx="125">
                  <c:v>9.1819023379918083E-2</c:v>
                </c:pt>
                <c:pt idx="126">
                  <c:v>9.1819023379918083E-2</c:v>
                </c:pt>
                <c:pt idx="127">
                  <c:v>9.8835954051313429E-2</c:v>
                </c:pt>
                <c:pt idx="128">
                  <c:v>9.8408648247893291E-2</c:v>
                </c:pt>
                <c:pt idx="129">
                  <c:v>9.8721025076821983E-2</c:v>
                </c:pt>
                <c:pt idx="130">
                  <c:v>9.8785958921404626E-2</c:v>
                </c:pt>
                <c:pt idx="131">
                  <c:v>9.8876914557896836E-2</c:v>
                </c:pt>
                <c:pt idx="132">
                  <c:v>9.8876914557896836E-2</c:v>
                </c:pt>
                <c:pt idx="133">
                  <c:v>0.10385876942362585</c:v>
                </c:pt>
                <c:pt idx="134">
                  <c:v>0.10515686883629548</c:v>
                </c:pt>
                <c:pt idx="135">
                  <c:v>0.10461474076956616</c:v>
                </c:pt>
                <c:pt idx="136">
                  <c:v>0.11632899956966322</c:v>
                </c:pt>
                <c:pt idx="137">
                  <c:v>0.1009570961112366</c:v>
                </c:pt>
                <c:pt idx="138">
                  <c:v>9.982094897397667E-2</c:v>
                </c:pt>
                <c:pt idx="139">
                  <c:v>0.10234719660923594</c:v>
                </c:pt>
                <c:pt idx="140">
                  <c:v>0.11054665124948118</c:v>
                </c:pt>
                <c:pt idx="141">
                  <c:v>0.11375310212980731</c:v>
                </c:pt>
                <c:pt idx="142">
                  <c:v>0.11375310212980731</c:v>
                </c:pt>
                <c:pt idx="143">
                  <c:v>0.11385639752354941</c:v>
                </c:pt>
                <c:pt idx="144">
                  <c:v>0.11419961040796976</c:v>
                </c:pt>
                <c:pt idx="145">
                  <c:v>0.11408764950287451</c:v>
                </c:pt>
                <c:pt idx="146">
                  <c:v>0.1070209964551699</c:v>
                </c:pt>
                <c:pt idx="147">
                  <c:v>0.10756252856175362</c:v>
                </c:pt>
                <c:pt idx="148">
                  <c:v>0.12004602734988454</c:v>
                </c:pt>
                <c:pt idx="149">
                  <c:v>0.1192550925322115</c:v>
                </c:pt>
                <c:pt idx="150">
                  <c:v>0.12200796267729253</c:v>
                </c:pt>
                <c:pt idx="151">
                  <c:v>0.11714691827801037</c:v>
                </c:pt>
                <c:pt idx="152">
                  <c:v>0.12333146016940817</c:v>
                </c:pt>
                <c:pt idx="153">
                  <c:v>0.14869251735811156</c:v>
                </c:pt>
                <c:pt idx="154">
                  <c:v>0.14334933308991418</c:v>
                </c:pt>
                <c:pt idx="155">
                  <c:v>0.14380158978948068</c:v>
                </c:pt>
                <c:pt idx="156">
                  <c:v>0.14947492118171465</c:v>
                </c:pt>
                <c:pt idx="157">
                  <c:v>0.14237659386165494</c:v>
                </c:pt>
                <c:pt idx="158">
                  <c:v>0.14276847393642159</c:v>
                </c:pt>
                <c:pt idx="159">
                  <c:v>0.14408337528159273</c:v>
                </c:pt>
                <c:pt idx="160">
                  <c:v>0.14235967897254745</c:v>
                </c:pt>
                <c:pt idx="161">
                  <c:v>0.13547223302688488</c:v>
                </c:pt>
                <c:pt idx="162">
                  <c:v>0.13349355742317262</c:v>
                </c:pt>
                <c:pt idx="163">
                  <c:v>0.13388066563848006</c:v>
                </c:pt>
                <c:pt idx="164">
                  <c:v>0.1386004845036658</c:v>
                </c:pt>
                <c:pt idx="165">
                  <c:v>0.14101503981778971</c:v>
                </c:pt>
                <c:pt idx="166">
                  <c:v>0.14164213803392603</c:v>
                </c:pt>
                <c:pt idx="167">
                  <c:v>0.14628379949489131</c:v>
                </c:pt>
                <c:pt idx="168">
                  <c:v>0.14574588535568675</c:v>
                </c:pt>
                <c:pt idx="169">
                  <c:v>0.13065265300105292</c:v>
                </c:pt>
                <c:pt idx="170">
                  <c:v>0.12829084718656977</c:v>
                </c:pt>
                <c:pt idx="171">
                  <c:v>0.1215047959452215</c:v>
                </c:pt>
                <c:pt idx="172">
                  <c:v>0.12224702795668461</c:v>
                </c:pt>
                <c:pt idx="173">
                  <c:v>0.11057007965299387</c:v>
                </c:pt>
                <c:pt idx="174">
                  <c:v>8.6198025109051987E-2</c:v>
                </c:pt>
                <c:pt idx="175">
                  <c:v>9.4408172019288111E-2</c:v>
                </c:pt>
                <c:pt idx="176">
                  <c:v>9.6555264810022606E-2</c:v>
                </c:pt>
                <c:pt idx="177">
                  <c:v>9.9435535745125286E-2</c:v>
                </c:pt>
                <c:pt idx="178">
                  <c:v>0.10920221092774483</c:v>
                </c:pt>
                <c:pt idx="179">
                  <c:v>0.11792481400470442</c:v>
                </c:pt>
                <c:pt idx="180">
                  <c:v>0.1199695143993247</c:v>
                </c:pt>
                <c:pt idx="181">
                  <c:v>0.13781371585605917</c:v>
                </c:pt>
                <c:pt idx="182">
                  <c:v>0.13774062152826355</c:v>
                </c:pt>
                <c:pt idx="183">
                  <c:v>0.13810720381085162</c:v>
                </c:pt>
                <c:pt idx="184">
                  <c:v>0.13845651902038555</c:v>
                </c:pt>
                <c:pt idx="185">
                  <c:v>0.13335976496006985</c:v>
                </c:pt>
                <c:pt idx="186">
                  <c:v>0.13233416735654832</c:v>
                </c:pt>
                <c:pt idx="187">
                  <c:v>0.13415419484740157</c:v>
                </c:pt>
                <c:pt idx="188">
                  <c:v>0.13924956927171142</c:v>
                </c:pt>
                <c:pt idx="189">
                  <c:v>0.13924956927171142</c:v>
                </c:pt>
                <c:pt idx="190">
                  <c:v>0.16056808008184317</c:v>
                </c:pt>
                <c:pt idx="191">
                  <c:v>0.17088442828014977</c:v>
                </c:pt>
                <c:pt idx="192">
                  <c:v>0.17075546269957895</c:v>
                </c:pt>
                <c:pt idx="193">
                  <c:v>0.17297100038915003</c:v>
                </c:pt>
                <c:pt idx="194">
                  <c:v>0.17231360522585898</c:v>
                </c:pt>
                <c:pt idx="195">
                  <c:v>0.17231428983115019</c:v>
                </c:pt>
                <c:pt idx="196">
                  <c:v>0.17037875039658298</c:v>
                </c:pt>
                <c:pt idx="197">
                  <c:v>0.17008856590164886</c:v>
                </c:pt>
                <c:pt idx="198">
                  <c:v>0.17211003873676806</c:v>
                </c:pt>
                <c:pt idx="199">
                  <c:v>0.16141951085787035</c:v>
                </c:pt>
                <c:pt idx="200">
                  <c:v>0.15885655950872429</c:v>
                </c:pt>
                <c:pt idx="201">
                  <c:v>0.1581900602711995</c:v>
                </c:pt>
                <c:pt idx="202">
                  <c:v>0.14753142657524657</c:v>
                </c:pt>
                <c:pt idx="203">
                  <c:v>0.14754643167499606</c:v>
                </c:pt>
                <c:pt idx="204">
                  <c:v>0.14744714586405061</c:v>
                </c:pt>
                <c:pt idx="205">
                  <c:v>0.14886194831911517</c:v>
                </c:pt>
                <c:pt idx="206">
                  <c:v>0.14700562365337075</c:v>
                </c:pt>
                <c:pt idx="207">
                  <c:v>0.14700562365337075</c:v>
                </c:pt>
                <c:pt idx="208">
                  <c:v>0.15092471786527803</c:v>
                </c:pt>
                <c:pt idx="209">
                  <c:v>0.14083543124226092</c:v>
                </c:pt>
                <c:pt idx="210">
                  <c:v>0.14083543124226092</c:v>
                </c:pt>
                <c:pt idx="211">
                  <c:v>0.12011489358787694</c:v>
                </c:pt>
                <c:pt idx="212">
                  <c:v>0.10251193704288035</c:v>
                </c:pt>
                <c:pt idx="213">
                  <c:v>0.10440846622934197</c:v>
                </c:pt>
                <c:pt idx="214">
                  <c:v>0.15550367315232436</c:v>
                </c:pt>
                <c:pt idx="215">
                  <c:v>0.5710634139038222</c:v>
                </c:pt>
                <c:pt idx="216">
                  <c:v>0.78583416421077334</c:v>
                </c:pt>
                <c:pt idx="217">
                  <c:v>0.78493118270814854</c:v>
                </c:pt>
                <c:pt idx="218">
                  <c:v>0.78727603545912761</c:v>
                </c:pt>
                <c:pt idx="219">
                  <c:v>0.7840331501556761</c:v>
                </c:pt>
                <c:pt idx="220">
                  <c:v>0.78404870594201526</c:v>
                </c:pt>
                <c:pt idx="221">
                  <c:v>0.78383745054753873</c:v>
                </c:pt>
                <c:pt idx="222">
                  <c:v>0.78538959899678495</c:v>
                </c:pt>
                <c:pt idx="223">
                  <c:v>0.78876786600546334</c:v>
                </c:pt>
                <c:pt idx="224">
                  <c:v>0.79179014748073584</c:v>
                </c:pt>
                <c:pt idx="225">
                  <c:v>0.82140279646900405</c:v>
                </c:pt>
                <c:pt idx="226">
                  <c:v>0.83683044941456797</c:v>
                </c:pt>
                <c:pt idx="227">
                  <c:v>0.85576778377231333</c:v>
                </c:pt>
                <c:pt idx="228">
                  <c:v>0.85640326592426008</c:v>
                </c:pt>
                <c:pt idx="229">
                  <c:v>0.85628293531896593</c:v>
                </c:pt>
                <c:pt idx="230">
                  <c:v>0.85655491139570406</c:v>
                </c:pt>
                <c:pt idx="231">
                  <c:v>0.8898420935199286</c:v>
                </c:pt>
                <c:pt idx="232">
                  <c:v>0.93560276967253209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0-4FFF-BC0C-F2A7A31B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85760"/>
        <c:axId val="1"/>
      </c:lineChart>
      <c:dateAx>
        <c:axId val="180285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8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2000 Monthly Vols</a:t>
            </a:r>
          </a:p>
        </c:rich>
      </c:tx>
      <c:layout>
        <c:manualLayout>
          <c:xMode val="edge"/>
          <c:yMode val="edge"/>
          <c:x val="0.30964481395344878"/>
          <c:y val="1.9138828640373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2240697672439"/>
          <c:y val="0.10526355752205671"/>
          <c:w val="0.80329986570710277"/>
          <c:h val="0.4162695229281333"/>
        </c:manualLayout>
      </c:layout>
      <c:lineChart>
        <c:grouping val="standard"/>
        <c:varyColors val="0"/>
        <c:ser>
          <c:idx val="0"/>
          <c:order val="0"/>
          <c:tx>
            <c:v>June 2000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data'!$A$368:$A$601</c:f>
              <c:numCache>
                <c:formatCode>m/d/yyyy</c:formatCode>
                <c:ptCount val="234"/>
                <c:pt idx="0">
                  <c:v>36340</c:v>
                </c:pt>
                <c:pt idx="1">
                  <c:v>36341</c:v>
                </c:pt>
                <c:pt idx="2">
                  <c:v>36342</c:v>
                </c:pt>
                <c:pt idx="3">
                  <c:v>36343</c:v>
                </c:pt>
                <c:pt idx="4">
                  <c:v>36347</c:v>
                </c:pt>
                <c:pt idx="5">
                  <c:v>36348</c:v>
                </c:pt>
                <c:pt idx="6">
                  <c:v>36349</c:v>
                </c:pt>
                <c:pt idx="7">
                  <c:v>36350</c:v>
                </c:pt>
                <c:pt idx="8">
                  <c:v>36353</c:v>
                </c:pt>
                <c:pt idx="9">
                  <c:v>36354</c:v>
                </c:pt>
                <c:pt idx="10">
                  <c:v>36355</c:v>
                </c:pt>
                <c:pt idx="11">
                  <c:v>36356</c:v>
                </c:pt>
                <c:pt idx="12">
                  <c:v>36357</c:v>
                </c:pt>
                <c:pt idx="13">
                  <c:v>36360</c:v>
                </c:pt>
                <c:pt idx="14">
                  <c:v>36361</c:v>
                </c:pt>
                <c:pt idx="15">
                  <c:v>36362</c:v>
                </c:pt>
                <c:pt idx="16">
                  <c:v>36363</c:v>
                </c:pt>
                <c:pt idx="17">
                  <c:v>36364</c:v>
                </c:pt>
                <c:pt idx="18">
                  <c:v>36367</c:v>
                </c:pt>
                <c:pt idx="19">
                  <c:v>36368</c:v>
                </c:pt>
                <c:pt idx="20">
                  <c:v>36369</c:v>
                </c:pt>
                <c:pt idx="21">
                  <c:v>36370</c:v>
                </c:pt>
                <c:pt idx="22">
                  <c:v>36371</c:v>
                </c:pt>
                <c:pt idx="23">
                  <c:v>36374</c:v>
                </c:pt>
                <c:pt idx="24">
                  <c:v>36375</c:v>
                </c:pt>
                <c:pt idx="25">
                  <c:v>36376</c:v>
                </c:pt>
                <c:pt idx="26">
                  <c:v>36377</c:v>
                </c:pt>
                <c:pt idx="27">
                  <c:v>36378</c:v>
                </c:pt>
                <c:pt idx="28">
                  <c:v>36381</c:v>
                </c:pt>
                <c:pt idx="29">
                  <c:v>36382</c:v>
                </c:pt>
                <c:pt idx="30">
                  <c:v>36383</c:v>
                </c:pt>
                <c:pt idx="31">
                  <c:v>36384</c:v>
                </c:pt>
                <c:pt idx="32">
                  <c:v>36385</c:v>
                </c:pt>
                <c:pt idx="33">
                  <c:v>36388</c:v>
                </c:pt>
                <c:pt idx="34">
                  <c:v>36389</c:v>
                </c:pt>
                <c:pt idx="35">
                  <c:v>36390</c:v>
                </c:pt>
                <c:pt idx="36">
                  <c:v>36391</c:v>
                </c:pt>
                <c:pt idx="37">
                  <c:v>36392</c:v>
                </c:pt>
                <c:pt idx="38">
                  <c:v>36395</c:v>
                </c:pt>
                <c:pt idx="39">
                  <c:v>36396</c:v>
                </c:pt>
                <c:pt idx="40">
                  <c:v>36397</c:v>
                </c:pt>
                <c:pt idx="41">
                  <c:v>36398</c:v>
                </c:pt>
                <c:pt idx="42">
                  <c:v>36399</c:v>
                </c:pt>
                <c:pt idx="43">
                  <c:v>36402</c:v>
                </c:pt>
                <c:pt idx="44">
                  <c:v>36403</c:v>
                </c:pt>
                <c:pt idx="45">
                  <c:v>36404</c:v>
                </c:pt>
                <c:pt idx="46">
                  <c:v>36405</c:v>
                </c:pt>
                <c:pt idx="47">
                  <c:v>36406</c:v>
                </c:pt>
                <c:pt idx="48">
                  <c:v>36410</c:v>
                </c:pt>
                <c:pt idx="49">
                  <c:v>36411</c:v>
                </c:pt>
                <c:pt idx="50">
                  <c:v>36412</c:v>
                </c:pt>
                <c:pt idx="51">
                  <c:v>36413</c:v>
                </c:pt>
                <c:pt idx="52">
                  <c:v>36416</c:v>
                </c:pt>
                <c:pt idx="53">
                  <c:v>36417</c:v>
                </c:pt>
                <c:pt idx="54">
                  <c:v>36418</c:v>
                </c:pt>
                <c:pt idx="55">
                  <c:v>36419</c:v>
                </c:pt>
                <c:pt idx="56">
                  <c:v>36420</c:v>
                </c:pt>
                <c:pt idx="57">
                  <c:v>36423</c:v>
                </c:pt>
                <c:pt idx="58">
                  <c:v>36424</c:v>
                </c:pt>
                <c:pt idx="59">
                  <c:v>36425</c:v>
                </c:pt>
                <c:pt idx="60">
                  <c:v>36426</c:v>
                </c:pt>
                <c:pt idx="61">
                  <c:v>36427</c:v>
                </c:pt>
                <c:pt idx="62">
                  <c:v>36430</c:v>
                </c:pt>
                <c:pt idx="63">
                  <c:v>36431</c:v>
                </c:pt>
                <c:pt idx="64">
                  <c:v>36432</c:v>
                </c:pt>
                <c:pt idx="65">
                  <c:v>36433</c:v>
                </c:pt>
                <c:pt idx="66">
                  <c:v>36434</c:v>
                </c:pt>
                <c:pt idx="67">
                  <c:v>36437</c:v>
                </c:pt>
                <c:pt idx="68">
                  <c:v>36438</c:v>
                </c:pt>
                <c:pt idx="69">
                  <c:v>36439</c:v>
                </c:pt>
                <c:pt idx="70">
                  <c:v>36440</c:v>
                </c:pt>
                <c:pt idx="71">
                  <c:v>36441</c:v>
                </c:pt>
                <c:pt idx="72">
                  <c:v>36444</c:v>
                </c:pt>
                <c:pt idx="73">
                  <c:v>36445</c:v>
                </c:pt>
                <c:pt idx="74">
                  <c:v>36446</c:v>
                </c:pt>
                <c:pt idx="75">
                  <c:v>36447</c:v>
                </c:pt>
                <c:pt idx="76">
                  <c:v>36448</c:v>
                </c:pt>
                <c:pt idx="77">
                  <c:v>36451</c:v>
                </c:pt>
                <c:pt idx="78">
                  <c:v>36452</c:v>
                </c:pt>
                <c:pt idx="79">
                  <c:v>36453</c:v>
                </c:pt>
                <c:pt idx="80">
                  <c:v>36454</c:v>
                </c:pt>
                <c:pt idx="81">
                  <c:v>36455</c:v>
                </c:pt>
                <c:pt idx="82">
                  <c:v>36458</c:v>
                </c:pt>
                <c:pt idx="83">
                  <c:v>36459</c:v>
                </c:pt>
                <c:pt idx="84">
                  <c:v>36460</c:v>
                </c:pt>
                <c:pt idx="85">
                  <c:v>36461</c:v>
                </c:pt>
                <c:pt idx="86">
                  <c:v>36462</c:v>
                </c:pt>
                <c:pt idx="87">
                  <c:v>36465</c:v>
                </c:pt>
                <c:pt idx="88">
                  <c:v>36466</c:v>
                </c:pt>
                <c:pt idx="89">
                  <c:v>36466</c:v>
                </c:pt>
                <c:pt idx="90">
                  <c:v>36467</c:v>
                </c:pt>
                <c:pt idx="91">
                  <c:v>36468</c:v>
                </c:pt>
                <c:pt idx="92">
                  <c:v>36469</c:v>
                </c:pt>
                <c:pt idx="93">
                  <c:v>36472</c:v>
                </c:pt>
                <c:pt idx="94">
                  <c:v>36473</c:v>
                </c:pt>
                <c:pt idx="95">
                  <c:v>36474</c:v>
                </c:pt>
                <c:pt idx="96">
                  <c:v>36475</c:v>
                </c:pt>
                <c:pt idx="97">
                  <c:v>36476</c:v>
                </c:pt>
                <c:pt idx="98">
                  <c:v>36479</c:v>
                </c:pt>
                <c:pt idx="99">
                  <c:v>36480</c:v>
                </c:pt>
                <c:pt idx="100">
                  <c:v>36481</c:v>
                </c:pt>
                <c:pt idx="101">
                  <c:v>36482</c:v>
                </c:pt>
                <c:pt idx="102">
                  <c:v>36483</c:v>
                </c:pt>
                <c:pt idx="103">
                  <c:v>36486</c:v>
                </c:pt>
                <c:pt idx="104">
                  <c:v>36487</c:v>
                </c:pt>
                <c:pt idx="105">
                  <c:v>36488</c:v>
                </c:pt>
                <c:pt idx="106">
                  <c:v>36493</c:v>
                </c:pt>
                <c:pt idx="107">
                  <c:v>36494</c:v>
                </c:pt>
                <c:pt idx="108">
                  <c:v>36495</c:v>
                </c:pt>
                <c:pt idx="109">
                  <c:v>36496</c:v>
                </c:pt>
                <c:pt idx="110">
                  <c:v>36497</c:v>
                </c:pt>
                <c:pt idx="111">
                  <c:v>36500</c:v>
                </c:pt>
                <c:pt idx="112">
                  <c:v>36501</c:v>
                </c:pt>
                <c:pt idx="113">
                  <c:v>36502</c:v>
                </c:pt>
                <c:pt idx="114">
                  <c:v>36503</c:v>
                </c:pt>
                <c:pt idx="115">
                  <c:v>36504</c:v>
                </c:pt>
                <c:pt idx="116">
                  <c:v>36507</c:v>
                </c:pt>
                <c:pt idx="117">
                  <c:v>36508</c:v>
                </c:pt>
                <c:pt idx="118">
                  <c:v>36509</c:v>
                </c:pt>
                <c:pt idx="119">
                  <c:v>36510</c:v>
                </c:pt>
                <c:pt idx="120">
                  <c:v>36511</c:v>
                </c:pt>
                <c:pt idx="121">
                  <c:v>36514</c:v>
                </c:pt>
                <c:pt idx="122">
                  <c:v>36515</c:v>
                </c:pt>
                <c:pt idx="123">
                  <c:v>36516</c:v>
                </c:pt>
                <c:pt idx="124">
                  <c:v>36517</c:v>
                </c:pt>
                <c:pt idx="125">
                  <c:v>36521</c:v>
                </c:pt>
                <c:pt idx="126">
                  <c:v>36522</c:v>
                </c:pt>
                <c:pt idx="127">
                  <c:v>36523</c:v>
                </c:pt>
                <c:pt idx="128">
                  <c:v>36524</c:v>
                </c:pt>
                <c:pt idx="129">
                  <c:v>36525</c:v>
                </c:pt>
                <c:pt idx="130">
                  <c:v>36528</c:v>
                </c:pt>
                <c:pt idx="131">
                  <c:v>36529</c:v>
                </c:pt>
                <c:pt idx="132">
                  <c:v>36530</c:v>
                </c:pt>
                <c:pt idx="133">
                  <c:v>36531</c:v>
                </c:pt>
                <c:pt idx="134">
                  <c:v>36532</c:v>
                </c:pt>
                <c:pt idx="135">
                  <c:v>36535</c:v>
                </c:pt>
                <c:pt idx="136">
                  <c:v>36536</c:v>
                </c:pt>
                <c:pt idx="137">
                  <c:v>36537</c:v>
                </c:pt>
                <c:pt idx="138">
                  <c:v>36538</c:v>
                </c:pt>
                <c:pt idx="139">
                  <c:v>36539</c:v>
                </c:pt>
                <c:pt idx="140">
                  <c:v>36542</c:v>
                </c:pt>
                <c:pt idx="141">
                  <c:v>36543</c:v>
                </c:pt>
                <c:pt idx="142">
                  <c:v>36544</c:v>
                </c:pt>
                <c:pt idx="143">
                  <c:v>36545</c:v>
                </c:pt>
                <c:pt idx="144">
                  <c:v>36546</c:v>
                </c:pt>
                <c:pt idx="145">
                  <c:v>36549</c:v>
                </c:pt>
                <c:pt idx="146">
                  <c:v>36550</c:v>
                </c:pt>
                <c:pt idx="147">
                  <c:v>36551</c:v>
                </c:pt>
                <c:pt idx="148">
                  <c:v>36552</c:v>
                </c:pt>
                <c:pt idx="149">
                  <c:v>36553</c:v>
                </c:pt>
                <c:pt idx="150">
                  <c:v>36556</c:v>
                </c:pt>
                <c:pt idx="151">
                  <c:v>36557</c:v>
                </c:pt>
                <c:pt idx="152">
                  <c:v>36558</c:v>
                </c:pt>
                <c:pt idx="153">
                  <c:v>36559</c:v>
                </c:pt>
                <c:pt idx="154">
                  <c:v>36560</c:v>
                </c:pt>
                <c:pt idx="155">
                  <c:v>36563</c:v>
                </c:pt>
                <c:pt idx="156">
                  <c:v>36564</c:v>
                </c:pt>
                <c:pt idx="157">
                  <c:v>36565</c:v>
                </c:pt>
                <c:pt idx="158">
                  <c:v>36566</c:v>
                </c:pt>
                <c:pt idx="159">
                  <c:v>36567</c:v>
                </c:pt>
                <c:pt idx="160">
                  <c:v>36570</c:v>
                </c:pt>
                <c:pt idx="161">
                  <c:v>36571</c:v>
                </c:pt>
                <c:pt idx="162">
                  <c:v>36572</c:v>
                </c:pt>
                <c:pt idx="163">
                  <c:v>36573</c:v>
                </c:pt>
                <c:pt idx="164">
                  <c:v>36574</c:v>
                </c:pt>
                <c:pt idx="165">
                  <c:v>36578</c:v>
                </c:pt>
                <c:pt idx="166">
                  <c:v>36579</c:v>
                </c:pt>
                <c:pt idx="167">
                  <c:v>36580</c:v>
                </c:pt>
                <c:pt idx="168">
                  <c:v>36581</c:v>
                </c:pt>
                <c:pt idx="169">
                  <c:v>36584</c:v>
                </c:pt>
                <c:pt idx="170">
                  <c:v>36585</c:v>
                </c:pt>
                <c:pt idx="171">
                  <c:v>36586</c:v>
                </c:pt>
                <c:pt idx="172">
                  <c:v>36587</c:v>
                </c:pt>
                <c:pt idx="173">
                  <c:v>36588</c:v>
                </c:pt>
                <c:pt idx="174">
                  <c:v>36591</c:v>
                </c:pt>
                <c:pt idx="175">
                  <c:v>36592</c:v>
                </c:pt>
                <c:pt idx="176">
                  <c:v>36593</c:v>
                </c:pt>
                <c:pt idx="177">
                  <c:v>36594</c:v>
                </c:pt>
                <c:pt idx="178">
                  <c:v>36595</c:v>
                </c:pt>
                <c:pt idx="179">
                  <c:v>36598</c:v>
                </c:pt>
                <c:pt idx="180">
                  <c:v>36599</c:v>
                </c:pt>
                <c:pt idx="181">
                  <c:v>36600</c:v>
                </c:pt>
                <c:pt idx="182">
                  <c:v>36601</c:v>
                </c:pt>
                <c:pt idx="183">
                  <c:v>36602</c:v>
                </c:pt>
                <c:pt idx="184">
                  <c:v>36605</c:v>
                </c:pt>
                <c:pt idx="185">
                  <c:v>36606</c:v>
                </c:pt>
                <c:pt idx="186">
                  <c:v>36607</c:v>
                </c:pt>
                <c:pt idx="187">
                  <c:v>36608</c:v>
                </c:pt>
                <c:pt idx="188">
                  <c:v>36609</c:v>
                </c:pt>
                <c:pt idx="189">
                  <c:v>36612</c:v>
                </c:pt>
                <c:pt idx="190">
                  <c:v>36613</c:v>
                </c:pt>
                <c:pt idx="191">
                  <c:v>36614</c:v>
                </c:pt>
                <c:pt idx="192">
                  <c:v>36615</c:v>
                </c:pt>
                <c:pt idx="193">
                  <c:v>36616</c:v>
                </c:pt>
                <c:pt idx="194">
                  <c:v>36619</c:v>
                </c:pt>
                <c:pt idx="195">
                  <c:v>36620</c:v>
                </c:pt>
                <c:pt idx="196">
                  <c:v>36621</c:v>
                </c:pt>
                <c:pt idx="197">
                  <c:v>36622</c:v>
                </c:pt>
                <c:pt idx="198">
                  <c:v>36623</c:v>
                </c:pt>
                <c:pt idx="199">
                  <c:v>36626</c:v>
                </c:pt>
                <c:pt idx="200">
                  <c:v>36627</c:v>
                </c:pt>
                <c:pt idx="201">
                  <c:v>36628</c:v>
                </c:pt>
                <c:pt idx="202">
                  <c:v>36629</c:v>
                </c:pt>
                <c:pt idx="203">
                  <c:v>36630</c:v>
                </c:pt>
                <c:pt idx="204">
                  <c:v>36633</c:v>
                </c:pt>
                <c:pt idx="205">
                  <c:v>36634</c:v>
                </c:pt>
                <c:pt idx="206">
                  <c:v>36635</c:v>
                </c:pt>
                <c:pt idx="207">
                  <c:v>36636</c:v>
                </c:pt>
                <c:pt idx="208">
                  <c:v>36640</c:v>
                </c:pt>
                <c:pt idx="209">
                  <c:v>36641</c:v>
                </c:pt>
                <c:pt idx="210">
                  <c:v>36642</c:v>
                </c:pt>
                <c:pt idx="211">
                  <c:v>36643</c:v>
                </c:pt>
                <c:pt idx="212">
                  <c:v>36644</c:v>
                </c:pt>
                <c:pt idx="213">
                  <c:v>36647</c:v>
                </c:pt>
                <c:pt idx="214">
                  <c:v>36648</c:v>
                </c:pt>
                <c:pt idx="215">
                  <c:v>36649</c:v>
                </c:pt>
                <c:pt idx="216">
                  <c:v>36650</c:v>
                </c:pt>
                <c:pt idx="217">
                  <c:v>36651</c:v>
                </c:pt>
                <c:pt idx="218">
                  <c:v>36654</c:v>
                </c:pt>
                <c:pt idx="219">
                  <c:v>36655</c:v>
                </c:pt>
                <c:pt idx="220">
                  <c:v>36656</c:v>
                </c:pt>
                <c:pt idx="221">
                  <c:v>36657</c:v>
                </c:pt>
                <c:pt idx="222">
                  <c:v>36658</c:v>
                </c:pt>
                <c:pt idx="223">
                  <c:v>36661</c:v>
                </c:pt>
                <c:pt idx="224">
                  <c:v>36662</c:v>
                </c:pt>
                <c:pt idx="225">
                  <c:v>36663</c:v>
                </c:pt>
                <c:pt idx="226">
                  <c:v>36664</c:v>
                </c:pt>
                <c:pt idx="227">
                  <c:v>36665</c:v>
                </c:pt>
                <c:pt idx="228">
                  <c:v>36668</c:v>
                </c:pt>
                <c:pt idx="229">
                  <c:v>36669</c:v>
                </c:pt>
                <c:pt idx="230">
                  <c:v>36670</c:v>
                </c:pt>
                <c:pt idx="231">
                  <c:v>36671</c:v>
                </c:pt>
                <c:pt idx="232">
                  <c:v>36672</c:v>
                </c:pt>
                <c:pt idx="233">
                  <c:v>36676</c:v>
                </c:pt>
              </c:numCache>
            </c:numRef>
          </c:cat>
          <c:val>
            <c:numRef>
              <c:f>'vol data'!$Q$368:$Q$601</c:f>
              <c:numCache>
                <c:formatCode>0%</c:formatCode>
                <c:ptCount val="234"/>
                <c:pt idx="0">
                  <c:v>0.28718266075407001</c:v>
                </c:pt>
                <c:pt idx="1">
                  <c:v>0.28850326394870823</c:v>
                </c:pt>
                <c:pt idx="2">
                  <c:v>0.23539898055871783</c:v>
                </c:pt>
                <c:pt idx="3">
                  <c:v>0.24305217341296342</c:v>
                </c:pt>
                <c:pt idx="4">
                  <c:v>0.24305217341296342</c:v>
                </c:pt>
                <c:pt idx="5">
                  <c:v>0.27583527802552826</c:v>
                </c:pt>
                <c:pt idx="6">
                  <c:v>0.28313145568826387</c:v>
                </c:pt>
                <c:pt idx="7">
                  <c:v>0.28833093393082582</c:v>
                </c:pt>
                <c:pt idx="8">
                  <c:v>0.2915031938339272</c:v>
                </c:pt>
                <c:pt idx="9">
                  <c:v>0.31923244224742425</c:v>
                </c:pt>
                <c:pt idx="10">
                  <c:v>0.31910244671554855</c:v>
                </c:pt>
                <c:pt idx="11">
                  <c:v>0.31787633684801908</c:v>
                </c:pt>
                <c:pt idx="12">
                  <c:v>0.30973057739295318</c:v>
                </c:pt>
                <c:pt idx="13">
                  <c:v>0.30970004561191927</c:v>
                </c:pt>
                <c:pt idx="14">
                  <c:v>0.31102548032502414</c:v>
                </c:pt>
                <c:pt idx="15">
                  <c:v>0.31026196616089374</c:v>
                </c:pt>
                <c:pt idx="16">
                  <c:v>0.3092762622890981</c:v>
                </c:pt>
                <c:pt idx="17">
                  <c:v>0.3083329203707903</c:v>
                </c:pt>
                <c:pt idx="18">
                  <c:v>0.30506455446590791</c:v>
                </c:pt>
                <c:pt idx="19">
                  <c:v>0.3073912110147608</c:v>
                </c:pt>
                <c:pt idx="20">
                  <c:v>0.29410063021252864</c:v>
                </c:pt>
                <c:pt idx="21">
                  <c:v>0.25147457223909714</c:v>
                </c:pt>
                <c:pt idx="22">
                  <c:v>0.25307946363060968</c:v>
                </c:pt>
                <c:pt idx="23">
                  <c:v>0.25347222868451103</c:v>
                </c:pt>
                <c:pt idx="24">
                  <c:v>0.25917049268592668</c:v>
                </c:pt>
                <c:pt idx="25">
                  <c:v>0.25947871705569564</c:v>
                </c:pt>
                <c:pt idx="26">
                  <c:v>0.25947871705569575</c:v>
                </c:pt>
                <c:pt idx="27">
                  <c:v>0.24500085326428328</c:v>
                </c:pt>
                <c:pt idx="28">
                  <c:v>0.24236475723459339</c:v>
                </c:pt>
                <c:pt idx="29">
                  <c:v>0.23504529081614972</c:v>
                </c:pt>
                <c:pt idx="30">
                  <c:v>0.20216745863542376</c:v>
                </c:pt>
                <c:pt idx="31">
                  <c:v>0.20411518687709398</c:v>
                </c:pt>
                <c:pt idx="32">
                  <c:v>0.19738358717018187</c:v>
                </c:pt>
                <c:pt idx="33">
                  <c:v>0.22579331270077951</c:v>
                </c:pt>
                <c:pt idx="34">
                  <c:v>0.226194788846662</c:v>
                </c:pt>
                <c:pt idx="35">
                  <c:v>0.22020428086627553</c:v>
                </c:pt>
                <c:pt idx="36">
                  <c:v>0.21067872810866539</c:v>
                </c:pt>
                <c:pt idx="37">
                  <c:v>0.21051693925486997</c:v>
                </c:pt>
                <c:pt idx="38">
                  <c:v>0.20215674169053252</c:v>
                </c:pt>
                <c:pt idx="39">
                  <c:v>0.20117555387269384</c:v>
                </c:pt>
                <c:pt idx="40">
                  <c:v>0.1986938494221899</c:v>
                </c:pt>
                <c:pt idx="41">
                  <c:v>0.19208972522524356</c:v>
                </c:pt>
                <c:pt idx="42">
                  <c:v>0.19176768247632034</c:v>
                </c:pt>
                <c:pt idx="43">
                  <c:v>0.19163698345682514</c:v>
                </c:pt>
                <c:pt idx="44">
                  <c:v>0.16947159405218645</c:v>
                </c:pt>
                <c:pt idx="45">
                  <c:v>0.16488226273037346</c:v>
                </c:pt>
                <c:pt idx="46">
                  <c:v>0.16628024077754566</c:v>
                </c:pt>
                <c:pt idx="47">
                  <c:v>0.13369898281639053</c:v>
                </c:pt>
                <c:pt idx="48">
                  <c:v>0.13663922380369545</c:v>
                </c:pt>
                <c:pt idx="49">
                  <c:v>0.13598356761391017</c:v>
                </c:pt>
                <c:pt idx="50">
                  <c:v>0.14087050446745994</c:v>
                </c:pt>
                <c:pt idx="51">
                  <c:v>0.13753510302036148</c:v>
                </c:pt>
                <c:pt idx="52">
                  <c:v>0.13622320551669359</c:v>
                </c:pt>
                <c:pt idx="53">
                  <c:v>0.13416364545092344</c:v>
                </c:pt>
                <c:pt idx="54">
                  <c:v>8.909834747167647E-2</c:v>
                </c:pt>
                <c:pt idx="55">
                  <c:v>9.65337255433487E-2</c:v>
                </c:pt>
                <c:pt idx="56">
                  <c:v>9.8152583710989311E-2</c:v>
                </c:pt>
                <c:pt idx="57">
                  <c:v>0.10619003557333186</c:v>
                </c:pt>
                <c:pt idx="58">
                  <c:v>0.10844222156019055</c:v>
                </c:pt>
                <c:pt idx="59">
                  <c:v>0.10985906577405187</c:v>
                </c:pt>
                <c:pt idx="60">
                  <c:v>0.11797552825082351</c:v>
                </c:pt>
                <c:pt idx="61">
                  <c:v>0.13375921367351581</c:v>
                </c:pt>
                <c:pt idx="62">
                  <c:v>0.13393687445303512</c:v>
                </c:pt>
                <c:pt idx="63">
                  <c:v>0.13402809493995263</c:v>
                </c:pt>
                <c:pt idx="64">
                  <c:v>0.13155284865453365</c:v>
                </c:pt>
                <c:pt idx="65">
                  <c:v>0.13267449246038998</c:v>
                </c:pt>
                <c:pt idx="66">
                  <c:v>0.14619612265421103</c:v>
                </c:pt>
                <c:pt idx="67">
                  <c:v>0.1621510654530911</c:v>
                </c:pt>
                <c:pt idx="68">
                  <c:v>0.17329061966458142</c:v>
                </c:pt>
                <c:pt idx="69">
                  <c:v>0.17822991943573707</c:v>
                </c:pt>
                <c:pt idx="70">
                  <c:v>0.17895124830073236</c:v>
                </c:pt>
                <c:pt idx="71">
                  <c:v>0.17813197731281655</c:v>
                </c:pt>
                <c:pt idx="72">
                  <c:v>0.17756603299478291</c:v>
                </c:pt>
                <c:pt idx="73">
                  <c:v>0.17935178485732839</c:v>
                </c:pt>
                <c:pt idx="74">
                  <c:v>0.17884630199127219</c:v>
                </c:pt>
                <c:pt idx="75">
                  <c:v>0.18476939320870694</c:v>
                </c:pt>
                <c:pt idx="76">
                  <c:v>0.186421751396293</c:v>
                </c:pt>
                <c:pt idx="77">
                  <c:v>0.18537006143001958</c:v>
                </c:pt>
                <c:pt idx="78">
                  <c:v>0.18929336462542093</c:v>
                </c:pt>
                <c:pt idx="79">
                  <c:v>0.18757011070190754</c:v>
                </c:pt>
                <c:pt idx="80">
                  <c:v>0.18483209220566671</c:v>
                </c:pt>
                <c:pt idx="81">
                  <c:v>0.17970029670252133</c:v>
                </c:pt>
                <c:pt idx="82">
                  <c:v>0.16675828662830841</c:v>
                </c:pt>
                <c:pt idx="83">
                  <c:v>0.1698947346206883</c:v>
                </c:pt>
                <c:pt idx="84">
                  <c:v>0.1721387142349933</c:v>
                </c:pt>
                <c:pt idx="85">
                  <c:v>0.18899209386638854</c:v>
                </c:pt>
                <c:pt idx="86">
                  <c:v>0.18901062486873624</c:v>
                </c:pt>
                <c:pt idx="87">
                  <c:v>0.18671909421170635</c:v>
                </c:pt>
                <c:pt idx="88">
                  <c:v>0.16287672480272072</c:v>
                </c:pt>
                <c:pt idx="89">
                  <c:v>0.16117184761203107</c:v>
                </c:pt>
                <c:pt idx="90">
                  <c:v>0.17869420215623091</c:v>
                </c:pt>
                <c:pt idx="91">
                  <c:v>0.18160955385906349</c:v>
                </c:pt>
                <c:pt idx="92">
                  <c:v>0.18216886237113702</c:v>
                </c:pt>
                <c:pt idx="93">
                  <c:v>0.1834542551236483</c:v>
                </c:pt>
                <c:pt idx="94">
                  <c:v>0.21089316217588974</c:v>
                </c:pt>
                <c:pt idx="95">
                  <c:v>0.22381726416363465</c:v>
                </c:pt>
                <c:pt idx="96">
                  <c:v>0.22462566886841145</c:v>
                </c:pt>
                <c:pt idx="97">
                  <c:v>0.22545158096976836</c:v>
                </c:pt>
                <c:pt idx="98">
                  <c:v>0.23131395760687815</c:v>
                </c:pt>
                <c:pt idx="99">
                  <c:v>0.22697159188487792</c:v>
                </c:pt>
                <c:pt idx="100">
                  <c:v>0.22848523239060697</c:v>
                </c:pt>
                <c:pt idx="101">
                  <c:v>0.22968188506866877</c:v>
                </c:pt>
                <c:pt idx="102">
                  <c:v>0.23383657638129574</c:v>
                </c:pt>
                <c:pt idx="103">
                  <c:v>0.23416731497384824</c:v>
                </c:pt>
                <c:pt idx="104">
                  <c:v>0.23661556965388933</c:v>
                </c:pt>
                <c:pt idx="105">
                  <c:v>0.23582986844665685</c:v>
                </c:pt>
                <c:pt idx="106">
                  <c:v>0.22413403170408711</c:v>
                </c:pt>
                <c:pt idx="107">
                  <c:v>0.22413403170408711</c:v>
                </c:pt>
                <c:pt idx="108">
                  <c:v>0.20294882061150732</c:v>
                </c:pt>
                <c:pt idx="109">
                  <c:v>0.19659530847680473</c:v>
                </c:pt>
                <c:pt idx="110">
                  <c:v>0.19662665272268201</c:v>
                </c:pt>
                <c:pt idx="111">
                  <c:v>0.18262676503707967</c:v>
                </c:pt>
                <c:pt idx="112">
                  <c:v>0.18394404778034149</c:v>
                </c:pt>
                <c:pt idx="113">
                  <c:v>0.18513440323115946</c:v>
                </c:pt>
                <c:pt idx="114">
                  <c:v>0.19538121886474716</c:v>
                </c:pt>
                <c:pt idx="115">
                  <c:v>0.16743656957056074</c:v>
                </c:pt>
                <c:pt idx="116">
                  <c:v>0.15287808119041082</c:v>
                </c:pt>
                <c:pt idx="117">
                  <c:v>0.15447343661331184</c:v>
                </c:pt>
                <c:pt idx="118">
                  <c:v>0.15739076150709974</c:v>
                </c:pt>
                <c:pt idx="119">
                  <c:v>0.15248848473276158</c:v>
                </c:pt>
                <c:pt idx="120">
                  <c:v>0.16323692623518521</c:v>
                </c:pt>
                <c:pt idx="121">
                  <c:v>0.16023894764932498</c:v>
                </c:pt>
                <c:pt idx="122">
                  <c:v>0.15800094592251071</c:v>
                </c:pt>
                <c:pt idx="123">
                  <c:v>0.15228450889471601</c:v>
                </c:pt>
                <c:pt idx="124">
                  <c:v>0.14684097845546895</c:v>
                </c:pt>
                <c:pt idx="125">
                  <c:v>0.13893084871557201</c:v>
                </c:pt>
                <c:pt idx="126">
                  <c:v>0.13973754142807648</c:v>
                </c:pt>
                <c:pt idx="127">
                  <c:v>0.14044782734622688</c:v>
                </c:pt>
                <c:pt idx="128">
                  <c:v>0.14106186481469987</c:v>
                </c:pt>
                <c:pt idx="129">
                  <c:v>0.13992279281388922</c:v>
                </c:pt>
                <c:pt idx="130">
                  <c:v>0.13204716969667654</c:v>
                </c:pt>
                <c:pt idx="131">
                  <c:v>0.13504976416141259</c:v>
                </c:pt>
                <c:pt idx="132">
                  <c:v>0.13666867270697342</c:v>
                </c:pt>
                <c:pt idx="133">
                  <c:v>0.13443487085538228</c:v>
                </c:pt>
                <c:pt idx="134">
                  <c:v>0.12810963610698664</c:v>
                </c:pt>
                <c:pt idx="135">
                  <c:v>0.11844247977945423</c:v>
                </c:pt>
                <c:pt idx="136">
                  <c:v>0.11630394682305102</c:v>
                </c:pt>
                <c:pt idx="137">
                  <c:v>0.11588750609368795</c:v>
                </c:pt>
                <c:pt idx="138">
                  <c:v>0.11875831477632097</c:v>
                </c:pt>
                <c:pt idx="139">
                  <c:v>0.11428848903370957</c:v>
                </c:pt>
                <c:pt idx="140">
                  <c:v>0.12598898628232255</c:v>
                </c:pt>
                <c:pt idx="141">
                  <c:v>0.11505180084438196</c:v>
                </c:pt>
                <c:pt idx="142">
                  <c:v>0.11660231149622892</c:v>
                </c:pt>
                <c:pt idx="143">
                  <c:v>0.13804250534041929</c:v>
                </c:pt>
                <c:pt idx="144">
                  <c:v>0.16144476893441861</c:v>
                </c:pt>
                <c:pt idx="145">
                  <c:v>0.15998359041394494</c:v>
                </c:pt>
                <c:pt idx="146">
                  <c:v>0.15972227161749936</c:v>
                </c:pt>
                <c:pt idx="147">
                  <c:v>0.16034225897082954</c:v>
                </c:pt>
                <c:pt idx="148">
                  <c:v>0.15917232133645284</c:v>
                </c:pt>
                <c:pt idx="149">
                  <c:v>0.15948416562190096</c:v>
                </c:pt>
                <c:pt idx="150">
                  <c:v>0.15940356091496283</c:v>
                </c:pt>
                <c:pt idx="151">
                  <c:v>0.15931329893906801</c:v>
                </c:pt>
                <c:pt idx="152">
                  <c:v>0.15451375096979555</c:v>
                </c:pt>
                <c:pt idx="153">
                  <c:v>0.15759333658615265</c:v>
                </c:pt>
                <c:pt idx="154">
                  <c:v>0.15468898145422599</c:v>
                </c:pt>
                <c:pt idx="155">
                  <c:v>0.16398240690850391</c:v>
                </c:pt>
                <c:pt idx="156">
                  <c:v>0.17655029666184935</c:v>
                </c:pt>
                <c:pt idx="157">
                  <c:v>0.18616959400985328</c:v>
                </c:pt>
                <c:pt idx="158">
                  <c:v>0.20201485655342999</c:v>
                </c:pt>
                <c:pt idx="159">
                  <c:v>0.19978726947154762</c:v>
                </c:pt>
                <c:pt idx="160">
                  <c:v>0.21301841630083482</c:v>
                </c:pt>
                <c:pt idx="161">
                  <c:v>0.2010624236063128</c:v>
                </c:pt>
                <c:pt idx="162">
                  <c:v>0.20098690020614593</c:v>
                </c:pt>
                <c:pt idx="163">
                  <c:v>0.2014531170465815</c:v>
                </c:pt>
                <c:pt idx="164">
                  <c:v>0.19554977562812445</c:v>
                </c:pt>
                <c:pt idx="165">
                  <c:v>0.1845378187362364</c:v>
                </c:pt>
                <c:pt idx="166">
                  <c:v>0.18307238931677264</c:v>
                </c:pt>
                <c:pt idx="167">
                  <c:v>0.18290669194362205</c:v>
                </c:pt>
                <c:pt idx="168">
                  <c:v>0.18280269265961513</c:v>
                </c:pt>
                <c:pt idx="169">
                  <c:v>0.18588700456017782</c:v>
                </c:pt>
                <c:pt idx="170">
                  <c:v>0.18984131292641929</c:v>
                </c:pt>
                <c:pt idx="171">
                  <c:v>0.18931916752350292</c:v>
                </c:pt>
                <c:pt idx="172">
                  <c:v>0.19055426039737353</c:v>
                </c:pt>
                <c:pt idx="173">
                  <c:v>0.18997261671187754</c:v>
                </c:pt>
                <c:pt idx="174">
                  <c:v>0.1872471159459797</c:v>
                </c:pt>
                <c:pt idx="175">
                  <c:v>0.18907931857316221</c:v>
                </c:pt>
                <c:pt idx="176">
                  <c:v>0.1804512089437115</c:v>
                </c:pt>
                <c:pt idx="177">
                  <c:v>0.17310134156215598</c:v>
                </c:pt>
                <c:pt idx="178">
                  <c:v>0.15678399251750127</c:v>
                </c:pt>
                <c:pt idx="179">
                  <c:v>0.14226021990931173</c:v>
                </c:pt>
                <c:pt idx="180">
                  <c:v>0.14233006828180583</c:v>
                </c:pt>
                <c:pt idx="181">
                  <c:v>0.12512409369955124</c:v>
                </c:pt>
                <c:pt idx="182">
                  <c:v>0.11950025823565262</c:v>
                </c:pt>
                <c:pt idx="183">
                  <c:v>0.11934072600198967</c:v>
                </c:pt>
                <c:pt idx="184">
                  <c:v>0.12083120645130467</c:v>
                </c:pt>
                <c:pt idx="185">
                  <c:v>0.11328276530099238</c:v>
                </c:pt>
                <c:pt idx="186">
                  <c:v>0.12412989774904559</c:v>
                </c:pt>
                <c:pt idx="187">
                  <c:v>0.12413794799386713</c:v>
                </c:pt>
                <c:pt idx="188">
                  <c:v>0.1261966876780419</c:v>
                </c:pt>
                <c:pt idx="189">
                  <c:v>0.12569929323728168</c:v>
                </c:pt>
                <c:pt idx="190">
                  <c:v>0.12568684686566278</c:v>
                </c:pt>
                <c:pt idx="191">
                  <c:v>0.11620574977398926</c:v>
                </c:pt>
                <c:pt idx="192">
                  <c:v>0.11665137403237288</c:v>
                </c:pt>
                <c:pt idx="193">
                  <c:v>0.13682002013125968</c:v>
                </c:pt>
                <c:pt idx="194">
                  <c:v>0.13737133340197583</c:v>
                </c:pt>
                <c:pt idx="195">
                  <c:v>0.14802097249878904</c:v>
                </c:pt>
                <c:pt idx="196">
                  <c:v>0.16621879509003526</c:v>
                </c:pt>
                <c:pt idx="197">
                  <c:v>0.1909430635824429</c:v>
                </c:pt>
                <c:pt idx="198">
                  <c:v>0.18256463636029224</c:v>
                </c:pt>
                <c:pt idx="199">
                  <c:v>0.18259895075146074</c:v>
                </c:pt>
                <c:pt idx="200">
                  <c:v>0.22399093115923879</c:v>
                </c:pt>
                <c:pt idx="201">
                  <c:v>0.25941641863222215</c:v>
                </c:pt>
                <c:pt idx="202">
                  <c:v>0.35403120914400227</c:v>
                </c:pt>
                <c:pt idx="203">
                  <c:v>0.35554835067693974</c:v>
                </c:pt>
                <c:pt idx="204">
                  <c:v>0.35707989041535593</c:v>
                </c:pt>
                <c:pt idx="205">
                  <c:v>0.41179367749212709</c:v>
                </c:pt>
                <c:pt idx="206">
                  <c:v>0.41135849236943101</c:v>
                </c:pt>
                <c:pt idx="207">
                  <c:v>0.4158510237693786</c:v>
                </c:pt>
                <c:pt idx="208">
                  <c:v>0.41535689165489076</c:v>
                </c:pt>
                <c:pt idx="209">
                  <c:v>0.4268661863421479</c:v>
                </c:pt>
                <c:pt idx="210">
                  <c:v>0.42911205500179661</c:v>
                </c:pt>
                <c:pt idx="211">
                  <c:v>0.43039279165270206</c:v>
                </c:pt>
                <c:pt idx="212">
                  <c:v>0.42958037489766682</c:v>
                </c:pt>
                <c:pt idx="213">
                  <c:v>0.42990782735061561</c:v>
                </c:pt>
                <c:pt idx="214">
                  <c:v>0.47684994692446153</c:v>
                </c:pt>
                <c:pt idx="215">
                  <c:v>0.57027699128840359</c:v>
                </c:pt>
                <c:pt idx="216">
                  <c:v>0.60082394839428055</c:v>
                </c:pt>
                <c:pt idx="217">
                  <c:v>0.60472319907405281</c:v>
                </c:pt>
                <c:pt idx="218">
                  <c:v>0.84584145890219253</c:v>
                </c:pt>
                <c:pt idx="219">
                  <c:v>0.84376130042393505</c:v>
                </c:pt>
                <c:pt idx="220">
                  <c:v>0.86832688179538198</c:v>
                </c:pt>
                <c:pt idx="221">
                  <c:v>0.99095040327315775</c:v>
                </c:pt>
                <c:pt idx="222">
                  <c:v>0.97290677785907875</c:v>
                </c:pt>
                <c:pt idx="223">
                  <c:v>0.97983276707850142</c:v>
                </c:pt>
                <c:pt idx="224">
                  <c:v>0.97995633337386701</c:v>
                </c:pt>
                <c:pt idx="225">
                  <c:v>0.98549795267337958</c:v>
                </c:pt>
                <c:pt idx="226">
                  <c:v>1.143967676199225</c:v>
                </c:pt>
                <c:pt idx="227">
                  <c:v>1.1336653670865791</c:v>
                </c:pt>
                <c:pt idx="228">
                  <c:v>1.1350904401414554</c:v>
                </c:pt>
                <c:pt idx="229">
                  <c:v>1.1640212384016675</c:v>
                </c:pt>
                <c:pt idx="230">
                  <c:v>1.1525754074688037</c:v>
                </c:pt>
                <c:pt idx="231">
                  <c:v>1.1426169289053192</c:v>
                </c:pt>
                <c:pt idx="232">
                  <c:v>1.1517571646515148</c:v>
                </c:pt>
                <c:pt idx="233">
                  <c:v>1.235900054580058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3-4AC9-BBB9-2E04804E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09640"/>
        <c:axId val="1"/>
      </c:lineChart>
      <c:dateAx>
        <c:axId val="1805096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09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2001 Monthly Vols</a:t>
            </a:r>
          </a:p>
        </c:rich>
      </c:tx>
      <c:layout>
        <c:manualLayout>
          <c:xMode val="edge"/>
          <c:yMode val="edge"/>
          <c:x val="0.34723816722077733"/>
          <c:y val="1.6990296296142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7937414622964"/>
          <c:y val="0.1334951851839781"/>
          <c:w val="0.81623517229819087"/>
          <c:h val="0.35679622221899598"/>
        </c:manualLayout>
      </c:layout>
      <c:lineChart>
        <c:grouping val="standard"/>
        <c:varyColors val="0"/>
        <c:ser>
          <c:idx val="0"/>
          <c:order val="0"/>
          <c:tx>
            <c:v>March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data'!$A$559:$A$788</c:f>
              <c:numCache>
                <c:formatCode>m/d/yyyy</c:formatCode>
                <c:ptCount val="230"/>
                <c:pt idx="0">
                  <c:v>36614</c:v>
                </c:pt>
                <c:pt idx="1">
                  <c:v>36615</c:v>
                </c:pt>
                <c:pt idx="2">
                  <c:v>36616</c:v>
                </c:pt>
                <c:pt idx="3">
                  <c:v>36619</c:v>
                </c:pt>
                <c:pt idx="4">
                  <c:v>36620</c:v>
                </c:pt>
                <c:pt idx="5">
                  <c:v>36621</c:v>
                </c:pt>
                <c:pt idx="6">
                  <c:v>36622</c:v>
                </c:pt>
                <c:pt idx="7">
                  <c:v>36623</c:v>
                </c:pt>
                <c:pt idx="8">
                  <c:v>36626</c:v>
                </c:pt>
                <c:pt idx="9">
                  <c:v>36627</c:v>
                </c:pt>
                <c:pt idx="10">
                  <c:v>36628</c:v>
                </c:pt>
                <c:pt idx="11">
                  <c:v>36629</c:v>
                </c:pt>
                <c:pt idx="12">
                  <c:v>36630</c:v>
                </c:pt>
                <c:pt idx="13">
                  <c:v>36633</c:v>
                </c:pt>
                <c:pt idx="14">
                  <c:v>36634</c:v>
                </c:pt>
                <c:pt idx="15">
                  <c:v>36635</c:v>
                </c:pt>
                <c:pt idx="16">
                  <c:v>36636</c:v>
                </c:pt>
                <c:pt idx="17">
                  <c:v>36640</c:v>
                </c:pt>
                <c:pt idx="18">
                  <c:v>36641</c:v>
                </c:pt>
                <c:pt idx="19">
                  <c:v>36642</c:v>
                </c:pt>
                <c:pt idx="20">
                  <c:v>36643</c:v>
                </c:pt>
                <c:pt idx="21">
                  <c:v>36644</c:v>
                </c:pt>
                <c:pt idx="22">
                  <c:v>36647</c:v>
                </c:pt>
                <c:pt idx="23">
                  <c:v>36648</c:v>
                </c:pt>
                <c:pt idx="24">
                  <c:v>36649</c:v>
                </c:pt>
                <c:pt idx="25">
                  <c:v>36650</c:v>
                </c:pt>
                <c:pt idx="26">
                  <c:v>36651</c:v>
                </c:pt>
                <c:pt idx="27">
                  <c:v>36654</c:v>
                </c:pt>
                <c:pt idx="28">
                  <c:v>36655</c:v>
                </c:pt>
                <c:pt idx="29">
                  <c:v>36656</c:v>
                </c:pt>
                <c:pt idx="30">
                  <c:v>36657</c:v>
                </c:pt>
                <c:pt idx="31">
                  <c:v>36658</c:v>
                </c:pt>
                <c:pt idx="32">
                  <c:v>36661</c:v>
                </c:pt>
                <c:pt idx="33">
                  <c:v>36662</c:v>
                </c:pt>
                <c:pt idx="34">
                  <c:v>36663</c:v>
                </c:pt>
                <c:pt idx="35">
                  <c:v>36664</c:v>
                </c:pt>
                <c:pt idx="36">
                  <c:v>36665</c:v>
                </c:pt>
                <c:pt idx="37">
                  <c:v>36668</c:v>
                </c:pt>
                <c:pt idx="38">
                  <c:v>36669</c:v>
                </c:pt>
                <c:pt idx="39">
                  <c:v>36670</c:v>
                </c:pt>
                <c:pt idx="40">
                  <c:v>36671</c:v>
                </c:pt>
                <c:pt idx="41">
                  <c:v>36672</c:v>
                </c:pt>
                <c:pt idx="42">
                  <c:v>36676</c:v>
                </c:pt>
                <c:pt idx="43">
                  <c:v>36677</c:v>
                </c:pt>
                <c:pt idx="44">
                  <c:v>36678</c:v>
                </c:pt>
                <c:pt idx="45">
                  <c:v>36679</c:v>
                </c:pt>
                <c:pt idx="46">
                  <c:v>36682</c:v>
                </c:pt>
                <c:pt idx="47">
                  <c:v>36683</c:v>
                </c:pt>
                <c:pt idx="48">
                  <c:v>36684</c:v>
                </c:pt>
                <c:pt idx="49">
                  <c:v>36685</c:v>
                </c:pt>
                <c:pt idx="50">
                  <c:v>36686</c:v>
                </c:pt>
                <c:pt idx="51">
                  <c:v>36689</c:v>
                </c:pt>
                <c:pt idx="52">
                  <c:v>36690</c:v>
                </c:pt>
                <c:pt idx="53">
                  <c:v>36691</c:v>
                </c:pt>
                <c:pt idx="54">
                  <c:v>36692</c:v>
                </c:pt>
                <c:pt idx="55">
                  <c:v>36693</c:v>
                </c:pt>
                <c:pt idx="56">
                  <c:v>36696</c:v>
                </c:pt>
                <c:pt idx="57">
                  <c:v>36697</c:v>
                </c:pt>
                <c:pt idx="58">
                  <c:v>36698</c:v>
                </c:pt>
                <c:pt idx="59">
                  <c:v>36699</c:v>
                </c:pt>
                <c:pt idx="60">
                  <c:v>36700</c:v>
                </c:pt>
                <c:pt idx="61">
                  <c:v>36703</c:v>
                </c:pt>
                <c:pt idx="62">
                  <c:v>36704</c:v>
                </c:pt>
                <c:pt idx="63">
                  <c:v>36705</c:v>
                </c:pt>
                <c:pt idx="64">
                  <c:v>36706</c:v>
                </c:pt>
                <c:pt idx="65">
                  <c:v>36707</c:v>
                </c:pt>
                <c:pt idx="66">
                  <c:v>36710</c:v>
                </c:pt>
                <c:pt idx="67">
                  <c:v>36712</c:v>
                </c:pt>
                <c:pt idx="68">
                  <c:v>36713</c:v>
                </c:pt>
                <c:pt idx="69">
                  <c:v>36714</c:v>
                </c:pt>
                <c:pt idx="70">
                  <c:v>36717</c:v>
                </c:pt>
                <c:pt idx="71">
                  <c:v>36718</c:v>
                </c:pt>
                <c:pt idx="72">
                  <c:v>36719</c:v>
                </c:pt>
                <c:pt idx="73">
                  <c:v>36720</c:v>
                </c:pt>
                <c:pt idx="74">
                  <c:v>36721</c:v>
                </c:pt>
                <c:pt idx="75">
                  <c:v>36724</c:v>
                </c:pt>
                <c:pt idx="76">
                  <c:v>36725</c:v>
                </c:pt>
                <c:pt idx="77">
                  <c:v>36726</c:v>
                </c:pt>
                <c:pt idx="78">
                  <c:v>36727</c:v>
                </c:pt>
                <c:pt idx="79">
                  <c:v>36728</c:v>
                </c:pt>
                <c:pt idx="80">
                  <c:v>36731</c:v>
                </c:pt>
                <c:pt idx="81">
                  <c:v>36732</c:v>
                </c:pt>
                <c:pt idx="82">
                  <c:v>36733</c:v>
                </c:pt>
                <c:pt idx="83">
                  <c:v>36734</c:v>
                </c:pt>
                <c:pt idx="84">
                  <c:v>36735</c:v>
                </c:pt>
                <c:pt idx="85">
                  <c:v>36738</c:v>
                </c:pt>
                <c:pt idx="86">
                  <c:v>36739</c:v>
                </c:pt>
                <c:pt idx="87">
                  <c:v>36740</c:v>
                </c:pt>
                <c:pt idx="88">
                  <c:v>36741</c:v>
                </c:pt>
                <c:pt idx="89">
                  <c:v>36742</c:v>
                </c:pt>
                <c:pt idx="90">
                  <c:v>36745</c:v>
                </c:pt>
                <c:pt idx="91">
                  <c:v>36746</c:v>
                </c:pt>
                <c:pt idx="92">
                  <c:v>36747</c:v>
                </c:pt>
                <c:pt idx="93">
                  <c:v>36748</c:v>
                </c:pt>
                <c:pt idx="94">
                  <c:v>36749</c:v>
                </c:pt>
                <c:pt idx="95">
                  <c:v>36752</c:v>
                </c:pt>
                <c:pt idx="96">
                  <c:v>36753</c:v>
                </c:pt>
                <c:pt idx="97">
                  <c:v>36754</c:v>
                </c:pt>
                <c:pt idx="98">
                  <c:v>36755</c:v>
                </c:pt>
                <c:pt idx="99">
                  <c:v>36756</c:v>
                </c:pt>
                <c:pt idx="100">
                  <c:v>36759</c:v>
                </c:pt>
                <c:pt idx="101">
                  <c:v>36760</c:v>
                </c:pt>
                <c:pt idx="102">
                  <c:v>36761</c:v>
                </c:pt>
                <c:pt idx="103">
                  <c:v>36762</c:v>
                </c:pt>
                <c:pt idx="104">
                  <c:v>36763</c:v>
                </c:pt>
                <c:pt idx="105">
                  <c:v>36766</c:v>
                </c:pt>
                <c:pt idx="106">
                  <c:v>36767</c:v>
                </c:pt>
                <c:pt idx="107">
                  <c:v>36768</c:v>
                </c:pt>
                <c:pt idx="108">
                  <c:v>36769</c:v>
                </c:pt>
                <c:pt idx="109">
                  <c:v>36770</c:v>
                </c:pt>
                <c:pt idx="110">
                  <c:v>36774</c:v>
                </c:pt>
                <c:pt idx="111">
                  <c:v>36775</c:v>
                </c:pt>
                <c:pt idx="112">
                  <c:v>36776</c:v>
                </c:pt>
                <c:pt idx="113">
                  <c:v>36777</c:v>
                </c:pt>
                <c:pt idx="114">
                  <c:v>36780</c:v>
                </c:pt>
                <c:pt idx="115">
                  <c:v>36781</c:v>
                </c:pt>
                <c:pt idx="116">
                  <c:v>36782</c:v>
                </c:pt>
                <c:pt idx="117">
                  <c:v>36783</c:v>
                </c:pt>
                <c:pt idx="118">
                  <c:v>36784</c:v>
                </c:pt>
                <c:pt idx="119">
                  <c:v>36787</c:v>
                </c:pt>
                <c:pt idx="120">
                  <c:v>36788</c:v>
                </c:pt>
                <c:pt idx="121">
                  <c:v>36789</c:v>
                </c:pt>
                <c:pt idx="122">
                  <c:v>36790</c:v>
                </c:pt>
                <c:pt idx="123">
                  <c:v>36791</c:v>
                </c:pt>
                <c:pt idx="124">
                  <c:v>36794</c:v>
                </c:pt>
                <c:pt idx="125">
                  <c:v>36795</c:v>
                </c:pt>
                <c:pt idx="126">
                  <c:v>36796</c:v>
                </c:pt>
                <c:pt idx="127">
                  <c:v>36797</c:v>
                </c:pt>
                <c:pt idx="128">
                  <c:v>36798</c:v>
                </c:pt>
                <c:pt idx="129">
                  <c:v>36801</c:v>
                </c:pt>
                <c:pt idx="130">
                  <c:v>36802</c:v>
                </c:pt>
                <c:pt idx="131">
                  <c:v>36803</c:v>
                </c:pt>
                <c:pt idx="132">
                  <c:v>36804</c:v>
                </c:pt>
                <c:pt idx="133">
                  <c:v>36805</c:v>
                </c:pt>
                <c:pt idx="134">
                  <c:v>36808</c:v>
                </c:pt>
                <c:pt idx="135">
                  <c:v>36809</c:v>
                </c:pt>
                <c:pt idx="136">
                  <c:v>36810</c:v>
                </c:pt>
                <c:pt idx="137">
                  <c:v>36811</c:v>
                </c:pt>
                <c:pt idx="138">
                  <c:v>36812</c:v>
                </c:pt>
                <c:pt idx="139">
                  <c:v>36815</c:v>
                </c:pt>
                <c:pt idx="140">
                  <c:v>36816</c:v>
                </c:pt>
                <c:pt idx="141">
                  <c:v>36817</c:v>
                </c:pt>
                <c:pt idx="142">
                  <c:v>36818</c:v>
                </c:pt>
                <c:pt idx="143">
                  <c:v>36819</c:v>
                </c:pt>
                <c:pt idx="144">
                  <c:v>36822</c:v>
                </c:pt>
                <c:pt idx="145">
                  <c:v>36823</c:v>
                </c:pt>
                <c:pt idx="146">
                  <c:v>36824</c:v>
                </c:pt>
                <c:pt idx="147">
                  <c:v>36825</c:v>
                </c:pt>
                <c:pt idx="148">
                  <c:v>36826</c:v>
                </c:pt>
                <c:pt idx="149">
                  <c:v>36829</c:v>
                </c:pt>
                <c:pt idx="150">
                  <c:v>36830</c:v>
                </c:pt>
                <c:pt idx="151">
                  <c:v>36831</c:v>
                </c:pt>
                <c:pt idx="152">
                  <c:v>36832</c:v>
                </c:pt>
                <c:pt idx="153">
                  <c:v>36833</c:v>
                </c:pt>
                <c:pt idx="154">
                  <c:v>36836</c:v>
                </c:pt>
                <c:pt idx="155">
                  <c:v>36837</c:v>
                </c:pt>
                <c:pt idx="156">
                  <c:v>36838</c:v>
                </c:pt>
                <c:pt idx="157">
                  <c:v>36839</c:v>
                </c:pt>
                <c:pt idx="158">
                  <c:v>36840</c:v>
                </c:pt>
                <c:pt idx="159">
                  <c:v>36843</c:v>
                </c:pt>
                <c:pt idx="160">
                  <c:v>36844</c:v>
                </c:pt>
                <c:pt idx="161">
                  <c:v>36845</c:v>
                </c:pt>
                <c:pt idx="162">
                  <c:v>36846</c:v>
                </c:pt>
                <c:pt idx="163">
                  <c:v>36847</c:v>
                </c:pt>
                <c:pt idx="164">
                  <c:v>36850</c:v>
                </c:pt>
                <c:pt idx="165">
                  <c:v>36851</c:v>
                </c:pt>
                <c:pt idx="166">
                  <c:v>36852</c:v>
                </c:pt>
                <c:pt idx="167">
                  <c:v>36857</c:v>
                </c:pt>
                <c:pt idx="168">
                  <c:v>36858</c:v>
                </c:pt>
                <c:pt idx="169">
                  <c:v>36859</c:v>
                </c:pt>
                <c:pt idx="170">
                  <c:v>36860</c:v>
                </c:pt>
                <c:pt idx="171">
                  <c:v>36861</c:v>
                </c:pt>
                <c:pt idx="172">
                  <c:v>36864</c:v>
                </c:pt>
                <c:pt idx="173">
                  <c:v>36865</c:v>
                </c:pt>
                <c:pt idx="174">
                  <c:v>36866</c:v>
                </c:pt>
                <c:pt idx="175">
                  <c:v>36867</c:v>
                </c:pt>
                <c:pt idx="176">
                  <c:v>36868</c:v>
                </c:pt>
                <c:pt idx="177">
                  <c:v>36871</c:v>
                </c:pt>
                <c:pt idx="178">
                  <c:v>36872</c:v>
                </c:pt>
                <c:pt idx="179">
                  <c:v>36873</c:v>
                </c:pt>
                <c:pt idx="180">
                  <c:v>36874</c:v>
                </c:pt>
                <c:pt idx="181">
                  <c:v>36875</c:v>
                </c:pt>
                <c:pt idx="182">
                  <c:v>36878</c:v>
                </c:pt>
                <c:pt idx="183">
                  <c:v>36879</c:v>
                </c:pt>
                <c:pt idx="184">
                  <c:v>36880</c:v>
                </c:pt>
                <c:pt idx="185">
                  <c:v>36881</c:v>
                </c:pt>
                <c:pt idx="186">
                  <c:v>36882</c:v>
                </c:pt>
                <c:pt idx="187">
                  <c:v>36886</c:v>
                </c:pt>
                <c:pt idx="188">
                  <c:v>36887</c:v>
                </c:pt>
                <c:pt idx="189">
                  <c:v>36888</c:v>
                </c:pt>
                <c:pt idx="190">
                  <c:v>36889</c:v>
                </c:pt>
                <c:pt idx="191">
                  <c:v>36893</c:v>
                </c:pt>
                <c:pt idx="192">
                  <c:v>36894</c:v>
                </c:pt>
                <c:pt idx="193">
                  <c:v>36895</c:v>
                </c:pt>
                <c:pt idx="194">
                  <c:v>36896</c:v>
                </c:pt>
                <c:pt idx="195">
                  <c:v>36899</c:v>
                </c:pt>
                <c:pt idx="196">
                  <c:v>36900</c:v>
                </c:pt>
                <c:pt idx="197">
                  <c:v>36901</c:v>
                </c:pt>
                <c:pt idx="198">
                  <c:v>36902</c:v>
                </c:pt>
                <c:pt idx="199">
                  <c:v>36903</c:v>
                </c:pt>
                <c:pt idx="200">
                  <c:v>36907</c:v>
                </c:pt>
                <c:pt idx="201">
                  <c:v>36908</c:v>
                </c:pt>
                <c:pt idx="202">
                  <c:v>36909</c:v>
                </c:pt>
                <c:pt idx="203">
                  <c:v>36910</c:v>
                </c:pt>
                <c:pt idx="204">
                  <c:v>36913</c:v>
                </c:pt>
                <c:pt idx="205">
                  <c:v>36914</c:v>
                </c:pt>
                <c:pt idx="206">
                  <c:v>36915</c:v>
                </c:pt>
                <c:pt idx="207">
                  <c:v>36916</c:v>
                </c:pt>
                <c:pt idx="208">
                  <c:v>36917</c:v>
                </c:pt>
                <c:pt idx="209">
                  <c:v>36920</c:v>
                </c:pt>
                <c:pt idx="210">
                  <c:v>36921</c:v>
                </c:pt>
                <c:pt idx="211">
                  <c:v>36922</c:v>
                </c:pt>
                <c:pt idx="212">
                  <c:v>36923</c:v>
                </c:pt>
                <c:pt idx="213">
                  <c:v>36924</c:v>
                </c:pt>
                <c:pt idx="214">
                  <c:v>36927</c:v>
                </c:pt>
                <c:pt idx="215">
                  <c:v>36928</c:v>
                </c:pt>
                <c:pt idx="216">
                  <c:v>36929</c:v>
                </c:pt>
                <c:pt idx="217">
                  <c:v>36930</c:v>
                </c:pt>
                <c:pt idx="218">
                  <c:v>36931</c:v>
                </c:pt>
                <c:pt idx="219">
                  <c:v>36934</c:v>
                </c:pt>
                <c:pt idx="220">
                  <c:v>36935</c:v>
                </c:pt>
                <c:pt idx="221">
                  <c:v>36936</c:v>
                </c:pt>
                <c:pt idx="222">
                  <c:v>36937</c:v>
                </c:pt>
                <c:pt idx="223">
                  <c:v>36938</c:v>
                </c:pt>
                <c:pt idx="224">
                  <c:v>36942</c:v>
                </c:pt>
                <c:pt idx="225">
                  <c:v>36943</c:v>
                </c:pt>
                <c:pt idx="226">
                  <c:v>36944</c:v>
                </c:pt>
                <c:pt idx="227">
                  <c:v>36945</c:v>
                </c:pt>
                <c:pt idx="228">
                  <c:v>36948</c:v>
                </c:pt>
                <c:pt idx="229">
                  <c:v>36949</c:v>
                </c:pt>
              </c:numCache>
            </c:numRef>
          </c:cat>
          <c:val>
            <c:numRef>
              <c:f>'vol data'!$E$559:$E$788</c:f>
              <c:numCache>
                <c:formatCode>0%</c:formatCode>
                <c:ptCount val="230"/>
                <c:pt idx="0">
                  <c:v>0.12545571068643369</c:v>
                </c:pt>
                <c:pt idx="1">
                  <c:v>0.12545571068643369</c:v>
                </c:pt>
                <c:pt idx="2">
                  <c:v>0.12545571068643369</c:v>
                </c:pt>
                <c:pt idx="3">
                  <c:v>0.12545571068643369</c:v>
                </c:pt>
                <c:pt idx="4">
                  <c:v>0.12545571068643369</c:v>
                </c:pt>
                <c:pt idx="5">
                  <c:v>0.12545571068643369</c:v>
                </c:pt>
                <c:pt idx="6">
                  <c:v>0.12545571068643369</c:v>
                </c:pt>
                <c:pt idx="7">
                  <c:v>0.11008170266517019</c:v>
                </c:pt>
                <c:pt idx="8">
                  <c:v>0.11008170266517019</c:v>
                </c:pt>
                <c:pt idx="9">
                  <c:v>0.11008170266517019</c:v>
                </c:pt>
                <c:pt idx="10">
                  <c:v>0.11008170266517019</c:v>
                </c:pt>
                <c:pt idx="11">
                  <c:v>0.11008170266517019</c:v>
                </c:pt>
                <c:pt idx="12">
                  <c:v>0.11238870166315036</c:v>
                </c:pt>
                <c:pt idx="13">
                  <c:v>0.11412998576968328</c:v>
                </c:pt>
                <c:pt idx="14">
                  <c:v>0.11445904323018756</c:v>
                </c:pt>
                <c:pt idx="15">
                  <c:v>0.11445904323018756</c:v>
                </c:pt>
                <c:pt idx="16">
                  <c:v>0.11445904323018756</c:v>
                </c:pt>
                <c:pt idx="17">
                  <c:v>0.11445904323018756</c:v>
                </c:pt>
                <c:pt idx="18">
                  <c:v>0.11445904323018756</c:v>
                </c:pt>
                <c:pt idx="19">
                  <c:v>6.4048542180633425E-2</c:v>
                </c:pt>
                <c:pt idx="20">
                  <c:v>4.4599727948279572E-2</c:v>
                </c:pt>
                <c:pt idx="21">
                  <c:v>5.2928707186841159E-2</c:v>
                </c:pt>
                <c:pt idx="22">
                  <c:v>7.3979675907165074E-2</c:v>
                </c:pt>
                <c:pt idx="23">
                  <c:v>7.440571232278112E-2</c:v>
                </c:pt>
                <c:pt idx="24">
                  <c:v>8.4433597922537865E-2</c:v>
                </c:pt>
                <c:pt idx="25">
                  <c:v>8.4433597922537865E-2</c:v>
                </c:pt>
                <c:pt idx="26">
                  <c:v>8.4433597922537865E-2</c:v>
                </c:pt>
                <c:pt idx="27">
                  <c:v>8.4433597922537865E-2</c:v>
                </c:pt>
                <c:pt idx="28">
                  <c:v>8.4433597922537865E-2</c:v>
                </c:pt>
                <c:pt idx="29">
                  <c:v>8.4433597922537865E-2</c:v>
                </c:pt>
                <c:pt idx="30">
                  <c:v>8.4433597922537865E-2</c:v>
                </c:pt>
                <c:pt idx="31">
                  <c:v>8.4433597922537865E-2</c:v>
                </c:pt>
                <c:pt idx="32">
                  <c:v>8.5939375131306062E-2</c:v>
                </c:pt>
                <c:pt idx="33">
                  <c:v>8.5411988490576213E-2</c:v>
                </c:pt>
                <c:pt idx="34">
                  <c:v>8.4895177045188605E-2</c:v>
                </c:pt>
                <c:pt idx="35">
                  <c:v>8.5770237256265508E-2</c:v>
                </c:pt>
                <c:pt idx="36">
                  <c:v>0.11243349662754948</c:v>
                </c:pt>
                <c:pt idx="37">
                  <c:v>0.12985897075556327</c:v>
                </c:pt>
                <c:pt idx="38">
                  <c:v>0.13219829429682584</c:v>
                </c:pt>
                <c:pt idx="39">
                  <c:v>0.1546483275974139</c:v>
                </c:pt>
                <c:pt idx="40">
                  <c:v>0.19796150985017669</c:v>
                </c:pt>
                <c:pt idx="41">
                  <c:v>0.19796150985017669</c:v>
                </c:pt>
                <c:pt idx="42">
                  <c:v>0.21702821989151361</c:v>
                </c:pt>
                <c:pt idx="43">
                  <c:v>0.21570437992668723</c:v>
                </c:pt>
                <c:pt idx="44">
                  <c:v>0.3269273872708377</c:v>
                </c:pt>
                <c:pt idx="45">
                  <c:v>0.32565574558244759</c:v>
                </c:pt>
                <c:pt idx="46">
                  <c:v>0.34853837533326787</c:v>
                </c:pt>
                <c:pt idx="47">
                  <c:v>0.34853837533326787</c:v>
                </c:pt>
                <c:pt idx="48">
                  <c:v>0.3567129617984659</c:v>
                </c:pt>
                <c:pt idx="49">
                  <c:v>0.40273496533207326</c:v>
                </c:pt>
                <c:pt idx="50">
                  <c:v>0.40755992706679406</c:v>
                </c:pt>
                <c:pt idx="51">
                  <c:v>0.40755992706679406</c:v>
                </c:pt>
                <c:pt idx="52">
                  <c:v>0.41409306537032475</c:v>
                </c:pt>
                <c:pt idx="53">
                  <c:v>0.41424796483656551</c:v>
                </c:pt>
                <c:pt idx="54">
                  <c:v>0.4141596959638747</c:v>
                </c:pt>
                <c:pt idx="55">
                  <c:v>0.41905777309393499</c:v>
                </c:pt>
                <c:pt idx="56">
                  <c:v>0.43772449573174033</c:v>
                </c:pt>
                <c:pt idx="57">
                  <c:v>0.44022963243950036</c:v>
                </c:pt>
                <c:pt idx="58">
                  <c:v>0.4317947398681633</c:v>
                </c:pt>
                <c:pt idx="59">
                  <c:v>0.42777456792904922</c:v>
                </c:pt>
                <c:pt idx="60">
                  <c:v>0.41131964099713442</c:v>
                </c:pt>
                <c:pt idx="61">
                  <c:v>0.37945879914484115</c:v>
                </c:pt>
                <c:pt idx="62">
                  <c:v>0.39864144196471274</c:v>
                </c:pt>
                <c:pt idx="63">
                  <c:v>0.39892690708449002</c:v>
                </c:pt>
                <c:pt idx="64">
                  <c:v>0.39602943740118546</c:v>
                </c:pt>
                <c:pt idx="65">
                  <c:v>0.33427480344254096</c:v>
                </c:pt>
                <c:pt idx="66">
                  <c:v>0.33320772880005789</c:v>
                </c:pt>
                <c:pt idx="67">
                  <c:v>0.30525674362638389</c:v>
                </c:pt>
                <c:pt idx="68">
                  <c:v>0.30525674362638389</c:v>
                </c:pt>
                <c:pt idx="69">
                  <c:v>0.30410498545187836</c:v>
                </c:pt>
                <c:pt idx="70">
                  <c:v>0.2620948426219088</c:v>
                </c:pt>
                <c:pt idx="71">
                  <c:v>0.24792418988891385</c:v>
                </c:pt>
                <c:pt idx="72">
                  <c:v>0.24792418988891385</c:v>
                </c:pt>
                <c:pt idx="73">
                  <c:v>0.24391298654907245</c:v>
                </c:pt>
                <c:pt idx="74">
                  <c:v>0.24391298654907245</c:v>
                </c:pt>
                <c:pt idx="75">
                  <c:v>0.24243095690993691</c:v>
                </c:pt>
                <c:pt idx="76">
                  <c:v>0.22420222214011451</c:v>
                </c:pt>
                <c:pt idx="77">
                  <c:v>0.20074193174783364</c:v>
                </c:pt>
                <c:pt idx="78">
                  <c:v>0.18439691771876202</c:v>
                </c:pt>
                <c:pt idx="79">
                  <c:v>0.18439691771876202</c:v>
                </c:pt>
                <c:pt idx="80">
                  <c:v>0.18439691771876202</c:v>
                </c:pt>
                <c:pt idx="81">
                  <c:v>0.19210955483942199</c:v>
                </c:pt>
                <c:pt idx="82">
                  <c:v>0.18144949599108245</c:v>
                </c:pt>
                <c:pt idx="83">
                  <c:v>0.15056975009212095</c:v>
                </c:pt>
                <c:pt idx="84">
                  <c:v>0.16001332800080501</c:v>
                </c:pt>
                <c:pt idx="85">
                  <c:v>0.1610903633226215</c:v>
                </c:pt>
                <c:pt idx="86">
                  <c:v>0.15682697536953508</c:v>
                </c:pt>
                <c:pt idx="87">
                  <c:v>0.16146664739980746</c:v>
                </c:pt>
                <c:pt idx="88">
                  <c:v>0.14214352560893392</c:v>
                </c:pt>
                <c:pt idx="89">
                  <c:v>0.15521288900367264</c:v>
                </c:pt>
                <c:pt idx="90">
                  <c:v>0.15196044523598634</c:v>
                </c:pt>
                <c:pt idx="91">
                  <c:v>0.1419713457804673</c:v>
                </c:pt>
                <c:pt idx="92">
                  <c:v>0.13915566615921304</c:v>
                </c:pt>
                <c:pt idx="93">
                  <c:v>0.13915566615921304</c:v>
                </c:pt>
                <c:pt idx="94">
                  <c:v>0.1479322301964994</c:v>
                </c:pt>
                <c:pt idx="95">
                  <c:v>0.15832761282915941</c:v>
                </c:pt>
                <c:pt idx="96">
                  <c:v>0.15625578064285761</c:v>
                </c:pt>
                <c:pt idx="97">
                  <c:v>0.15384767813137937</c:v>
                </c:pt>
                <c:pt idx="98">
                  <c:v>0.16488289528994804</c:v>
                </c:pt>
                <c:pt idx="99">
                  <c:v>0.16488289528994804</c:v>
                </c:pt>
                <c:pt idx="100">
                  <c:v>0.18487794010062036</c:v>
                </c:pt>
                <c:pt idx="101">
                  <c:v>0.18786129712465985</c:v>
                </c:pt>
                <c:pt idx="102">
                  <c:v>0.1772932682645437</c:v>
                </c:pt>
                <c:pt idx="103">
                  <c:v>0.17698543417301868</c:v>
                </c:pt>
                <c:pt idx="104">
                  <c:v>0.17031459854092038</c:v>
                </c:pt>
                <c:pt idx="105">
                  <c:v>0.16195523539863768</c:v>
                </c:pt>
                <c:pt idx="106">
                  <c:v>0.16074286576104871</c:v>
                </c:pt>
                <c:pt idx="107">
                  <c:v>0.1624454930997439</c:v>
                </c:pt>
                <c:pt idx="108">
                  <c:v>0.16231123887773646</c:v>
                </c:pt>
                <c:pt idx="109">
                  <c:v>0.16231123887773646</c:v>
                </c:pt>
                <c:pt idx="110">
                  <c:v>0.17250371643549481</c:v>
                </c:pt>
                <c:pt idx="111">
                  <c:v>0.17865786906759487</c:v>
                </c:pt>
                <c:pt idx="112">
                  <c:v>0.17865786906759487</c:v>
                </c:pt>
                <c:pt idx="113">
                  <c:v>0.18526992024633623</c:v>
                </c:pt>
                <c:pt idx="114">
                  <c:v>0.187762479301916</c:v>
                </c:pt>
                <c:pt idx="115">
                  <c:v>0.18835624740793311</c:v>
                </c:pt>
                <c:pt idx="116">
                  <c:v>0.1776271670921318</c:v>
                </c:pt>
                <c:pt idx="117">
                  <c:v>0.1776271670921318</c:v>
                </c:pt>
                <c:pt idx="118">
                  <c:v>0.17835685236970636</c:v>
                </c:pt>
                <c:pt idx="119">
                  <c:v>0.17673095001048161</c:v>
                </c:pt>
                <c:pt idx="120">
                  <c:v>0.17625028641967388</c:v>
                </c:pt>
                <c:pt idx="121">
                  <c:v>0.16299151026891254</c:v>
                </c:pt>
                <c:pt idx="122">
                  <c:v>0.15768242679923081</c:v>
                </c:pt>
                <c:pt idx="123">
                  <c:v>0.15780985033541298</c:v>
                </c:pt>
                <c:pt idx="124">
                  <c:v>0.15232026839668844</c:v>
                </c:pt>
                <c:pt idx="125">
                  <c:v>0.15339700182942337</c:v>
                </c:pt>
                <c:pt idx="126">
                  <c:v>0.15252997089845449</c:v>
                </c:pt>
                <c:pt idx="127">
                  <c:v>0.15840561809907894</c:v>
                </c:pt>
                <c:pt idx="128">
                  <c:v>0.15811728054344257</c:v>
                </c:pt>
                <c:pt idx="129">
                  <c:v>0.15770287837692135</c:v>
                </c:pt>
                <c:pt idx="130">
                  <c:v>0.15989386704904698</c:v>
                </c:pt>
                <c:pt idx="131">
                  <c:v>0.15760260802406303</c:v>
                </c:pt>
                <c:pt idx="132">
                  <c:v>0.16125864586523139</c:v>
                </c:pt>
                <c:pt idx="133">
                  <c:v>0.16109058104384644</c:v>
                </c:pt>
                <c:pt idx="134">
                  <c:v>0.15330720004572487</c:v>
                </c:pt>
                <c:pt idx="135">
                  <c:v>0.1551491381196192</c:v>
                </c:pt>
                <c:pt idx="136">
                  <c:v>0.13540395616670484</c:v>
                </c:pt>
                <c:pt idx="137">
                  <c:v>0.12361549177669424</c:v>
                </c:pt>
                <c:pt idx="138">
                  <c:v>0.12568056951644127</c:v>
                </c:pt>
                <c:pt idx="139">
                  <c:v>0.1297739153697989</c:v>
                </c:pt>
                <c:pt idx="140">
                  <c:v>0.1288591226231586</c:v>
                </c:pt>
                <c:pt idx="141">
                  <c:v>0.12891380009380787</c:v>
                </c:pt>
                <c:pt idx="142">
                  <c:v>0.15373504362829149</c:v>
                </c:pt>
                <c:pt idx="143">
                  <c:v>0.15679300315188582</c:v>
                </c:pt>
                <c:pt idx="144">
                  <c:v>0.15718640469437953</c:v>
                </c:pt>
                <c:pt idx="145">
                  <c:v>0.17851773671238197</c:v>
                </c:pt>
                <c:pt idx="146">
                  <c:v>0.18047791644806585</c:v>
                </c:pt>
                <c:pt idx="147">
                  <c:v>0.1810370080126549</c:v>
                </c:pt>
                <c:pt idx="148">
                  <c:v>0.17693052658006025</c:v>
                </c:pt>
                <c:pt idx="149">
                  <c:v>0.18824240940539572</c:v>
                </c:pt>
                <c:pt idx="150">
                  <c:v>0.19436119115896075</c:v>
                </c:pt>
                <c:pt idx="151">
                  <c:v>0.19281557939666855</c:v>
                </c:pt>
                <c:pt idx="152">
                  <c:v>0.19096121569818272</c:v>
                </c:pt>
                <c:pt idx="153">
                  <c:v>0.18424323391837294</c:v>
                </c:pt>
                <c:pt idx="154">
                  <c:v>0.18959764789275044</c:v>
                </c:pt>
                <c:pt idx="155">
                  <c:v>0.20099969578532403</c:v>
                </c:pt>
                <c:pt idx="156">
                  <c:v>0.19877818572566722</c:v>
                </c:pt>
                <c:pt idx="157">
                  <c:v>0.20536246612952</c:v>
                </c:pt>
                <c:pt idx="158">
                  <c:v>0.2034853764881655</c:v>
                </c:pt>
                <c:pt idx="159">
                  <c:v>0.20366823578355109</c:v>
                </c:pt>
                <c:pt idx="160">
                  <c:v>0.20577214005601843</c:v>
                </c:pt>
                <c:pt idx="161">
                  <c:v>0.20858786652369374</c:v>
                </c:pt>
                <c:pt idx="162">
                  <c:v>0.23416076163087138</c:v>
                </c:pt>
                <c:pt idx="163">
                  <c:v>0.22692990409205452</c:v>
                </c:pt>
                <c:pt idx="164">
                  <c:v>0.22864818889950686</c:v>
                </c:pt>
                <c:pt idx="165">
                  <c:v>0.22980639499640099</c:v>
                </c:pt>
                <c:pt idx="166">
                  <c:v>0.20713575800935652</c:v>
                </c:pt>
                <c:pt idx="167">
                  <c:v>0.20142211559003242</c:v>
                </c:pt>
                <c:pt idx="168">
                  <c:v>0.19730500396813033</c:v>
                </c:pt>
                <c:pt idx="169">
                  <c:v>0.22391106128080315</c:v>
                </c:pt>
                <c:pt idx="170">
                  <c:v>0.24297059513391178</c:v>
                </c:pt>
                <c:pt idx="171">
                  <c:v>0.26059627003432084</c:v>
                </c:pt>
                <c:pt idx="172">
                  <c:v>0.64812861357328555</c:v>
                </c:pt>
                <c:pt idx="173">
                  <c:v>0.6520170709930847</c:v>
                </c:pt>
                <c:pt idx="174">
                  <c:v>0.67547040546211268</c:v>
                </c:pt>
                <c:pt idx="175">
                  <c:v>0.7446485191076484</c:v>
                </c:pt>
                <c:pt idx="176">
                  <c:v>0.76808988213536733</c:v>
                </c:pt>
                <c:pt idx="177">
                  <c:v>0.76932843702084353</c:v>
                </c:pt>
                <c:pt idx="178">
                  <c:v>0.87700294690993119</c:v>
                </c:pt>
                <c:pt idx="179">
                  <c:v>0.87955518966641233</c:v>
                </c:pt>
                <c:pt idx="180">
                  <c:v>0.8842740746279204</c:v>
                </c:pt>
                <c:pt idx="181">
                  <c:v>0.88600538837286291</c:v>
                </c:pt>
                <c:pt idx="182">
                  <c:v>0.89639047632463364</c:v>
                </c:pt>
                <c:pt idx="183">
                  <c:v>0.89486084523983089</c:v>
                </c:pt>
                <c:pt idx="184">
                  <c:v>0.91016147764248911</c:v>
                </c:pt>
                <c:pt idx="185">
                  <c:v>0.91033930640053939</c:v>
                </c:pt>
                <c:pt idx="186">
                  <c:v>0.91438676490471449</c:v>
                </c:pt>
                <c:pt idx="187">
                  <c:v>0.91538276337731272</c:v>
                </c:pt>
                <c:pt idx="188">
                  <c:v>0.92300754027641785</c:v>
                </c:pt>
                <c:pt idx="189">
                  <c:v>0.92383300655495215</c:v>
                </c:pt>
                <c:pt idx="190">
                  <c:v>0.93230902007422445</c:v>
                </c:pt>
                <c:pt idx="191">
                  <c:v>1.1029301879561815</c:v>
                </c:pt>
                <c:pt idx="192">
                  <c:v>1.0987431708153299</c:v>
                </c:pt>
                <c:pt idx="193">
                  <c:v>0.96958340094683682</c:v>
                </c:pt>
                <c:pt idx="194">
                  <c:v>0.97229550185932412</c:v>
                </c:pt>
                <c:pt idx="195">
                  <c:v>0.95096702312965442</c:v>
                </c:pt>
                <c:pt idx="196">
                  <c:v>0.91211876425872718</c:v>
                </c:pt>
                <c:pt idx="197">
                  <c:v>0.90177848878313305</c:v>
                </c:pt>
                <c:pt idx="198">
                  <c:v>0.90564406567282896</c:v>
                </c:pt>
                <c:pt idx="199">
                  <c:v>0.81137669065997853</c:v>
                </c:pt>
                <c:pt idx="200">
                  <c:v>0.81444972133491533</c:v>
                </c:pt>
                <c:pt idx="201">
                  <c:v>0.85820587646160518</c:v>
                </c:pt>
                <c:pt idx="202">
                  <c:v>0.85588506925381225</c:v>
                </c:pt>
                <c:pt idx="203">
                  <c:v>0.8463722306007897</c:v>
                </c:pt>
                <c:pt idx="204">
                  <c:v>0.84294592516466316</c:v>
                </c:pt>
                <c:pt idx="205">
                  <c:v>0.81826946352147512</c:v>
                </c:pt>
                <c:pt idx="206">
                  <c:v>0.81543952943511311</c:v>
                </c:pt>
                <c:pt idx="207">
                  <c:v>0.82703305503632374</c:v>
                </c:pt>
                <c:pt idx="208">
                  <c:v>0.82703305503632374</c:v>
                </c:pt>
                <c:pt idx="209">
                  <c:v>0.8984684548250591</c:v>
                </c:pt>
                <c:pt idx="210">
                  <c:v>0.89825232062032068</c:v>
                </c:pt>
                <c:pt idx="211">
                  <c:v>0.87116865357827811</c:v>
                </c:pt>
                <c:pt idx="212">
                  <c:v>0.69603967931244093</c:v>
                </c:pt>
                <c:pt idx="213">
                  <c:v>0.75282004123432877</c:v>
                </c:pt>
                <c:pt idx="214">
                  <c:v>0.71099343728150644</c:v>
                </c:pt>
                <c:pt idx="215">
                  <c:v>0.69914867223960564</c:v>
                </c:pt>
                <c:pt idx="216">
                  <c:v>0.72161850060844301</c:v>
                </c:pt>
                <c:pt idx="217">
                  <c:v>0.72291497724680631</c:v>
                </c:pt>
                <c:pt idx="218">
                  <c:v>0.72317471574038361</c:v>
                </c:pt>
                <c:pt idx="219">
                  <c:v>0.73092234137752488</c:v>
                </c:pt>
                <c:pt idx="220">
                  <c:v>0.73782892285688295</c:v>
                </c:pt>
                <c:pt idx="221">
                  <c:v>0.74924783223905145</c:v>
                </c:pt>
                <c:pt idx="222">
                  <c:v>0.7115595431192594</c:v>
                </c:pt>
                <c:pt idx="223">
                  <c:v>0.71636675476151168</c:v>
                </c:pt>
                <c:pt idx="224">
                  <c:v>0.71866270619878536</c:v>
                </c:pt>
                <c:pt idx="225">
                  <c:v>0.71559464558158203</c:v>
                </c:pt>
                <c:pt idx="226">
                  <c:v>0.71669774577969914</c:v>
                </c:pt>
                <c:pt idx="227">
                  <c:v>0.72176075490907199</c:v>
                </c:pt>
                <c:pt idx="228">
                  <c:v>0.72552712842785472</c:v>
                </c:pt>
                <c:pt idx="229">
                  <c:v>0.73849723420074298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F-4E9B-8632-942C9EAF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02424"/>
        <c:axId val="1"/>
      </c:lineChart>
      <c:dateAx>
        <c:axId val="1805024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02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2001 Monthly Vols</a:t>
            </a:r>
          </a:p>
        </c:rich>
      </c:tx>
      <c:layout>
        <c:manualLayout>
          <c:xMode val="edge"/>
          <c:yMode val="edge"/>
          <c:x val="0.30801761799901034"/>
          <c:y val="1.71569038107570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441127801917"/>
          <c:y val="0.12009832667529936"/>
          <c:w val="0.79325085183306798"/>
          <c:h val="0.41911865023420802"/>
        </c:manualLayout>
      </c:layout>
      <c:lineChart>
        <c:grouping val="standard"/>
        <c:varyColors val="0"/>
        <c:ser>
          <c:idx val="0"/>
          <c:order val="0"/>
          <c:tx>
            <c:v>April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data'!$A$582:$A$802</c:f>
              <c:numCache>
                <c:formatCode>m/d/yyyy</c:formatCode>
                <c:ptCount val="221"/>
                <c:pt idx="0">
                  <c:v>36648</c:v>
                </c:pt>
                <c:pt idx="1">
                  <c:v>36649</c:v>
                </c:pt>
                <c:pt idx="2">
                  <c:v>36650</c:v>
                </c:pt>
                <c:pt idx="3">
                  <c:v>36651</c:v>
                </c:pt>
                <c:pt idx="4">
                  <c:v>36654</c:v>
                </c:pt>
                <c:pt idx="5">
                  <c:v>36655</c:v>
                </c:pt>
                <c:pt idx="6">
                  <c:v>36656</c:v>
                </c:pt>
                <c:pt idx="7">
                  <c:v>36657</c:v>
                </c:pt>
                <c:pt idx="8">
                  <c:v>36658</c:v>
                </c:pt>
                <c:pt idx="9">
                  <c:v>36661</c:v>
                </c:pt>
                <c:pt idx="10">
                  <c:v>36662</c:v>
                </c:pt>
                <c:pt idx="11">
                  <c:v>36663</c:v>
                </c:pt>
                <c:pt idx="12">
                  <c:v>36664</c:v>
                </c:pt>
                <c:pt idx="13">
                  <c:v>36665</c:v>
                </c:pt>
                <c:pt idx="14">
                  <c:v>36668</c:v>
                </c:pt>
                <c:pt idx="15">
                  <c:v>36669</c:v>
                </c:pt>
                <c:pt idx="16">
                  <c:v>36670</c:v>
                </c:pt>
                <c:pt idx="17">
                  <c:v>36671</c:v>
                </c:pt>
                <c:pt idx="18">
                  <c:v>36672</c:v>
                </c:pt>
                <c:pt idx="19">
                  <c:v>36676</c:v>
                </c:pt>
                <c:pt idx="20">
                  <c:v>36677</c:v>
                </c:pt>
                <c:pt idx="21">
                  <c:v>36678</c:v>
                </c:pt>
                <c:pt idx="22">
                  <c:v>36679</c:v>
                </c:pt>
                <c:pt idx="23">
                  <c:v>36682</c:v>
                </c:pt>
                <c:pt idx="24">
                  <c:v>36683</c:v>
                </c:pt>
                <c:pt idx="25">
                  <c:v>36684</c:v>
                </c:pt>
                <c:pt idx="26">
                  <c:v>36685</c:v>
                </c:pt>
                <c:pt idx="27">
                  <c:v>36686</c:v>
                </c:pt>
                <c:pt idx="28">
                  <c:v>36689</c:v>
                </c:pt>
                <c:pt idx="29">
                  <c:v>36690</c:v>
                </c:pt>
                <c:pt idx="30">
                  <c:v>36691</c:v>
                </c:pt>
                <c:pt idx="31">
                  <c:v>36692</c:v>
                </c:pt>
                <c:pt idx="32">
                  <c:v>36693</c:v>
                </c:pt>
                <c:pt idx="33">
                  <c:v>36696</c:v>
                </c:pt>
                <c:pt idx="34">
                  <c:v>36697</c:v>
                </c:pt>
                <c:pt idx="35">
                  <c:v>36698</c:v>
                </c:pt>
                <c:pt idx="36">
                  <c:v>36699</c:v>
                </c:pt>
                <c:pt idx="37">
                  <c:v>36700</c:v>
                </c:pt>
                <c:pt idx="38">
                  <c:v>36703</c:v>
                </c:pt>
                <c:pt idx="39">
                  <c:v>36704</c:v>
                </c:pt>
                <c:pt idx="40">
                  <c:v>36705</c:v>
                </c:pt>
                <c:pt idx="41">
                  <c:v>36706</c:v>
                </c:pt>
                <c:pt idx="42">
                  <c:v>36707</c:v>
                </c:pt>
                <c:pt idx="43">
                  <c:v>36710</c:v>
                </c:pt>
                <c:pt idx="44">
                  <c:v>36712</c:v>
                </c:pt>
                <c:pt idx="45">
                  <c:v>36713</c:v>
                </c:pt>
                <c:pt idx="46">
                  <c:v>36714</c:v>
                </c:pt>
                <c:pt idx="47">
                  <c:v>36717</c:v>
                </c:pt>
                <c:pt idx="48">
                  <c:v>36718</c:v>
                </c:pt>
                <c:pt idx="49">
                  <c:v>36719</c:v>
                </c:pt>
                <c:pt idx="50">
                  <c:v>36720</c:v>
                </c:pt>
                <c:pt idx="51">
                  <c:v>36721</c:v>
                </c:pt>
                <c:pt idx="52">
                  <c:v>36724</c:v>
                </c:pt>
                <c:pt idx="53">
                  <c:v>36725</c:v>
                </c:pt>
                <c:pt idx="54">
                  <c:v>36726</c:v>
                </c:pt>
                <c:pt idx="55">
                  <c:v>36727</c:v>
                </c:pt>
                <c:pt idx="56">
                  <c:v>36728</c:v>
                </c:pt>
                <c:pt idx="57">
                  <c:v>36731</c:v>
                </c:pt>
                <c:pt idx="58">
                  <c:v>36732</c:v>
                </c:pt>
                <c:pt idx="59">
                  <c:v>36733</c:v>
                </c:pt>
                <c:pt idx="60">
                  <c:v>36734</c:v>
                </c:pt>
                <c:pt idx="61">
                  <c:v>36735</c:v>
                </c:pt>
                <c:pt idx="62">
                  <c:v>36738</c:v>
                </c:pt>
                <c:pt idx="63">
                  <c:v>36739</c:v>
                </c:pt>
                <c:pt idx="64">
                  <c:v>36740</c:v>
                </c:pt>
                <c:pt idx="65">
                  <c:v>36741</c:v>
                </c:pt>
                <c:pt idx="66">
                  <c:v>36742</c:v>
                </c:pt>
                <c:pt idx="67">
                  <c:v>36745</c:v>
                </c:pt>
                <c:pt idx="68">
                  <c:v>36746</c:v>
                </c:pt>
                <c:pt idx="69">
                  <c:v>36747</c:v>
                </c:pt>
                <c:pt idx="70">
                  <c:v>36748</c:v>
                </c:pt>
                <c:pt idx="71">
                  <c:v>36749</c:v>
                </c:pt>
                <c:pt idx="72">
                  <c:v>36752</c:v>
                </c:pt>
                <c:pt idx="73">
                  <c:v>36753</c:v>
                </c:pt>
                <c:pt idx="74">
                  <c:v>36754</c:v>
                </c:pt>
                <c:pt idx="75">
                  <c:v>36755</c:v>
                </c:pt>
                <c:pt idx="76">
                  <c:v>36756</c:v>
                </c:pt>
                <c:pt idx="77">
                  <c:v>36759</c:v>
                </c:pt>
                <c:pt idx="78">
                  <c:v>36760</c:v>
                </c:pt>
                <c:pt idx="79">
                  <c:v>36761</c:v>
                </c:pt>
                <c:pt idx="80">
                  <c:v>36762</c:v>
                </c:pt>
                <c:pt idx="81">
                  <c:v>36763</c:v>
                </c:pt>
                <c:pt idx="82">
                  <c:v>36766</c:v>
                </c:pt>
                <c:pt idx="83">
                  <c:v>36767</c:v>
                </c:pt>
                <c:pt idx="84">
                  <c:v>36768</c:v>
                </c:pt>
                <c:pt idx="85">
                  <c:v>36769</c:v>
                </c:pt>
                <c:pt idx="86">
                  <c:v>36770</c:v>
                </c:pt>
                <c:pt idx="87">
                  <c:v>36774</c:v>
                </c:pt>
                <c:pt idx="88">
                  <c:v>36775</c:v>
                </c:pt>
                <c:pt idx="89">
                  <c:v>36776</c:v>
                </c:pt>
                <c:pt idx="90">
                  <c:v>36777</c:v>
                </c:pt>
                <c:pt idx="91">
                  <c:v>36780</c:v>
                </c:pt>
                <c:pt idx="92">
                  <c:v>36781</c:v>
                </c:pt>
                <c:pt idx="93">
                  <c:v>36782</c:v>
                </c:pt>
                <c:pt idx="94">
                  <c:v>36783</c:v>
                </c:pt>
                <c:pt idx="95">
                  <c:v>36784</c:v>
                </c:pt>
                <c:pt idx="96">
                  <c:v>36787</c:v>
                </c:pt>
                <c:pt idx="97">
                  <c:v>36788</c:v>
                </c:pt>
                <c:pt idx="98">
                  <c:v>36789</c:v>
                </c:pt>
                <c:pt idx="99">
                  <c:v>36790</c:v>
                </c:pt>
                <c:pt idx="100">
                  <c:v>36791</c:v>
                </c:pt>
                <c:pt idx="101">
                  <c:v>36794</c:v>
                </c:pt>
                <c:pt idx="102">
                  <c:v>36795</c:v>
                </c:pt>
                <c:pt idx="103">
                  <c:v>36796</c:v>
                </c:pt>
                <c:pt idx="104">
                  <c:v>36797</c:v>
                </c:pt>
                <c:pt idx="105">
                  <c:v>36798</c:v>
                </c:pt>
                <c:pt idx="106">
                  <c:v>36801</c:v>
                </c:pt>
                <c:pt idx="107">
                  <c:v>36802</c:v>
                </c:pt>
                <c:pt idx="108">
                  <c:v>36803</c:v>
                </c:pt>
                <c:pt idx="109">
                  <c:v>36804</c:v>
                </c:pt>
                <c:pt idx="110">
                  <c:v>36805</c:v>
                </c:pt>
                <c:pt idx="111">
                  <c:v>36808</c:v>
                </c:pt>
                <c:pt idx="112">
                  <c:v>36809</c:v>
                </c:pt>
                <c:pt idx="113">
                  <c:v>36810</c:v>
                </c:pt>
                <c:pt idx="114">
                  <c:v>36811</c:v>
                </c:pt>
                <c:pt idx="115">
                  <c:v>36812</c:v>
                </c:pt>
                <c:pt idx="116">
                  <c:v>36815</c:v>
                </c:pt>
                <c:pt idx="117">
                  <c:v>36816</c:v>
                </c:pt>
                <c:pt idx="118">
                  <c:v>36817</c:v>
                </c:pt>
                <c:pt idx="119">
                  <c:v>36818</c:v>
                </c:pt>
                <c:pt idx="120">
                  <c:v>36819</c:v>
                </c:pt>
                <c:pt idx="121">
                  <c:v>36822</c:v>
                </c:pt>
                <c:pt idx="122">
                  <c:v>36823</c:v>
                </c:pt>
                <c:pt idx="123">
                  <c:v>36824</c:v>
                </c:pt>
                <c:pt idx="124">
                  <c:v>36825</c:v>
                </c:pt>
                <c:pt idx="125">
                  <c:v>36826</c:v>
                </c:pt>
                <c:pt idx="126">
                  <c:v>36829</c:v>
                </c:pt>
                <c:pt idx="127">
                  <c:v>36830</c:v>
                </c:pt>
                <c:pt idx="128">
                  <c:v>36831</c:v>
                </c:pt>
                <c:pt idx="129">
                  <c:v>36832</c:v>
                </c:pt>
                <c:pt idx="130">
                  <c:v>36833</c:v>
                </c:pt>
                <c:pt idx="131">
                  <c:v>36836</c:v>
                </c:pt>
                <c:pt idx="132">
                  <c:v>36837</c:v>
                </c:pt>
                <c:pt idx="133">
                  <c:v>36838</c:v>
                </c:pt>
                <c:pt idx="134">
                  <c:v>36839</c:v>
                </c:pt>
                <c:pt idx="135">
                  <c:v>36840</c:v>
                </c:pt>
                <c:pt idx="136">
                  <c:v>36843</c:v>
                </c:pt>
                <c:pt idx="137">
                  <c:v>36844</c:v>
                </c:pt>
                <c:pt idx="138">
                  <c:v>36845</c:v>
                </c:pt>
                <c:pt idx="139">
                  <c:v>36846</c:v>
                </c:pt>
                <c:pt idx="140">
                  <c:v>36847</c:v>
                </c:pt>
                <c:pt idx="141">
                  <c:v>36850</c:v>
                </c:pt>
                <c:pt idx="142">
                  <c:v>36851</c:v>
                </c:pt>
                <c:pt idx="143">
                  <c:v>36852</c:v>
                </c:pt>
                <c:pt idx="144">
                  <c:v>36857</c:v>
                </c:pt>
                <c:pt idx="145">
                  <c:v>36858</c:v>
                </c:pt>
                <c:pt idx="146">
                  <c:v>36859</c:v>
                </c:pt>
                <c:pt idx="147">
                  <c:v>36860</c:v>
                </c:pt>
                <c:pt idx="148">
                  <c:v>36861</c:v>
                </c:pt>
                <c:pt idx="149">
                  <c:v>36864</c:v>
                </c:pt>
                <c:pt idx="150">
                  <c:v>36865</c:v>
                </c:pt>
                <c:pt idx="151">
                  <c:v>36866</c:v>
                </c:pt>
                <c:pt idx="152">
                  <c:v>36867</c:v>
                </c:pt>
                <c:pt idx="153">
                  <c:v>36868</c:v>
                </c:pt>
                <c:pt idx="154">
                  <c:v>36871</c:v>
                </c:pt>
                <c:pt idx="155">
                  <c:v>36872</c:v>
                </c:pt>
                <c:pt idx="156">
                  <c:v>36873</c:v>
                </c:pt>
                <c:pt idx="157">
                  <c:v>36874</c:v>
                </c:pt>
                <c:pt idx="158">
                  <c:v>36875</c:v>
                </c:pt>
                <c:pt idx="159">
                  <c:v>36878</c:v>
                </c:pt>
                <c:pt idx="160">
                  <c:v>36879</c:v>
                </c:pt>
                <c:pt idx="161">
                  <c:v>36880</c:v>
                </c:pt>
                <c:pt idx="162">
                  <c:v>36881</c:v>
                </c:pt>
                <c:pt idx="163">
                  <c:v>36882</c:v>
                </c:pt>
                <c:pt idx="164">
                  <c:v>36886</c:v>
                </c:pt>
                <c:pt idx="165">
                  <c:v>36887</c:v>
                </c:pt>
                <c:pt idx="166">
                  <c:v>36888</c:v>
                </c:pt>
                <c:pt idx="167">
                  <c:v>36889</c:v>
                </c:pt>
                <c:pt idx="168">
                  <c:v>36893</c:v>
                </c:pt>
                <c:pt idx="169">
                  <c:v>36894</c:v>
                </c:pt>
                <c:pt idx="170">
                  <c:v>36895</c:v>
                </c:pt>
                <c:pt idx="171">
                  <c:v>36896</c:v>
                </c:pt>
                <c:pt idx="172">
                  <c:v>36899</c:v>
                </c:pt>
                <c:pt idx="173">
                  <c:v>36900</c:v>
                </c:pt>
                <c:pt idx="174">
                  <c:v>36901</c:v>
                </c:pt>
                <c:pt idx="175">
                  <c:v>36902</c:v>
                </c:pt>
                <c:pt idx="176">
                  <c:v>36903</c:v>
                </c:pt>
                <c:pt idx="177">
                  <c:v>36907</c:v>
                </c:pt>
                <c:pt idx="178">
                  <c:v>36908</c:v>
                </c:pt>
                <c:pt idx="179">
                  <c:v>36909</c:v>
                </c:pt>
                <c:pt idx="180">
                  <c:v>36910</c:v>
                </c:pt>
                <c:pt idx="181">
                  <c:v>36913</c:v>
                </c:pt>
                <c:pt idx="182">
                  <c:v>36914</c:v>
                </c:pt>
                <c:pt idx="183">
                  <c:v>36915</c:v>
                </c:pt>
                <c:pt idx="184">
                  <c:v>36916</c:v>
                </c:pt>
                <c:pt idx="185">
                  <c:v>36917</c:v>
                </c:pt>
                <c:pt idx="186">
                  <c:v>36920</c:v>
                </c:pt>
                <c:pt idx="187">
                  <c:v>36921</c:v>
                </c:pt>
                <c:pt idx="188">
                  <c:v>36922</c:v>
                </c:pt>
                <c:pt idx="189">
                  <c:v>36923</c:v>
                </c:pt>
                <c:pt idx="190">
                  <c:v>36924</c:v>
                </c:pt>
                <c:pt idx="191">
                  <c:v>36927</c:v>
                </c:pt>
                <c:pt idx="192">
                  <c:v>36928</c:v>
                </c:pt>
                <c:pt idx="193">
                  <c:v>36929</c:v>
                </c:pt>
                <c:pt idx="194">
                  <c:v>36930</c:v>
                </c:pt>
                <c:pt idx="195">
                  <c:v>36931</c:v>
                </c:pt>
                <c:pt idx="196">
                  <c:v>36934</c:v>
                </c:pt>
                <c:pt idx="197">
                  <c:v>36935</c:v>
                </c:pt>
                <c:pt idx="198">
                  <c:v>36936</c:v>
                </c:pt>
                <c:pt idx="199">
                  <c:v>36937</c:v>
                </c:pt>
                <c:pt idx="200">
                  <c:v>36938</c:v>
                </c:pt>
                <c:pt idx="201">
                  <c:v>36942</c:v>
                </c:pt>
                <c:pt idx="202">
                  <c:v>36943</c:v>
                </c:pt>
                <c:pt idx="203">
                  <c:v>36944</c:v>
                </c:pt>
                <c:pt idx="204">
                  <c:v>36945</c:v>
                </c:pt>
                <c:pt idx="205">
                  <c:v>36948</c:v>
                </c:pt>
                <c:pt idx="206">
                  <c:v>36949</c:v>
                </c:pt>
                <c:pt idx="207">
                  <c:v>36950</c:v>
                </c:pt>
                <c:pt idx="208">
                  <c:v>36951</c:v>
                </c:pt>
                <c:pt idx="209">
                  <c:v>36952</c:v>
                </c:pt>
                <c:pt idx="210">
                  <c:v>36955</c:v>
                </c:pt>
                <c:pt idx="211">
                  <c:v>36956</c:v>
                </c:pt>
                <c:pt idx="212">
                  <c:v>36957</c:v>
                </c:pt>
                <c:pt idx="213">
                  <c:v>36958</c:v>
                </c:pt>
                <c:pt idx="214">
                  <c:v>36959</c:v>
                </c:pt>
                <c:pt idx="215">
                  <c:v>36962</c:v>
                </c:pt>
                <c:pt idx="216">
                  <c:v>36963</c:v>
                </c:pt>
                <c:pt idx="217">
                  <c:v>36964</c:v>
                </c:pt>
                <c:pt idx="218">
                  <c:v>36965</c:v>
                </c:pt>
                <c:pt idx="219">
                  <c:v>36966</c:v>
                </c:pt>
                <c:pt idx="220">
                  <c:v>36969</c:v>
                </c:pt>
              </c:numCache>
            </c:numRef>
          </c:cat>
          <c:val>
            <c:numRef>
              <c:f>'vol data'!$I$582:$I$802</c:f>
              <c:numCache>
                <c:formatCode>0%</c:formatCode>
                <c:ptCount val="221"/>
                <c:pt idx="0">
                  <c:v>0.1178133612042952</c:v>
                </c:pt>
                <c:pt idx="1">
                  <c:v>0.12157052312986301</c:v>
                </c:pt>
                <c:pt idx="2">
                  <c:v>0.12157052312986301</c:v>
                </c:pt>
                <c:pt idx="3">
                  <c:v>0.12157052312986301</c:v>
                </c:pt>
                <c:pt idx="4">
                  <c:v>0.12523615600040316</c:v>
                </c:pt>
                <c:pt idx="5">
                  <c:v>0.10309537685095772</c:v>
                </c:pt>
                <c:pt idx="6">
                  <c:v>0.10309537685095772</c:v>
                </c:pt>
                <c:pt idx="7">
                  <c:v>0.10309537685095772</c:v>
                </c:pt>
                <c:pt idx="8">
                  <c:v>0.10309537685095772</c:v>
                </c:pt>
                <c:pt idx="9">
                  <c:v>0.1038484807217597</c:v>
                </c:pt>
                <c:pt idx="10">
                  <c:v>0.10457594183441435</c:v>
                </c:pt>
                <c:pt idx="11">
                  <c:v>0.12788138762005871</c:v>
                </c:pt>
                <c:pt idx="12">
                  <c:v>0.13376842683716264</c:v>
                </c:pt>
                <c:pt idx="13">
                  <c:v>0.14849460783806243</c:v>
                </c:pt>
                <c:pt idx="14">
                  <c:v>0.15051774792806216</c:v>
                </c:pt>
                <c:pt idx="15">
                  <c:v>0.13861758280252912</c:v>
                </c:pt>
                <c:pt idx="16">
                  <c:v>0.15742556073862884</c:v>
                </c:pt>
                <c:pt idx="17">
                  <c:v>0.15742556073862884</c:v>
                </c:pt>
                <c:pt idx="18">
                  <c:v>0.15742556073862884</c:v>
                </c:pt>
                <c:pt idx="19">
                  <c:v>0.16062785400536633</c:v>
                </c:pt>
                <c:pt idx="20">
                  <c:v>0.15695537303433935</c:v>
                </c:pt>
                <c:pt idx="21">
                  <c:v>0.24668985005361801</c:v>
                </c:pt>
                <c:pt idx="22">
                  <c:v>0.24612305150657915</c:v>
                </c:pt>
                <c:pt idx="23">
                  <c:v>0.26155803484811235</c:v>
                </c:pt>
                <c:pt idx="24">
                  <c:v>0.26534615510591619</c:v>
                </c:pt>
                <c:pt idx="25">
                  <c:v>0.27405718144642788</c:v>
                </c:pt>
                <c:pt idx="26">
                  <c:v>0.30218056693286499</c:v>
                </c:pt>
                <c:pt idx="27">
                  <c:v>0.30240340296632479</c:v>
                </c:pt>
                <c:pt idx="28">
                  <c:v>0.30240340296632479</c:v>
                </c:pt>
                <c:pt idx="29">
                  <c:v>0.30491864257326623</c:v>
                </c:pt>
                <c:pt idx="30">
                  <c:v>0.30491864257326623</c:v>
                </c:pt>
                <c:pt idx="31">
                  <c:v>0.30444097595957342</c:v>
                </c:pt>
                <c:pt idx="32">
                  <c:v>0.29723346405209933</c:v>
                </c:pt>
                <c:pt idx="33">
                  <c:v>0.30615511054220734</c:v>
                </c:pt>
                <c:pt idx="34">
                  <c:v>0.29829960111059017</c:v>
                </c:pt>
                <c:pt idx="35">
                  <c:v>0.29145740790009805</c:v>
                </c:pt>
                <c:pt idx="36">
                  <c:v>0.28922433119823276</c:v>
                </c:pt>
                <c:pt idx="37">
                  <c:v>0.26216298509782787</c:v>
                </c:pt>
                <c:pt idx="38">
                  <c:v>0.26540241252481528</c:v>
                </c:pt>
                <c:pt idx="39">
                  <c:v>0.29381148897372306</c:v>
                </c:pt>
                <c:pt idx="40">
                  <c:v>0.29757831844947125</c:v>
                </c:pt>
                <c:pt idx="41">
                  <c:v>0.29548399048064439</c:v>
                </c:pt>
                <c:pt idx="42">
                  <c:v>0.25311458118993274</c:v>
                </c:pt>
                <c:pt idx="43">
                  <c:v>0.25311458118993274</c:v>
                </c:pt>
                <c:pt idx="44">
                  <c:v>0.22871628590293583</c:v>
                </c:pt>
                <c:pt idx="45">
                  <c:v>0.22844545051677093</c:v>
                </c:pt>
                <c:pt idx="46">
                  <c:v>0.22681831273664713</c:v>
                </c:pt>
                <c:pt idx="47">
                  <c:v>0.20031551388393765</c:v>
                </c:pt>
                <c:pt idx="48">
                  <c:v>0.19793889802702352</c:v>
                </c:pt>
                <c:pt idx="49">
                  <c:v>0.19793889802702352</c:v>
                </c:pt>
                <c:pt idx="50">
                  <c:v>0.19670891692768713</c:v>
                </c:pt>
                <c:pt idx="51">
                  <c:v>0.19670891692768713</c:v>
                </c:pt>
                <c:pt idx="52">
                  <c:v>0.19821535451974967</c:v>
                </c:pt>
                <c:pt idx="53">
                  <c:v>0.19402514735239645</c:v>
                </c:pt>
                <c:pt idx="54">
                  <c:v>0.17817806429511907</c:v>
                </c:pt>
                <c:pt idx="55">
                  <c:v>0.17016634435609201</c:v>
                </c:pt>
                <c:pt idx="56">
                  <c:v>0.17016634435609201</c:v>
                </c:pt>
                <c:pt idx="57">
                  <c:v>0.17199379267105011</c:v>
                </c:pt>
                <c:pt idx="58">
                  <c:v>0.17358145010723502</c:v>
                </c:pt>
                <c:pt idx="59">
                  <c:v>0.16968011912979411</c:v>
                </c:pt>
                <c:pt idx="60">
                  <c:v>0.12051495638745675</c:v>
                </c:pt>
                <c:pt idx="61">
                  <c:v>0.11838690690096136</c:v>
                </c:pt>
                <c:pt idx="62">
                  <c:v>0.11864889461696738</c:v>
                </c:pt>
                <c:pt idx="63">
                  <c:v>0.11911890698084787</c:v>
                </c:pt>
                <c:pt idx="64">
                  <c:v>0.11911890698084787</c:v>
                </c:pt>
                <c:pt idx="65">
                  <c:v>0.10775464518849108</c:v>
                </c:pt>
                <c:pt idx="66">
                  <c:v>0.12553225469426035</c:v>
                </c:pt>
                <c:pt idx="67">
                  <c:v>0.1212187739694589</c:v>
                </c:pt>
                <c:pt idx="68">
                  <c:v>0.11849990364041398</c:v>
                </c:pt>
                <c:pt idx="69">
                  <c:v>0.11788971838741479</c:v>
                </c:pt>
                <c:pt idx="70">
                  <c:v>0.11788971838741479</c:v>
                </c:pt>
                <c:pt idx="71">
                  <c:v>0.13046575558135007</c:v>
                </c:pt>
                <c:pt idx="72">
                  <c:v>0.13046575558135007</c:v>
                </c:pt>
                <c:pt idx="73">
                  <c:v>0.12785979604808376</c:v>
                </c:pt>
                <c:pt idx="74">
                  <c:v>0.11352254557662331</c:v>
                </c:pt>
                <c:pt idx="75">
                  <c:v>0.11730184700529769</c:v>
                </c:pt>
                <c:pt idx="76">
                  <c:v>0.11730184700529769</c:v>
                </c:pt>
                <c:pt idx="77">
                  <c:v>0.14525795089928409</c:v>
                </c:pt>
                <c:pt idx="78">
                  <c:v>0.15483356336324675</c:v>
                </c:pt>
                <c:pt idx="79">
                  <c:v>0.15930331581595178</c:v>
                </c:pt>
                <c:pt idx="80">
                  <c:v>0.16345251121774265</c:v>
                </c:pt>
                <c:pt idx="81">
                  <c:v>0.1632772744085737</c:v>
                </c:pt>
                <c:pt idx="82">
                  <c:v>0.16161688353364406</c:v>
                </c:pt>
                <c:pt idx="83">
                  <c:v>0.16139813546665066</c:v>
                </c:pt>
                <c:pt idx="84">
                  <c:v>0.16124920730289141</c:v>
                </c:pt>
                <c:pt idx="85">
                  <c:v>0.16274182113609281</c:v>
                </c:pt>
                <c:pt idx="86">
                  <c:v>0.16274182113609281</c:v>
                </c:pt>
                <c:pt idx="87">
                  <c:v>0.16197487289015722</c:v>
                </c:pt>
                <c:pt idx="88">
                  <c:v>0.16891851325200455</c:v>
                </c:pt>
                <c:pt idx="89">
                  <c:v>0.16891851325200455</c:v>
                </c:pt>
                <c:pt idx="90">
                  <c:v>0.17633144525929875</c:v>
                </c:pt>
                <c:pt idx="91">
                  <c:v>0.18210760304139748</c:v>
                </c:pt>
                <c:pt idx="92">
                  <c:v>0.18201272135718088</c:v>
                </c:pt>
                <c:pt idx="93">
                  <c:v>0.18827886262568619</c:v>
                </c:pt>
                <c:pt idx="94">
                  <c:v>0.18827887168118193</c:v>
                </c:pt>
                <c:pt idx="95">
                  <c:v>0.18723161745641351</c:v>
                </c:pt>
                <c:pt idx="96">
                  <c:v>0.18921936652094504</c:v>
                </c:pt>
                <c:pt idx="97">
                  <c:v>0.19153680815228952</c:v>
                </c:pt>
                <c:pt idx="98">
                  <c:v>0.18000936342092494</c:v>
                </c:pt>
                <c:pt idx="99">
                  <c:v>0.1645939713723783</c:v>
                </c:pt>
                <c:pt idx="100">
                  <c:v>0.15928029526034318</c:v>
                </c:pt>
                <c:pt idx="101">
                  <c:v>0.15377225408657252</c:v>
                </c:pt>
                <c:pt idx="102">
                  <c:v>0.15322703678730959</c:v>
                </c:pt>
                <c:pt idx="103">
                  <c:v>0.15420999287135065</c:v>
                </c:pt>
                <c:pt idx="104">
                  <c:v>0.15283699815717094</c:v>
                </c:pt>
                <c:pt idx="105">
                  <c:v>0.15267224433338539</c:v>
                </c:pt>
                <c:pt idx="106">
                  <c:v>0.15205329891002778</c:v>
                </c:pt>
                <c:pt idx="107">
                  <c:v>0.15150452772139486</c:v>
                </c:pt>
                <c:pt idx="108">
                  <c:v>0.14488040522286613</c:v>
                </c:pt>
                <c:pt idx="109">
                  <c:v>0.1375164345506702</c:v>
                </c:pt>
                <c:pt idx="110">
                  <c:v>0.13729357861735408</c:v>
                </c:pt>
                <c:pt idx="111">
                  <c:v>0.12751074219921463</c:v>
                </c:pt>
                <c:pt idx="112">
                  <c:v>0.12159394379591384</c:v>
                </c:pt>
                <c:pt idx="113">
                  <c:v>8.9359717875893294E-2</c:v>
                </c:pt>
                <c:pt idx="114">
                  <c:v>5.9230618770246053E-2</c:v>
                </c:pt>
                <c:pt idx="115">
                  <c:v>5.9230618057167131E-2</c:v>
                </c:pt>
                <c:pt idx="116">
                  <c:v>6.6941289912043178E-2</c:v>
                </c:pt>
                <c:pt idx="117">
                  <c:v>6.616351956063464E-2</c:v>
                </c:pt>
                <c:pt idx="118">
                  <c:v>6.356738812122982E-2</c:v>
                </c:pt>
                <c:pt idx="119">
                  <c:v>7.8924384550815158E-2</c:v>
                </c:pt>
                <c:pt idx="120">
                  <c:v>8.0215906714302315E-2</c:v>
                </c:pt>
                <c:pt idx="121">
                  <c:v>8.0215906179901694E-2</c:v>
                </c:pt>
                <c:pt idx="122">
                  <c:v>0.10296862384378713</c:v>
                </c:pt>
                <c:pt idx="123">
                  <c:v>0.10106119811754262</c:v>
                </c:pt>
                <c:pt idx="124">
                  <c:v>0.10419407114633407</c:v>
                </c:pt>
                <c:pt idx="125">
                  <c:v>0.10239872696031743</c:v>
                </c:pt>
                <c:pt idx="126">
                  <c:v>0.12237020377279414</c:v>
                </c:pt>
                <c:pt idx="127">
                  <c:v>0.14413320234282226</c:v>
                </c:pt>
                <c:pt idx="128">
                  <c:v>0.14522905619580234</c:v>
                </c:pt>
                <c:pt idx="129">
                  <c:v>0.15410638005785504</c:v>
                </c:pt>
                <c:pt idx="130">
                  <c:v>0.16982392111817504</c:v>
                </c:pt>
                <c:pt idx="131">
                  <c:v>0.18386430907917833</c:v>
                </c:pt>
                <c:pt idx="132">
                  <c:v>0.19642405157324519</c:v>
                </c:pt>
                <c:pt idx="133">
                  <c:v>0.19575448853091643</c:v>
                </c:pt>
                <c:pt idx="134">
                  <c:v>0.19957336897889355</c:v>
                </c:pt>
                <c:pt idx="135">
                  <c:v>0.19917684958267765</c:v>
                </c:pt>
                <c:pt idx="136">
                  <c:v>0.20146081907229352</c:v>
                </c:pt>
                <c:pt idx="137">
                  <c:v>0.20015080875297028</c:v>
                </c:pt>
                <c:pt idx="138">
                  <c:v>0.21760332556078554</c:v>
                </c:pt>
                <c:pt idx="139">
                  <c:v>0.23921919192433372</c:v>
                </c:pt>
                <c:pt idx="140">
                  <c:v>0.23508246384787626</c:v>
                </c:pt>
                <c:pt idx="141">
                  <c:v>0.2476325646834103</c:v>
                </c:pt>
                <c:pt idx="142">
                  <c:v>0.24780090660148896</c:v>
                </c:pt>
                <c:pt idx="143">
                  <c:v>0.23887286418352061</c:v>
                </c:pt>
                <c:pt idx="144">
                  <c:v>0.23847781695218334</c:v>
                </c:pt>
                <c:pt idx="145">
                  <c:v>0.23286898512697077</c:v>
                </c:pt>
                <c:pt idx="146">
                  <c:v>0.2571560163983691</c:v>
                </c:pt>
                <c:pt idx="147">
                  <c:v>0.30872497604319887</c:v>
                </c:pt>
                <c:pt idx="148">
                  <c:v>0.32276775222135595</c:v>
                </c:pt>
                <c:pt idx="149">
                  <c:v>0.67005978606993055</c:v>
                </c:pt>
                <c:pt idx="150">
                  <c:v>0.69317905292135118</c:v>
                </c:pt>
                <c:pt idx="151">
                  <c:v>0.7258852260443267</c:v>
                </c:pt>
                <c:pt idx="152">
                  <c:v>0.79655405040345673</c:v>
                </c:pt>
                <c:pt idx="153">
                  <c:v>0.84720727253840811</c:v>
                </c:pt>
                <c:pt idx="154">
                  <c:v>0.84664839681509929</c:v>
                </c:pt>
                <c:pt idx="155">
                  <c:v>0.9720848776342903</c:v>
                </c:pt>
                <c:pt idx="156">
                  <c:v>0.9764635401502465</c:v>
                </c:pt>
                <c:pt idx="157">
                  <c:v>0.9813259525951975</c:v>
                </c:pt>
                <c:pt idx="158">
                  <c:v>0.98275092319388424</c:v>
                </c:pt>
                <c:pt idx="159">
                  <c:v>0.98963318386096355</c:v>
                </c:pt>
                <c:pt idx="160">
                  <c:v>0.98836373295025026</c:v>
                </c:pt>
                <c:pt idx="161">
                  <c:v>1.0015698794119385</c:v>
                </c:pt>
                <c:pt idx="162">
                  <c:v>1.0009547455572569</c:v>
                </c:pt>
                <c:pt idx="163">
                  <c:v>1.0052501222862691</c:v>
                </c:pt>
                <c:pt idx="164">
                  <c:v>1.0029611886916689</c:v>
                </c:pt>
                <c:pt idx="165">
                  <c:v>1.010830482829379</c:v>
                </c:pt>
                <c:pt idx="166">
                  <c:v>1.01190174406866</c:v>
                </c:pt>
                <c:pt idx="167">
                  <c:v>1.0186597462138569</c:v>
                </c:pt>
                <c:pt idx="168">
                  <c:v>1.1692455426347854</c:v>
                </c:pt>
                <c:pt idx="169">
                  <c:v>1.1641340555683231</c:v>
                </c:pt>
                <c:pt idx="170">
                  <c:v>0.98232354642939479</c:v>
                </c:pt>
                <c:pt idx="171">
                  <c:v>0.97600281876165451</c:v>
                </c:pt>
                <c:pt idx="172">
                  <c:v>0.93452293071699666</c:v>
                </c:pt>
                <c:pt idx="173">
                  <c:v>0.89189431322967694</c:v>
                </c:pt>
                <c:pt idx="174">
                  <c:v>0.86057174020938043</c:v>
                </c:pt>
                <c:pt idx="175">
                  <c:v>0.86420576791332104</c:v>
                </c:pt>
                <c:pt idx="176">
                  <c:v>0.73465262915607643</c:v>
                </c:pt>
                <c:pt idx="177">
                  <c:v>0.72865871963100359</c:v>
                </c:pt>
                <c:pt idx="178">
                  <c:v>0.75980243223146871</c:v>
                </c:pt>
                <c:pt idx="179">
                  <c:v>0.75915602797029225</c:v>
                </c:pt>
                <c:pt idx="180">
                  <c:v>0.74339907171371167</c:v>
                </c:pt>
                <c:pt idx="181">
                  <c:v>0.72890721383375756</c:v>
                </c:pt>
                <c:pt idx="182">
                  <c:v>0.69600833589287892</c:v>
                </c:pt>
                <c:pt idx="183">
                  <c:v>0.69455183524787689</c:v>
                </c:pt>
                <c:pt idx="184">
                  <c:v>0.69761317716723881</c:v>
                </c:pt>
                <c:pt idx="185">
                  <c:v>0.69761317716723881</c:v>
                </c:pt>
                <c:pt idx="186">
                  <c:v>0.75262374927624609</c:v>
                </c:pt>
                <c:pt idx="187">
                  <c:v>0.75360371679344762</c:v>
                </c:pt>
                <c:pt idx="188">
                  <c:v>0.72027308320976879</c:v>
                </c:pt>
                <c:pt idx="189">
                  <c:v>0.49700274270661127</c:v>
                </c:pt>
                <c:pt idx="190">
                  <c:v>0.53828662172460784</c:v>
                </c:pt>
                <c:pt idx="191">
                  <c:v>0.57419284646562641</c:v>
                </c:pt>
                <c:pt idx="192">
                  <c:v>0.56672387308436423</c:v>
                </c:pt>
                <c:pt idx="193">
                  <c:v>0.58234107211194019</c:v>
                </c:pt>
                <c:pt idx="194">
                  <c:v>0.5800865362793256</c:v>
                </c:pt>
                <c:pt idx="195">
                  <c:v>0.580029549418002</c:v>
                </c:pt>
                <c:pt idx="196">
                  <c:v>0.58082660840184863</c:v>
                </c:pt>
                <c:pt idx="197">
                  <c:v>0.57948926449583193</c:v>
                </c:pt>
                <c:pt idx="198">
                  <c:v>0.58112671658764403</c:v>
                </c:pt>
                <c:pt idx="199">
                  <c:v>0.54692457333142053</c:v>
                </c:pt>
                <c:pt idx="200">
                  <c:v>0.54457101625199167</c:v>
                </c:pt>
                <c:pt idx="201">
                  <c:v>0.55197001254603306</c:v>
                </c:pt>
                <c:pt idx="202">
                  <c:v>0.55057587750090264</c:v>
                </c:pt>
                <c:pt idx="203">
                  <c:v>0.54931219315355029</c:v>
                </c:pt>
                <c:pt idx="204">
                  <c:v>0.55295771027935503</c:v>
                </c:pt>
                <c:pt idx="205">
                  <c:v>0.55999929987409613</c:v>
                </c:pt>
                <c:pt idx="206">
                  <c:v>0.57355923044296087</c:v>
                </c:pt>
                <c:pt idx="207">
                  <c:v>0.48585125973428811</c:v>
                </c:pt>
                <c:pt idx="208">
                  <c:v>0.50826209601535877</c:v>
                </c:pt>
                <c:pt idx="209">
                  <c:v>0.5087945408643374</c:v>
                </c:pt>
                <c:pt idx="210">
                  <c:v>0.51121316323654198</c:v>
                </c:pt>
                <c:pt idx="211">
                  <c:v>0.46408772525927189</c:v>
                </c:pt>
                <c:pt idx="212">
                  <c:v>0.38594740822913237</c:v>
                </c:pt>
                <c:pt idx="213">
                  <c:v>0.39208411964613538</c:v>
                </c:pt>
                <c:pt idx="214">
                  <c:v>0.3669603093700684</c:v>
                </c:pt>
                <c:pt idx="215">
                  <c:v>0.36935022116599892</c:v>
                </c:pt>
                <c:pt idx="216">
                  <c:v>0.40326362385533671</c:v>
                </c:pt>
                <c:pt idx="217">
                  <c:v>0.40861956741673794</c:v>
                </c:pt>
                <c:pt idx="218">
                  <c:v>0.40766263893571525</c:v>
                </c:pt>
                <c:pt idx="219">
                  <c:v>0.43900690281609711</c:v>
                </c:pt>
                <c:pt idx="220">
                  <c:v>0.44758581447244905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D-458B-B3CD-9F941C15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03408"/>
        <c:axId val="1"/>
      </c:lineChart>
      <c:dateAx>
        <c:axId val="180503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03408"/>
        <c:crosses val="autoZero"/>
        <c:crossBetween val="between"/>
        <c:majorUnit val="0.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2001 Monthly Vols</a:t>
            </a:r>
          </a:p>
        </c:rich>
      </c:tx>
      <c:layout>
        <c:manualLayout>
          <c:xMode val="edge"/>
          <c:yMode val="edge"/>
          <c:x val="0.36004534515055442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849623069814"/>
          <c:y val="0.10154547277152486"/>
          <c:w val="0.80135484343853802"/>
          <c:h val="0.3907293191426065"/>
        </c:manualLayout>
      </c:layout>
      <c:lineChart>
        <c:grouping val="standard"/>
        <c:varyColors val="0"/>
        <c:ser>
          <c:idx val="0"/>
          <c:order val="0"/>
          <c:tx>
            <c:v>May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data'!$A$601:$A$802</c:f>
              <c:numCache>
                <c:formatCode>m/d/yyyy</c:formatCode>
                <c:ptCount val="202"/>
                <c:pt idx="0">
                  <c:v>36676</c:v>
                </c:pt>
                <c:pt idx="1">
                  <c:v>36677</c:v>
                </c:pt>
                <c:pt idx="2">
                  <c:v>36678</c:v>
                </c:pt>
                <c:pt idx="3">
                  <c:v>36679</c:v>
                </c:pt>
                <c:pt idx="4">
                  <c:v>36682</c:v>
                </c:pt>
                <c:pt idx="5">
                  <c:v>36683</c:v>
                </c:pt>
                <c:pt idx="6">
                  <c:v>36684</c:v>
                </c:pt>
                <c:pt idx="7">
                  <c:v>36685</c:v>
                </c:pt>
                <c:pt idx="8">
                  <c:v>36686</c:v>
                </c:pt>
                <c:pt idx="9">
                  <c:v>36689</c:v>
                </c:pt>
                <c:pt idx="10">
                  <c:v>36690</c:v>
                </c:pt>
                <c:pt idx="11">
                  <c:v>36691</c:v>
                </c:pt>
                <c:pt idx="12">
                  <c:v>36692</c:v>
                </c:pt>
                <c:pt idx="13">
                  <c:v>36693</c:v>
                </c:pt>
                <c:pt idx="14">
                  <c:v>36696</c:v>
                </c:pt>
                <c:pt idx="15">
                  <c:v>36697</c:v>
                </c:pt>
                <c:pt idx="16">
                  <c:v>36698</c:v>
                </c:pt>
                <c:pt idx="17">
                  <c:v>36699</c:v>
                </c:pt>
                <c:pt idx="18">
                  <c:v>36700</c:v>
                </c:pt>
                <c:pt idx="19">
                  <c:v>36703</c:v>
                </c:pt>
                <c:pt idx="20">
                  <c:v>36704</c:v>
                </c:pt>
                <c:pt idx="21">
                  <c:v>36705</c:v>
                </c:pt>
                <c:pt idx="22">
                  <c:v>36706</c:v>
                </c:pt>
                <c:pt idx="23">
                  <c:v>36707</c:v>
                </c:pt>
                <c:pt idx="24">
                  <c:v>36710</c:v>
                </c:pt>
                <c:pt idx="25">
                  <c:v>36712</c:v>
                </c:pt>
                <c:pt idx="26">
                  <c:v>36713</c:v>
                </c:pt>
                <c:pt idx="27">
                  <c:v>36714</c:v>
                </c:pt>
                <c:pt idx="28">
                  <c:v>36717</c:v>
                </c:pt>
                <c:pt idx="29">
                  <c:v>36718</c:v>
                </c:pt>
                <c:pt idx="30">
                  <c:v>36719</c:v>
                </c:pt>
                <c:pt idx="31">
                  <c:v>36720</c:v>
                </c:pt>
                <c:pt idx="32">
                  <c:v>36721</c:v>
                </c:pt>
                <c:pt idx="33">
                  <c:v>36724</c:v>
                </c:pt>
                <c:pt idx="34">
                  <c:v>36725</c:v>
                </c:pt>
                <c:pt idx="35">
                  <c:v>36726</c:v>
                </c:pt>
                <c:pt idx="36">
                  <c:v>36727</c:v>
                </c:pt>
                <c:pt idx="37">
                  <c:v>36728</c:v>
                </c:pt>
                <c:pt idx="38">
                  <c:v>36731</c:v>
                </c:pt>
                <c:pt idx="39">
                  <c:v>36732</c:v>
                </c:pt>
                <c:pt idx="40">
                  <c:v>36733</c:v>
                </c:pt>
                <c:pt idx="41">
                  <c:v>36734</c:v>
                </c:pt>
                <c:pt idx="42">
                  <c:v>36735</c:v>
                </c:pt>
                <c:pt idx="43">
                  <c:v>36738</c:v>
                </c:pt>
                <c:pt idx="44">
                  <c:v>36739</c:v>
                </c:pt>
                <c:pt idx="45">
                  <c:v>36740</c:v>
                </c:pt>
                <c:pt idx="46">
                  <c:v>36741</c:v>
                </c:pt>
                <c:pt idx="47">
                  <c:v>36742</c:v>
                </c:pt>
                <c:pt idx="48">
                  <c:v>36745</c:v>
                </c:pt>
                <c:pt idx="49">
                  <c:v>36746</c:v>
                </c:pt>
                <c:pt idx="50">
                  <c:v>36747</c:v>
                </c:pt>
                <c:pt idx="51">
                  <c:v>36748</c:v>
                </c:pt>
                <c:pt idx="52">
                  <c:v>36749</c:v>
                </c:pt>
                <c:pt idx="53">
                  <c:v>36752</c:v>
                </c:pt>
                <c:pt idx="54">
                  <c:v>36753</c:v>
                </c:pt>
                <c:pt idx="55">
                  <c:v>36754</c:v>
                </c:pt>
                <c:pt idx="56">
                  <c:v>36755</c:v>
                </c:pt>
                <c:pt idx="57">
                  <c:v>36756</c:v>
                </c:pt>
                <c:pt idx="58">
                  <c:v>36759</c:v>
                </c:pt>
                <c:pt idx="59">
                  <c:v>36760</c:v>
                </c:pt>
                <c:pt idx="60">
                  <c:v>36761</c:v>
                </c:pt>
                <c:pt idx="61">
                  <c:v>36762</c:v>
                </c:pt>
                <c:pt idx="62">
                  <c:v>36763</c:v>
                </c:pt>
                <c:pt idx="63">
                  <c:v>36766</c:v>
                </c:pt>
                <c:pt idx="64">
                  <c:v>36767</c:v>
                </c:pt>
                <c:pt idx="65">
                  <c:v>36768</c:v>
                </c:pt>
                <c:pt idx="66">
                  <c:v>36769</c:v>
                </c:pt>
                <c:pt idx="67">
                  <c:v>36770</c:v>
                </c:pt>
                <c:pt idx="68">
                  <c:v>36774</c:v>
                </c:pt>
                <c:pt idx="69">
                  <c:v>36775</c:v>
                </c:pt>
                <c:pt idx="70">
                  <c:v>36776</c:v>
                </c:pt>
                <c:pt idx="71">
                  <c:v>36777</c:v>
                </c:pt>
                <c:pt idx="72">
                  <c:v>36780</c:v>
                </c:pt>
                <c:pt idx="73">
                  <c:v>36781</c:v>
                </c:pt>
                <c:pt idx="74">
                  <c:v>36782</c:v>
                </c:pt>
                <c:pt idx="75">
                  <c:v>36783</c:v>
                </c:pt>
                <c:pt idx="76">
                  <c:v>36784</c:v>
                </c:pt>
                <c:pt idx="77">
                  <c:v>36787</c:v>
                </c:pt>
                <c:pt idx="78">
                  <c:v>36788</c:v>
                </c:pt>
                <c:pt idx="79">
                  <c:v>36789</c:v>
                </c:pt>
                <c:pt idx="80">
                  <c:v>36790</c:v>
                </c:pt>
                <c:pt idx="81">
                  <c:v>36791</c:v>
                </c:pt>
                <c:pt idx="82">
                  <c:v>36794</c:v>
                </c:pt>
                <c:pt idx="83">
                  <c:v>36795</c:v>
                </c:pt>
                <c:pt idx="84">
                  <c:v>36796</c:v>
                </c:pt>
                <c:pt idx="85">
                  <c:v>36797</c:v>
                </c:pt>
                <c:pt idx="86">
                  <c:v>36798</c:v>
                </c:pt>
                <c:pt idx="87">
                  <c:v>36801</c:v>
                </c:pt>
                <c:pt idx="88">
                  <c:v>36802</c:v>
                </c:pt>
                <c:pt idx="89">
                  <c:v>36803</c:v>
                </c:pt>
                <c:pt idx="90">
                  <c:v>36804</c:v>
                </c:pt>
                <c:pt idx="91">
                  <c:v>36805</c:v>
                </c:pt>
                <c:pt idx="92">
                  <c:v>36808</c:v>
                </c:pt>
                <c:pt idx="93">
                  <c:v>36809</c:v>
                </c:pt>
                <c:pt idx="94">
                  <c:v>36810</c:v>
                </c:pt>
                <c:pt idx="95">
                  <c:v>36811</c:v>
                </c:pt>
                <c:pt idx="96">
                  <c:v>36812</c:v>
                </c:pt>
                <c:pt idx="97">
                  <c:v>36815</c:v>
                </c:pt>
                <c:pt idx="98">
                  <c:v>36816</c:v>
                </c:pt>
                <c:pt idx="99">
                  <c:v>36817</c:v>
                </c:pt>
                <c:pt idx="100">
                  <c:v>36818</c:v>
                </c:pt>
                <c:pt idx="101">
                  <c:v>36819</c:v>
                </c:pt>
                <c:pt idx="102">
                  <c:v>36822</c:v>
                </c:pt>
                <c:pt idx="103">
                  <c:v>36823</c:v>
                </c:pt>
                <c:pt idx="104">
                  <c:v>36824</c:v>
                </c:pt>
                <c:pt idx="105">
                  <c:v>36825</c:v>
                </c:pt>
                <c:pt idx="106">
                  <c:v>36826</c:v>
                </c:pt>
                <c:pt idx="107">
                  <c:v>36829</c:v>
                </c:pt>
                <c:pt idx="108">
                  <c:v>36830</c:v>
                </c:pt>
                <c:pt idx="109">
                  <c:v>36831</c:v>
                </c:pt>
                <c:pt idx="110">
                  <c:v>36832</c:v>
                </c:pt>
                <c:pt idx="111">
                  <c:v>36833</c:v>
                </c:pt>
                <c:pt idx="112">
                  <c:v>36836</c:v>
                </c:pt>
                <c:pt idx="113">
                  <c:v>36837</c:v>
                </c:pt>
                <c:pt idx="114">
                  <c:v>36838</c:v>
                </c:pt>
                <c:pt idx="115">
                  <c:v>36839</c:v>
                </c:pt>
                <c:pt idx="116">
                  <c:v>36840</c:v>
                </c:pt>
                <c:pt idx="117">
                  <c:v>36843</c:v>
                </c:pt>
                <c:pt idx="118">
                  <c:v>36844</c:v>
                </c:pt>
                <c:pt idx="119">
                  <c:v>36845</c:v>
                </c:pt>
                <c:pt idx="120">
                  <c:v>36846</c:v>
                </c:pt>
                <c:pt idx="121">
                  <c:v>36847</c:v>
                </c:pt>
                <c:pt idx="122">
                  <c:v>36850</c:v>
                </c:pt>
                <c:pt idx="123">
                  <c:v>36851</c:v>
                </c:pt>
                <c:pt idx="124">
                  <c:v>36852</c:v>
                </c:pt>
                <c:pt idx="125">
                  <c:v>36857</c:v>
                </c:pt>
                <c:pt idx="126">
                  <c:v>36858</c:v>
                </c:pt>
                <c:pt idx="127">
                  <c:v>36859</c:v>
                </c:pt>
                <c:pt idx="128">
                  <c:v>36860</c:v>
                </c:pt>
                <c:pt idx="129">
                  <c:v>36861</c:v>
                </c:pt>
                <c:pt idx="130">
                  <c:v>36864</c:v>
                </c:pt>
                <c:pt idx="131">
                  <c:v>36865</c:v>
                </c:pt>
                <c:pt idx="132">
                  <c:v>36866</c:v>
                </c:pt>
                <c:pt idx="133">
                  <c:v>36867</c:v>
                </c:pt>
                <c:pt idx="134">
                  <c:v>36868</c:v>
                </c:pt>
                <c:pt idx="135">
                  <c:v>36871</c:v>
                </c:pt>
                <c:pt idx="136">
                  <c:v>36872</c:v>
                </c:pt>
                <c:pt idx="137">
                  <c:v>36873</c:v>
                </c:pt>
                <c:pt idx="138">
                  <c:v>36874</c:v>
                </c:pt>
                <c:pt idx="139">
                  <c:v>36875</c:v>
                </c:pt>
                <c:pt idx="140">
                  <c:v>36878</c:v>
                </c:pt>
                <c:pt idx="141">
                  <c:v>36879</c:v>
                </c:pt>
                <c:pt idx="142">
                  <c:v>36880</c:v>
                </c:pt>
                <c:pt idx="143">
                  <c:v>36881</c:v>
                </c:pt>
                <c:pt idx="144">
                  <c:v>36882</c:v>
                </c:pt>
                <c:pt idx="145">
                  <c:v>36886</c:v>
                </c:pt>
                <c:pt idx="146">
                  <c:v>36887</c:v>
                </c:pt>
                <c:pt idx="147">
                  <c:v>36888</c:v>
                </c:pt>
                <c:pt idx="148">
                  <c:v>36889</c:v>
                </c:pt>
                <c:pt idx="149">
                  <c:v>36893</c:v>
                </c:pt>
                <c:pt idx="150">
                  <c:v>36894</c:v>
                </c:pt>
                <c:pt idx="151">
                  <c:v>36895</c:v>
                </c:pt>
                <c:pt idx="152">
                  <c:v>36896</c:v>
                </c:pt>
                <c:pt idx="153">
                  <c:v>36899</c:v>
                </c:pt>
                <c:pt idx="154">
                  <c:v>36900</c:v>
                </c:pt>
                <c:pt idx="155">
                  <c:v>36901</c:v>
                </c:pt>
                <c:pt idx="156">
                  <c:v>36902</c:v>
                </c:pt>
                <c:pt idx="157">
                  <c:v>36903</c:v>
                </c:pt>
                <c:pt idx="158">
                  <c:v>36907</c:v>
                </c:pt>
                <c:pt idx="159">
                  <c:v>36908</c:v>
                </c:pt>
                <c:pt idx="160">
                  <c:v>36909</c:v>
                </c:pt>
                <c:pt idx="161">
                  <c:v>36910</c:v>
                </c:pt>
                <c:pt idx="162">
                  <c:v>36913</c:v>
                </c:pt>
                <c:pt idx="163">
                  <c:v>36914</c:v>
                </c:pt>
                <c:pt idx="164">
                  <c:v>36915</c:v>
                </c:pt>
                <c:pt idx="165">
                  <c:v>36916</c:v>
                </c:pt>
                <c:pt idx="166">
                  <c:v>36917</c:v>
                </c:pt>
                <c:pt idx="167">
                  <c:v>36920</c:v>
                </c:pt>
                <c:pt idx="168">
                  <c:v>36921</c:v>
                </c:pt>
                <c:pt idx="169">
                  <c:v>36922</c:v>
                </c:pt>
                <c:pt idx="170">
                  <c:v>36923</c:v>
                </c:pt>
                <c:pt idx="171">
                  <c:v>36924</c:v>
                </c:pt>
                <c:pt idx="172">
                  <c:v>36927</c:v>
                </c:pt>
                <c:pt idx="173">
                  <c:v>36928</c:v>
                </c:pt>
                <c:pt idx="174">
                  <c:v>36929</c:v>
                </c:pt>
                <c:pt idx="175">
                  <c:v>36930</c:v>
                </c:pt>
                <c:pt idx="176">
                  <c:v>36931</c:v>
                </c:pt>
                <c:pt idx="177">
                  <c:v>36934</c:v>
                </c:pt>
                <c:pt idx="178">
                  <c:v>36935</c:v>
                </c:pt>
                <c:pt idx="179">
                  <c:v>36936</c:v>
                </c:pt>
                <c:pt idx="180">
                  <c:v>36937</c:v>
                </c:pt>
                <c:pt idx="181">
                  <c:v>36938</c:v>
                </c:pt>
                <c:pt idx="182">
                  <c:v>36942</c:v>
                </c:pt>
                <c:pt idx="183">
                  <c:v>36943</c:v>
                </c:pt>
                <c:pt idx="184">
                  <c:v>36944</c:v>
                </c:pt>
                <c:pt idx="185">
                  <c:v>36945</c:v>
                </c:pt>
                <c:pt idx="186">
                  <c:v>36948</c:v>
                </c:pt>
                <c:pt idx="187">
                  <c:v>36949</c:v>
                </c:pt>
                <c:pt idx="188">
                  <c:v>36950</c:v>
                </c:pt>
                <c:pt idx="189">
                  <c:v>36951</c:v>
                </c:pt>
                <c:pt idx="190">
                  <c:v>36952</c:v>
                </c:pt>
                <c:pt idx="191">
                  <c:v>36955</c:v>
                </c:pt>
                <c:pt idx="192">
                  <c:v>36956</c:v>
                </c:pt>
                <c:pt idx="193">
                  <c:v>36957</c:v>
                </c:pt>
                <c:pt idx="194">
                  <c:v>36958</c:v>
                </c:pt>
                <c:pt idx="195">
                  <c:v>36959</c:v>
                </c:pt>
                <c:pt idx="196">
                  <c:v>36962</c:v>
                </c:pt>
                <c:pt idx="197">
                  <c:v>36963</c:v>
                </c:pt>
                <c:pt idx="198">
                  <c:v>36964</c:v>
                </c:pt>
                <c:pt idx="199">
                  <c:v>36965</c:v>
                </c:pt>
                <c:pt idx="200">
                  <c:v>36966</c:v>
                </c:pt>
                <c:pt idx="201">
                  <c:v>36969</c:v>
                </c:pt>
              </c:numCache>
            </c:numRef>
          </c:cat>
          <c:val>
            <c:numRef>
              <c:f>'vol data'!$M$601:$M$802</c:f>
              <c:numCache>
                <c:formatCode>0%</c:formatCode>
                <c:ptCount val="202"/>
                <c:pt idx="0">
                  <c:v>0.54313009381205768</c:v>
                </c:pt>
                <c:pt idx="1">
                  <c:v>0.54164438123440772</c:v>
                </c:pt>
                <c:pt idx="2">
                  <c:v>0.57088904418544129</c:v>
                </c:pt>
                <c:pt idx="3">
                  <c:v>0.57945226561886964</c:v>
                </c:pt>
                <c:pt idx="4">
                  <c:v>0.58430408320604454</c:v>
                </c:pt>
                <c:pt idx="5">
                  <c:v>0.58351882141307554</c:v>
                </c:pt>
                <c:pt idx="6">
                  <c:v>0.43828026636592543</c:v>
                </c:pt>
                <c:pt idx="7">
                  <c:v>0.4488145952555791</c:v>
                </c:pt>
                <c:pt idx="8">
                  <c:v>0.4488145952555791</c:v>
                </c:pt>
                <c:pt idx="9">
                  <c:v>0.44645892091793971</c:v>
                </c:pt>
                <c:pt idx="10">
                  <c:v>0.44704520484262805</c:v>
                </c:pt>
                <c:pt idx="11">
                  <c:v>0.45224856502019328</c:v>
                </c:pt>
                <c:pt idx="12">
                  <c:v>0.44917315619386106</c:v>
                </c:pt>
                <c:pt idx="13">
                  <c:v>0.44828014474805883</c:v>
                </c:pt>
                <c:pt idx="14">
                  <c:v>0.44998521511605183</c:v>
                </c:pt>
                <c:pt idx="15">
                  <c:v>0.45149564917633739</c:v>
                </c:pt>
                <c:pt idx="16">
                  <c:v>0.45149564917633739</c:v>
                </c:pt>
                <c:pt idx="17">
                  <c:v>0.44797613451357177</c:v>
                </c:pt>
                <c:pt idx="18">
                  <c:v>0.4406842900855325</c:v>
                </c:pt>
                <c:pt idx="19">
                  <c:v>0.35829560806478067</c:v>
                </c:pt>
                <c:pt idx="20">
                  <c:v>0.36507500607379523</c:v>
                </c:pt>
                <c:pt idx="21">
                  <c:v>0.27732646309823566</c:v>
                </c:pt>
                <c:pt idx="22">
                  <c:v>0.26882099295739748</c:v>
                </c:pt>
                <c:pt idx="23">
                  <c:v>0.24672697829470383</c:v>
                </c:pt>
                <c:pt idx="24">
                  <c:v>0.20127175120626364</c:v>
                </c:pt>
                <c:pt idx="25">
                  <c:v>0.1987858695807492</c:v>
                </c:pt>
                <c:pt idx="26">
                  <c:v>0.19638307776072517</c:v>
                </c:pt>
                <c:pt idx="27">
                  <c:v>0.20027481395040583</c:v>
                </c:pt>
                <c:pt idx="28">
                  <c:v>0.18234186162924415</c:v>
                </c:pt>
                <c:pt idx="29">
                  <c:v>0.18298357186413344</c:v>
                </c:pt>
                <c:pt idx="30">
                  <c:v>0.18298357186413344</c:v>
                </c:pt>
                <c:pt idx="31">
                  <c:v>0.18243005987132277</c:v>
                </c:pt>
                <c:pt idx="32">
                  <c:v>0.17010488603258003</c:v>
                </c:pt>
                <c:pt idx="33">
                  <c:v>0.23139166232835701</c:v>
                </c:pt>
                <c:pt idx="34">
                  <c:v>0.23139166232835701</c:v>
                </c:pt>
                <c:pt idx="35">
                  <c:v>0.22913851106810931</c:v>
                </c:pt>
                <c:pt idx="36">
                  <c:v>0.22627814973097557</c:v>
                </c:pt>
                <c:pt idx="37">
                  <c:v>0.22627814973097557</c:v>
                </c:pt>
                <c:pt idx="38">
                  <c:v>0.22627814973097557</c:v>
                </c:pt>
                <c:pt idx="39">
                  <c:v>0.22627814973097557</c:v>
                </c:pt>
                <c:pt idx="40">
                  <c:v>0.22970771126253919</c:v>
                </c:pt>
                <c:pt idx="41">
                  <c:v>0.22172891260465913</c:v>
                </c:pt>
                <c:pt idx="42">
                  <c:v>0.22172891260465913</c:v>
                </c:pt>
                <c:pt idx="43">
                  <c:v>0.22172891260465913</c:v>
                </c:pt>
                <c:pt idx="44">
                  <c:v>0.21490161880053402</c:v>
                </c:pt>
                <c:pt idx="45">
                  <c:v>0.21490161880053402</c:v>
                </c:pt>
                <c:pt idx="46">
                  <c:v>0.21490161880053402</c:v>
                </c:pt>
                <c:pt idx="47">
                  <c:v>0.21490161880053402</c:v>
                </c:pt>
                <c:pt idx="48">
                  <c:v>0.18665542406900007</c:v>
                </c:pt>
                <c:pt idx="49">
                  <c:v>0.18665542406900007</c:v>
                </c:pt>
                <c:pt idx="50">
                  <c:v>0.19496531666603731</c:v>
                </c:pt>
                <c:pt idx="51">
                  <c:v>0.19496531666603731</c:v>
                </c:pt>
                <c:pt idx="52">
                  <c:v>0.19971120926110536</c:v>
                </c:pt>
                <c:pt idx="53">
                  <c:v>0.20021600998837444</c:v>
                </c:pt>
                <c:pt idx="54">
                  <c:v>0.10577341724151408</c:v>
                </c:pt>
                <c:pt idx="55">
                  <c:v>0.10577341724151408</c:v>
                </c:pt>
                <c:pt idx="56">
                  <c:v>0.10577341724151408</c:v>
                </c:pt>
                <c:pt idx="57">
                  <c:v>0.10577341724151408</c:v>
                </c:pt>
                <c:pt idx="58">
                  <c:v>0.15482557647342049</c:v>
                </c:pt>
                <c:pt idx="59">
                  <c:v>0.15482557647342049</c:v>
                </c:pt>
                <c:pt idx="60">
                  <c:v>0.15482557647342049</c:v>
                </c:pt>
                <c:pt idx="61">
                  <c:v>0.14391546507509334</c:v>
                </c:pt>
                <c:pt idx="62">
                  <c:v>0.14506232644735928</c:v>
                </c:pt>
                <c:pt idx="63">
                  <c:v>0.14499898302304903</c:v>
                </c:pt>
                <c:pt idx="64">
                  <c:v>0.1482847234278378</c:v>
                </c:pt>
                <c:pt idx="65">
                  <c:v>0.15679644848391577</c:v>
                </c:pt>
                <c:pt idx="66">
                  <c:v>0.15679644848391577</c:v>
                </c:pt>
                <c:pt idx="67">
                  <c:v>0.15679644848391577</c:v>
                </c:pt>
                <c:pt idx="68">
                  <c:v>0.17943137371277709</c:v>
                </c:pt>
                <c:pt idx="69">
                  <c:v>0.17943137371277709</c:v>
                </c:pt>
                <c:pt idx="70">
                  <c:v>0.17943137371277709</c:v>
                </c:pt>
                <c:pt idx="71">
                  <c:v>0.18386127703402638</c:v>
                </c:pt>
                <c:pt idx="72">
                  <c:v>0.18705752723017255</c:v>
                </c:pt>
                <c:pt idx="73">
                  <c:v>0.18256345390479967</c:v>
                </c:pt>
                <c:pt idx="74">
                  <c:v>0.17880385114743153</c:v>
                </c:pt>
                <c:pt idx="75">
                  <c:v>0.1784754128209344</c:v>
                </c:pt>
                <c:pt idx="76">
                  <c:v>0.17902341360434881</c:v>
                </c:pt>
                <c:pt idx="77">
                  <c:v>0.17902341360434881</c:v>
                </c:pt>
                <c:pt idx="78">
                  <c:v>0.18141307050640376</c:v>
                </c:pt>
                <c:pt idx="79">
                  <c:v>0.16548879710210704</c:v>
                </c:pt>
                <c:pt idx="80">
                  <c:v>0.16527111111737647</c:v>
                </c:pt>
                <c:pt idx="81">
                  <c:v>0.16527111552178006</c:v>
                </c:pt>
                <c:pt idx="82">
                  <c:v>0.16553827133885557</c:v>
                </c:pt>
                <c:pt idx="83">
                  <c:v>0.16651378155962104</c:v>
                </c:pt>
                <c:pt idx="84">
                  <c:v>0.16655678991626024</c:v>
                </c:pt>
                <c:pt idx="85">
                  <c:v>0.16785567545419119</c:v>
                </c:pt>
                <c:pt idx="86">
                  <c:v>0.15386503441498645</c:v>
                </c:pt>
                <c:pt idx="87">
                  <c:v>0.16473319777421808</c:v>
                </c:pt>
                <c:pt idx="88">
                  <c:v>0.1713490559060257</c:v>
                </c:pt>
                <c:pt idx="89">
                  <c:v>0.14783302936484141</c:v>
                </c:pt>
                <c:pt idx="90">
                  <c:v>0.14783302936484141</c:v>
                </c:pt>
                <c:pt idx="91">
                  <c:v>0.14886195131056926</c:v>
                </c:pt>
                <c:pt idx="92">
                  <c:v>0.13788741240382388</c:v>
                </c:pt>
                <c:pt idx="93">
                  <c:v>0.13547502570357178</c:v>
                </c:pt>
                <c:pt idx="94">
                  <c:v>0.12629124616662463</c:v>
                </c:pt>
                <c:pt idx="95">
                  <c:v>0.13768591101107883</c:v>
                </c:pt>
                <c:pt idx="96">
                  <c:v>0.13786263913266639</c:v>
                </c:pt>
                <c:pt idx="97">
                  <c:v>0.13868428913594497</c:v>
                </c:pt>
                <c:pt idx="98">
                  <c:v>0.13868428913594497</c:v>
                </c:pt>
                <c:pt idx="99">
                  <c:v>0.13798168743632738</c:v>
                </c:pt>
                <c:pt idx="100">
                  <c:v>0.13446094110305351</c:v>
                </c:pt>
                <c:pt idx="101">
                  <c:v>0.13790153006797706</c:v>
                </c:pt>
                <c:pt idx="102">
                  <c:v>0.13924045322387613</c:v>
                </c:pt>
                <c:pt idx="103">
                  <c:v>0.14464875845250202</c:v>
                </c:pt>
                <c:pt idx="104">
                  <c:v>0.15138766391929454</c:v>
                </c:pt>
                <c:pt idx="105">
                  <c:v>0.15137521637438045</c:v>
                </c:pt>
                <c:pt idx="106">
                  <c:v>0.14783009333279795</c:v>
                </c:pt>
                <c:pt idx="107">
                  <c:v>0.15057719240802486</c:v>
                </c:pt>
                <c:pt idx="108">
                  <c:v>0.14347165648964372</c:v>
                </c:pt>
                <c:pt idx="109">
                  <c:v>0.13425138876885009</c:v>
                </c:pt>
                <c:pt idx="110">
                  <c:v>0.14429981085417082</c:v>
                </c:pt>
                <c:pt idx="111">
                  <c:v>0.15166936651139323</c:v>
                </c:pt>
                <c:pt idx="112">
                  <c:v>0.15800416749638069</c:v>
                </c:pt>
                <c:pt idx="113">
                  <c:v>0.17307699944278376</c:v>
                </c:pt>
                <c:pt idx="114">
                  <c:v>0.17206178739216901</c:v>
                </c:pt>
                <c:pt idx="115">
                  <c:v>0.17141828097743012</c:v>
                </c:pt>
                <c:pt idx="116">
                  <c:v>0.15807133810959345</c:v>
                </c:pt>
                <c:pt idx="117">
                  <c:v>0.15648099138808733</c:v>
                </c:pt>
                <c:pt idx="118">
                  <c:v>0.18021455412760803</c:v>
                </c:pt>
                <c:pt idx="119">
                  <c:v>0.18238465682475458</c:v>
                </c:pt>
                <c:pt idx="120">
                  <c:v>0.18432759231073503</c:v>
                </c:pt>
                <c:pt idx="121">
                  <c:v>0.18732107456612265</c:v>
                </c:pt>
                <c:pt idx="122">
                  <c:v>0.19729906056932425</c:v>
                </c:pt>
                <c:pt idx="123">
                  <c:v>0.20013689140947671</c:v>
                </c:pt>
                <c:pt idx="124">
                  <c:v>0.1941310547983689</c:v>
                </c:pt>
                <c:pt idx="125">
                  <c:v>0.18613510319428425</c:v>
                </c:pt>
                <c:pt idx="126">
                  <c:v>0.18369931554037086</c:v>
                </c:pt>
                <c:pt idx="127">
                  <c:v>0.23770189708130343</c:v>
                </c:pt>
                <c:pt idx="128">
                  <c:v>0.39742631196865097</c:v>
                </c:pt>
                <c:pt idx="129">
                  <c:v>0.39749456308344711</c:v>
                </c:pt>
                <c:pt idx="130">
                  <c:v>0.62324541530719768</c:v>
                </c:pt>
                <c:pt idx="131">
                  <c:v>0.61484841645028177</c:v>
                </c:pt>
                <c:pt idx="132">
                  <c:v>0.64364986463763563</c:v>
                </c:pt>
                <c:pt idx="133">
                  <c:v>0.8635764737601741</c:v>
                </c:pt>
                <c:pt idx="134">
                  <c:v>0.87229699586371867</c:v>
                </c:pt>
                <c:pt idx="135">
                  <c:v>0.90749240601997316</c:v>
                </c:pt>
                <c:pt idx="136">
                  <c:v>1.0657987627823697</c:v>
                </c:pt>
                <c:pt idx="137">
                  <c:v>1.0656008499334892</c:v>
                </c:pt>
                <c:pt idx="138">
                  <c:v>1.0700582352217392</c:v>
                </c:pt>
                <c:pt idx="139">
                  <c:v>1.0799428607485462</c:v>
                </c:pt>
                <c:pt idx="140">
                  <c:v>1.0800396471308613</c:v>
                </c:pt>
                <c:pt idx="141">
                  <c:v>1.0795881191928829</c:v>
                </c:pt>
                <c:pt idx="142">
                  <c:v>1.0858843010615098</c:v>
                </c:pt>
                <c:pt idx="143">
                  <c:v>1.084668628028034</c:v>
                </c:pt>
                <c:pt idx="144">
                  <c:v>1.0866317297748991</c:v>
                </c:pt>
                <c:pt idx="145">
                  <c:v>1.086839680210089</c:v>
                </c:pt>
                <c:pt idx="146">
                  <c:v>1.088052576425165</c:v>
                </c:pt>
                <c:pt idx="147">
                  <c:v>1.0916218668660844</c:v>
                </c:pt>
                <c:pt idx="148">
                  <c:v>1.080032399972594</c:v>
                </c:pt>
                <c:pt idx="149">
                  <c:v>1.0629709530517435</c:v>
                </c:pt>
                <c:pt idx="150">
                  <c:v>1.0621375866175675</c:v>
                </c:pt>
                <c:pt idx="151">
                  <c:v>0.91704070850889041</c:v>
                </c:pt>
                <c:pt idx="152">
                  <c:v>0.92265865383522128</c:v>
                </c:pt>
                <c:pt idx="153">
                  <c:v>0.87696001829209691</c:v>
                </c:pt>
                <c:pt idx="154">
                  <c:v>0.73028346166431113</c:v>
                </c:pt>
                <c:pt idx="155">
                  <c:v>0.73066967600469845</c:v>
                </c:pt>
                <c:pt idx="156">
                  <c:v>0.7113102904215356</c:v>
                </c:pt>
                <c:pt idx="157">
                  <c:v>0.47579342206855785</c:v>
                </c:pt>
                <c:pt idx="158">
                  <c:v>0.47688176560148149</c:v>
                </c:pt>
                <c:pt idx="159">
                  <c:v>0.5015241891463551</c:v>
                </c:pt>
                <c:pt idx="160">
                  <c:v>0.4716625596244397</c:v>
                </c:pt>
                <c:pt idx="161">
                  <c:v>0.473104339823745</c:v>
                </c:pt>
                <c:pt idx="162">
                  <c:v>0.47691017429757909</c:v>
                </c:pt>
                <c:pt idx="163">
                  <c:v>0.46937630258695084</c:v>
                </c:pt>
                <c:pt idx="164">
                  <c:v>0.4674013531779847</c:v>
                </c:pt>
                <c:pt idx="165">
                  <c:v>0.47317516360493744</c:v>
                </c:pt>
                <c:pt idx="166">
                  <c:v>0.47379132252816825</c:v>
                </c:pt>
                <c:pt idx="167">
                  <c:v>0.49524705714026734</c:v>
                </c:pt>
                <c:pt idx="168">
                  <c:v>0.47977946598391702</c:v>
                </c:pt>
                <c:pt idx="169">
                  <c:v>0.47714894502799532</c:v>
                </c:pt>
                <c:pt idx="170">
                  <c:v>0.39913589544734335</c:v>
                </c:pt>
                <c:pt idx="171">
                  <c:v>0.42359981568789506</c:v>
                </c:pt>
                <c:pt idx="172">
                  <c:v>0.44640128137011531</c:v>
                </c:pt>
                <c:pt idx="173">
                  <c:v>0.44127727826007979</c:v>
                </c:pt>
                <c:pt idx="174">
                  <c:v>0.45654877090232887</c:v>
                </c:pt>
                <c:pt idx="175">
                  <c:v>0.45439351678630802</c:v>
                </c:pt>
                <c:pt idx="176">
                  <c:v>0.45034113940521048</c:v>
                </c:pt>
                <c:pt idx="177">
                  <c:v>0.44400041605921908</c:v>
                </c:pt>
                <c:pt idx="178">
                  <c:v>0.43745465104519587</c:v>
                </c:pt>
                <c:pt idx="179">
                  <c:v>0.43966363686992654</c:v>
                </c:pt>
                <c:pt idx="180">
                  <c:v>0.40758022086154561</c:v>
                </c:pt>
                <c:pt idx="181">
                  <c:v>0.40720242876020291</c:v>
                </c:pt>
                <c:pt idx="182">
                  <c:v>0.4067848418819443</c:v>
                </c:pt>
                <c:pt idx="183">
                  <c:v>0.40409775229678152</c:v>
                </c:pt>
                <c:pt idx="184">
                  <c:v>0.38460195834338617</c:v>
                </c:pt>
                <c:pt idx="185">
                  <c:v>0.38939439253969116</c:v>
                </c:pt>
                <c:pt idx="186">
                  <c:v>0.39238267635786156</c:v>
                </c:pt>
                <c:pt idx="187">
                  <c:v>0.39728073600095781</c:v>
                </c:pt>
                <c:pt idx="188">
                  <c:v>0.36093513879972899</c:v>
                </c:pt>
                <c:pt idx="189">
                  <c:v>0.36733536925347393</c:v>
                </c:pt>
                <c:pt idx="190">
                  <c:v>0.37799540414888433</c:v>
                </c:pt>
                <c:pt idx="191">
                  <c:v>0.36512652502189924</c:v>
                </c:pt>
                <c:pt idx="192">
                  <c:v>0.34315110520680991</c:v>
                </c:pt>
                <c:pt idx="193">
                  <c:v>0.26138018102720922</c:v>
                </c:pt>
                <c:pt idx="194">
                  <c:v>0.26617114672495062</c:v>
                </c:pt>
                <c:pt idx="195">
                  <c:v>0.24027882486149846</c:v>
                </c:pt>
                <c:pt idx="196">
                  <c:v>0.2387139427734728</c:v>
                </c:pt>
                <c:pt idx="197">
                  <c:v>0.30292285272859154</c:v>
                </c:pt>
                <c:pt idx="198">
                  <c:v>0.32985174186689575</c:v>
                </c:pt>
                <c:pt idx="199">
                  <c:v>0.3315347189838681</c:v>
                </c:pt>
                <c:pt idx="200">
                  <c:v>0.3475872897143551</c:v>
                </c:pt>
                <c:pt idx="201">
                  <c:v>0.35113044271974025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B-474C-B38B-751CE059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07016"/>
        <c:axId val="1"/>
      </c:lineChart>
      <c:dateAx>
        <c:axId val="1805070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07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2001 Monthly Vols</a:t>
            </a:r>
          </a:p>
        </c:rich>
      </c:tx>
      <c:layout>
        <c:manualLayout>
          <c:xMode val="edge"/>
          <c:yMode val="edge"/>
          <c:x val="0.30477533315171368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168816241801"/>
          <c:y val="0.11037551388209223"/>
          <c:w val="0.79353946189271085"/>
          <c:h val="0.47461470969299657"/>
        </c:manualLayout>
      </c:layout>
      <c:lineChart>
        <c:grouping val="standard"/>
        <c:varyColors val="0"/>
        <c:ser>
          <c:idx val="0"/>
          <c:order val="0"/>
          <c:tx>
            <c:v>June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data'!$A$623:$A$802</c:f>
              <c:numCache>
                <c:formatCode>m/d/yyyy</c:formatCode>
                <c:ptCount val="180"/>
                <c:pt idx="0">
                  <c:v>36706</c:v>
                </c:pt>
                <c:pt idx="1">
                  <c:v>36707</c:v>
                </c:pt>
                <c:pt idx="2">
                  <c:v>36710</c:v>
                </c:pt>
                <c:pt idx="3">
                  <c:v>36712</c:v>
                </c:pt>
                <c:pt idx="4">
                  <c:v>36713</c:v>
                </c:pt>
                <c:pt idx="5">
                  <c:v>36714</c:v>
                </c:pt>
                <c:pt idx="6">
                  <c:v>36717</c:v>
                </c:pt>
                <c:pt idx="7">
                  <c:v>36718</c:v>
                </c:pt>
                <c:pt idx="8">
                  <c:v>36719</c:v>
                </c:pt>
                <c:pt idx="9">
                  <c:v>36720</c:v>
                </c:pt>
                <c:pt idx="10">
                  <c:v>36721</c:v>
                </c:pt>
                <c:pt idx="11">
                  <c:v>36724</c:v>
                </c:pt>
                <c:pt idx="12">
                  <c:v>36725</c:v>
                </c:pt>
                <c:pt idx="13">
                  <c:v>36726</c:v>
                </c:pt>
                <c:pt idx="14">
                  <c:v>36727</c:v>
                </c:pt>
                <c:pt idx="15">
                  <c:v>36728</c:v>
                </c:pt>
                <c:pt idx="16">
                  <c:v>36731</c:v>
                </c:pt>
                <c:pt idx="17">
                  <c:v>36732</c:v>
                </c:pt>
                <c:pt idx="18">
                  <c:v>36733</c:v>
                </c:pt>
                <c:pt idx="19">
                  <c:v>36734</c:v>
                </c:pt>
                <c:pt idx="20">
                  <c:v>36735</c:v>
                </c:pt>
                <c:pt idx="21">
                  <c:v>36738</c:v>
                </c:pt>
                <c:pt idx="22">
                  <c:v>36739</c:v>
                </c:pt>
                <c:pt idx="23">
                  <c:v>36740</c:v>
                </c:pt>
                <c:pt idx="24">
                  <c:v>36741</c:v>
                </c:pt>
                <c:pt idx="25">
                  <c:v>36742</c:v>
                </c:pt>
                <c:pt idx="26">
                  <c:v>36745</c:v>
                </c:pt>
                <c:pt idx="27">
                  <c:v>36746</c:v>
                </c:pt>
                <c:pt idx="28">
                  <c:v>36747</c:v>
                </c:pt>
                <c:pt idx="29">
                  <c:v>36748</c:v>
                </c:pt>
                <c:pt idx="30">
                  <c:v>36749</c:v>
                </c:pt>
                <c:pt idx="31">
                  <c:v>36752</c:v>
                </c:pt>
                <c:pt idx="32">
                  <c:v>36753</c:v>
                </c:pt>
                <c:pt idx="33">
                  <c:v>36754</c:v>
                </c:pt>
                <c:pt idx="34">
                  <c:v>36755</c:v>
                </c:pt>
                <c:pt idx="35">
                  <c:v>36756</c:v>
                </c:pt>
                <c:pt idx="36">
                  <c:v>36759</c:v>
                </c:pt>
                <c:pt idx="37">
                  <c:v>36760</c:v>
                </c:pt>
                <c:pt idx="38">
                  <c:v>36761</c:v>
                </c:pt>
                <c:pt idx="39">
                  <c:v>36762</c:v>
                </c:pt>
                <c:pt idx="40">
                  <c:v>36763</c:v>
                </c:pt>
                <c:pt idx="41">
                  <c:v>36766</c:v>
                </c:pt>
                <c:pt idx="42">
                  <c:v>36767</c:v>
                </c:pt>
                <c:pt idx="43">
                  <c:v>36768</c:v>
                </c:pt>
                <c:pt idx="44">
                  <c:v>36769</c:v>
                </c:pt>
                <c:pt idx="45">
                  <c:v>36770</c:v>
                </c:pt>
                <c:pt idx="46">
                  <c:v>36774</c:v>
                </c:pt>
                <c:pt idx="47">
                  <c:v>36775</c:v>
                </c:pt>
                <c:pt idx="48">
                  <c:v>36776</c:v>
                </c:pt>
                <c:pt idx="49">
                  <c:v>36777</c:v>
                </c:pt>
                <c:pt idx="50">
                  <c:v>36780</c:v>
                </c:pt>
                <c:pt idx="51">
                  <c:v>36781</c:v>
                </c:pt>
                <c:pt idx="52">
                  <c:v>36782</c:v>
                </c:pt>
                <c:pt idx="53">
                  <c:v>36783</c:v>
                </c:pt>
                <c:pt idx="54">
                  <c:v>36784</c:v>
                </c:pt>
                <c:pt idx="55">
                  <c:v>36787</c:v>
                </c:pt>
                <c:pt idx="56">
                  <c:v>36788</c:v>
                </c:pt>
                <c:pt idx="57">
                  <c:v>36789</c:v>
                </c:pt>
                <c:pt idx="58">
                  <c:v>36790</c:v>
                </c:pt>
                <c:pt idx="59">
                  <c:v>36791</c:v>
                </c:pt>
                <c:pt idx="60">
                  <c:v>36794</c:v>
                </c:pt>
                <c:pt idx="61">
                  <c:v>36795</c:v>
                </c:pt>
                <c:pt idx="62">
                  <c:v>36796</c:v>
                </c:pt>
                <c:pt idx="63">
                  <c:v>36797</c:v>
                </c:pt>
                <c:pt idx="64">
                  <c:v>36798</c:v>
                </c:pt>
                <c:pt idx="65">
                  <c:v>36801</c:v>
                </c:pt>
                <c:pt idx="66">
                  <c:v>36802</c:v>
                </c:pt>
                <c:pt idx="67">
                  <c:v>36803</c:v>
                </c:pt>
                <c:pt idx="68">
                  <c:v>36804</c:v>
                </c:pt>
                <c:pt idx="69">
                  <c:v>36805</c:v>
                </c:pt>
                <c:pt idx="70">
                  <c:v>36808</c:v>
                </c:pt>
                <c:pt idx="71">
                  <c:v>36809</c:v>
                </c:pt>
                <c:pt idx="72">
                  <c:v>36810</c:v>
                </c:pt>
                <c:pt idx="73">
                  <c:v>36811</c:v>
                </c:pt>
                <c:pt idx="74">
                  <c:v>36812</c:v>
                </c:pt>
                <c:pt idx="75">
                  <c:v>36815</c:v>
                </c:pt>
                <c:pt idx="76">
                  <c:v>36816</c:v>
                </c:pt>
                <c:pt idx="77">
                  <c:v>36817</c:v>
                </c:pt>
                <c:pt idx="78">
                  <c:v>36818</c:v>
                </c:pt>
                <c:pt idx="79">
                  <c:v>36819</c:v>
                </c:pt>
                <c:pt idx="80">
                  <c:v>36822</c:v>
                </c:pt>
                <c:pt idx="81">
                  <c:v>36823</c:v>
                </c:pt>
                <c:pt idx="82">
                  <c:v>36824</c:v>
                </c:pt>
                <c:pt idx="83">
                  <c:v>36825</c:v>
                </c:pt>
                <c:pt idx="84">
                  <c:v>36826</c:v>
                </c:pt>
                <c:pt idx="85">
                  <c:v>36829</c:v>
                </c:pt>
                <c:pt idx="86">
                  <c:v>36830</c:v>
                </c:pt>
                <c:pt idx="87">
                  <c:v>36831</c:v>
                </c:pt>
                <c:pt idx="88">
                  <c:v>36832</c:v>
                </c:pt>
                <c:pt idx="89">
                  <c:v>36833</c:v>
                </c:pt>
                <c:pt idx="90">
                  <c:v>36836</c:v>
                </c:pt>
                <c:pt idx="91">
                  <c:v>36837</c:v>
                </c:pt>
                <c:pt idx="92">
                  <c:v>36838</c:v>
                </c:pt>
                <c:pt idx="93">
                  <c:v>36839</c:v>
                </c:pt>
                <c:pt idx="94">
                  <c:v>36840</c:v>
                </c:pt>
                <c:pt idx="95">
                  <c:v>36843</c:v>
                </c:pt>
                <c:pt idx="96">
                  <c:v>36844</c:v>
                </c:pt>
                <c:pt idx="97">
                  <c:v>36845</c:v>
                </c:pt>
                <c:pt idx="98">
                  <c:v>36846</c:v>
                </c:pt>
                <c:pt idx="99">
                  <c:v>36847</c:v>
                </c:pt>
                <c:pt idx="100">
                  <c:v>36850</c:v>
                </c:pt>
                <c:pt idx="101">
                  <c:v>36851</c:v>
                </c:pt>
                <c:pt idx="102">
                  <c:v>36852</c:v>
                </c:pt>
                <c:pt idx="103">
                  <c:v>36857</c:v>
                </c:pt>
                <c:pt idx="104">
                  <c:v>36858</c:v>
                </c:pt>
                <c:pt idx="105">
                  <c:v>36859</c:v>
                </c:pt>
                <c:pt idx="106">
                  <c:v>36860</c:v>
                </c:pt>
                <c:pt idx="107">
                  <c:v>36861</c:v>
                </c:pt>
                <c:pt idx="108">
                  <c:v>36864</c:v>
                </c:pt>
                <c:pt idx="109">
                  <c:v>36865</c:v>
                </c:pt>
                <c:pt idx="110">
                  <c:v>36866</c:v>
                </c:pt>
                <c:pt idx="111">
                  <c:v>36867</c:v>
                </c:pt>
                <c:pt idx="112">
                  <c:v>36868</c:v>
                </c:pt>
                <c:pt idx="113">
                  <c:v>36871</c:v>
                </c:pt>
                <c:pt idx="114">
                  <c:v>36872</c:v>
                </c:pt>
                <c:pt idx="115">
                  <c:v>36873</c:v>
                </c:pt>
                <c:pt idx="116">
                  <c:v>36874</c:v>
                </c:pt>
                <c:pt idx="117">
                  <c:v>36875</c:v>
                </c:pt>
                <c:pt idx="118">
                  <c:v>36878</c:v>
                </c:pt>
                <c:pt idx="119">
                  <c:v>36879</c:v>
                </c:pt>
                <c:pt idx="120">
                  <c:v>36880</c:v>
                </c:pt>
                <c:pt idx="121">
                  <c:v>36881</c:v>
                </c:pt>
                <c:pt idx="122">
                  <c:v>36882</c:v>
                </c:pt>
                <c:pt idx="123">
                  <c:v>36886</c:v>
                </c:pt>
                <c:pt idx="124">
                  <c:v>36887</c:v>
                </c:pt>
                <c:pt idx="125">
                  <c:v>36888</c:v>
                </c:pt>
                <c:pt idx="126">
                  <c:v>36889</c:v>
                </c:pt>
                <c:pt idx="127">
                  <c:v>36893</c:v>
                </c:pt>
                <c:pt idx="128">
                  <c:v>36894</c:v>
                </c:pt>
                <c:pt idx="129">
                  <c:v>36895</c:v>
                </c:pt>
                <c:pt idx="130">
                  <c:v>36896</c:v>
                </c:pt>
                <c:pt idx="131">
                  <c:v>36899</c:v>
                </c:pt>
                <c:pt idx="132">
                  <c:v>36900</c:v>
                </c:pt>
                <c:pt idx="133">
                  <c:v>36901</c:v>
                </c:pt>
                <c:pt idx="134">
                  <c:v>36902</c:v>
                </c:pt>
                <c:pt idx="135">
                  <c:v>36903</c:v>
                </c:pt>
                <c:pt idx="136">
                  <c:v>36907</c:v>
                </c:pt>
                <c:pt idx="137">
                  <c:v>36908</c:v>
                </c:pt>
                <c:pt idx="138">
                  <c:v>36909</c:v>
                </c:pt>
                <c:pt idx="139">
                  <c:v>36910</c:v>
                </c:pt>
                <c:pt idx="140">
                  <c:v>36913</c:v>
                </c:pt>
                <c:pt idx="141">
                  <c:v>36914</c:v>
                </c:pt>
                <c:pt idx="142">
                  <c:v>36915</c:v>
                </c:pt>
                <c:pt idx="143">
                  <c:v>36916</c:v>
                </c:pt>
                <c:pt idx="144">
                  <c:v>36917</c:v>
                </c:pt>
                <c:pt idx="145">
                  <c:v>36920</c:v>
                </c:pt>
                <c:pt idx="146">
                  <c:v>36921</c:v>
                </c:pt>
                <c:pt idx="147">
                  <c:v>36922</c:v>
                </c:pt>
                <c:pt idx="148">
                  <c:v>36923</c:v>
                </c:pt>
                <c:pt idx="149">
                  <c:v>36924</c:v>
                </c:pt>
                <c:pt idx="150">
                  <c:v>36927</c:v>
                </c:pt>
                <c:pt idx="151">
                  <c:v>36928</c:v>
                </c:pt>
                <c:pt idx="152">
                  <c:v>36929</c:v>
                </c:pt>
                <c:pt idx="153">
                  <c:v>36930</c:v>
                </c:pt>
                <c:pt idx="154">
                  <c:v>36931</c:v>
                </c:pt>
                <c:pt idx="155">
                  <c:v>36934</c:v>
                </c:pt>
                <c:pt idx="156">
                  <c:v>36935</c:v>
                </c:pt>
                <c:pt idx="157">
                  <c:v>36936</c:v>
                </c:pt>
                <c:pt idx="158">
                  <c:v>36937</c:v>
                </c:pt>
                <c:pt idx="159">
                  <c:v>36938</c:v>
                </c:pt>
                <c:pt idx="160">
                  <c:v>36942</c:v>
                </c:pt>
                <c:pt idx="161">
                  <c:v>36943</c:v>
                </c:pt>
                <c:pt idx="162">
                  <c:v>36944</c:v>
                </c:pt>
                <c:pt idx="163">
                  <c:v>36945</c:v>
                </c:pt>
                <c:pt idx="164">
                  <c:v>36948</c:v>
                </c:pt>
                <c:pt idx="165">
                  <c:v>36949</c:v>
                </c:pt>
                <c:pt idx="166">
                  <c:v>36950</c:v>
                </c:pt>
                <c:pt idx="167">
                  <c:v>36951</c:v>
                </c:pt>
                <c:pt idx="168">
                  <c:v>36952</c:v>
                </c:pt>
                <c:pt idx="169">
                  <c:v>36955</c:v>
                </c:pt>
                <c:pt idx="170">
                  <c:v>36956</c:v>
                </c:pt>
                <c:pt idx="171">
                  <c:v>36957</c:v>
                </c:pt>
                <c:pt idx="172">
                  <c:v>36958</c:v>
                </c:pt>
                <c:pt idx="173">
                  <c:v>36959</c:v>
                </c:pt>
                <c:pt idx="174">
                  <c:v>36962</c:v>
                </c:pt>
                <c:pt idx="175">
                  <c:v>36963</c:v>
                </c:pt>
                <c:pt idx="176">
                  <c:v>36964</c:v>
                </c:pt>
                <c:pt idx="177">
                  <c:v>36965</c:v>
                </c:pt>
                <c:pt idx="178">
                  <c:v>36966</c:v>
                </c:pt>
                <c:pt idx="179">
                  <c:v>36969</c:v>
                </c:pt>
              </c:numCache>
            </c:numRef>
          </c:cat>
          <c:val>
            <c:numRef>
              <c:f>'vol data'!$Q$623:$Q$802</c:f>
              <c:numCache>
                <c:formatCode>0%</c:formatCode>
                <c:ptCount val="180"/>
                <c:pt idx="0">
                  <c:v>0.42923251752317937</c:v>
                </c:pt>
                <c:pt idx="1">
                  <c:v>0.42233656048279744</c:v>
                </c:pt>
                <c:pt idx="2">
                  <c:v>0.41163769130482847</c:v>
                </c:pt>
                <c:pt idx="3">
                  <c:v>0.415555032875629</c:v>
                </c:pt>
                <c:pt idx="4">
                  <c:v>0.41571797728365145</c:v>
                </c:pt>
                <c:pt idx="5">
                  <c:v>0.40382806253622189</c:v>
                </c:pt>
                <c:pt idx="6">
                  <c:v>0.41457840765453968</c:v>
                </c:pt>
                <c:pt idx="7">
                  <c:v>0.43408103700451295</c:v>
                </c:pt>
                <c:pt idx="8">
                  <c:v>0.42429466245885411</c:v>
                </c:pt>
                <c:pt idx="9">
                  <c:v>0.40466884553831423</c:v>
                </c:pt>
                <c:pt idx="10">
                  <c:v>0.40466884553831423</c:v>
                </c:pt>
                <c:pt idx="11">
                  <c:v>0.39046081524215709</c:v>
                </c:pt>
                <c:pt idx="12">
                  <c:v>0.38221123385541095</c:v>
                </c:pt>
                <c:pt idx="13">
                  <c:v>0.35198709521348981</c:v>
                </c:pt>
                <c:pt idx="14">
                  <c:v>0.3363652749831631</c:v>
                </c:pt>
                <c:pt idx="15">
                  <c:v>0.31866187576527594</c:v>
                </c:pt>
                <c:pt idx="16">
                  <c:v>0.31866187576527594</c:v>
                </c:pt>
                <c:pt idx="17">
                  <c:v>0.32191371979642008</c:v>
                </c:pt>
                <c:pt idx="18">
                  <c:v>0.32191371979642008</c:v>
                </c:pt>
                <c:pt idx="19">
                  <c:v>0.35890558576423542</c:v>
                </c:pt>
                <c:pt idx="20">
                  <c:v>0.34412617066385243</c:v>
                </c:pt>
                <c:pt idx="21">
                  <c:v>0.34423073917950581</c:v>
                </c:pt>
                <c:pt idx="22">
                  <c:v>0.3295683903303388</c:v>
                </c:pt>
                <c:pt idx="23">
                  <c:v>0.35598351270783618</c:v>
                </c:pt>
                <c:pt idx="24">
                  <c:v>0.33795962747233449</c:v>
                </c:pt>
                <c:pt idx="25">
                  <c:v>0.33413016476954099</c:v>
                </c:pt>
                <c:pt idx="26">
                  <c:v>0.3460618315997403</c:v>
                </c:pt>
                <c:pt idx="27">
                  <c:v>0.32099096358969159</c:v>
                </c:pt>
                <c:pt idx="28">
                  <c:v>0.30433854242649855</c:v>
                </c:pt>
                <c:pt idx="29">
                  <c:v>0.31067057092911515</c:v>
                </c:pt>
                <c:pt idx="30">
                  <c:v>0.29205003288684855</c:v>
                </c:pt>
                <c:pt idx="31">
                  <c:v>0.2991327176364515</c:v>
                </c:pt>
                <c:pt idx="32">
                  <c:v>0.29009416140884231</c:v>
                </c:pt>
                <c:pt idx="33">
                  <c:v>0.28784746899081604</c:v>
                </c:pt>
                <c:pt idx="34">
                  <c:v>0.2966389031651448</c:v>
                </c:pt>
                <c:pt idx="35">
                  <c:v>0.29658924877376153</c:v>
                </c:pt>
                <c:pt idx="36">
                  <c:v>0.29903486159151915</c:v>
                </c:pt>
                <c:pt idx="37">
                  <c:v>0.29903486159151915</c:v>
                </c:pt>
                <c:pt idx="38">
                  <c:v>0.29087113455992214</c:v>
                </c:pt>
                <c:pt idx="39">
                  <c:v>0.29976217850255243</c:v>
                </c:pt>
                <c:pt idx="40">
                  <c:v>0.24409303752395342</c:v>
                </c:pt>
                <c:pt idx="41">
                  <c:v>0.24212438003838641</c:v>
                </c:pt>
                <c:pt idx="42">
                  <c:v>0.24187563949400148</c:v>
                </c:pt>
                <c:pt idx="43">
                  <c:v>0.24254167128787338</c:v>
                </c:pt>
                <c:pt idx="44">
                  <c:v>0.21425696653310591</c:v>
                </c:pt>
                <c:pt idx="45">
                  <c:v>0.22019150335238355</c:v>
                </c:pt>
                <c:pt idx="46">
                  <c:v>0.26652470587791616</c:v>
                </c:pt>
                <c:pt idx="47">
                  <c:v>0.25625769797293285</c:v>
                </c:pt>
                <c:pt idx="48">
                  <c:v>0.25625769797293285</c:v>
                </c:pt>
                <c:pt idx="49">
                  <c:v>0.26165420875952738</c:v>
                </c:pt>
                <c:pt idx="50">
                  <c:v>0.25236103057736264</c:v>
                </c:pt>
                <c:pt idx="51">
                  <c:v>0.25872409805007091</c:v>
                </c:pt>
                <c:pt idx="52">
                  <c:v>0.24385470714431301</c:v>
                </c:pt>
                <c:pt idx="53">
                  <c:v>0.22773988300887757</c:v>
                </c:pt>
                <c:pt idx="54">
                  <c:v>0.23018837907089534</c:v>
                </c:pt>
                <c:pt idx="55">
                  <c:v>0.88799238125444646</c:v>
                </c:pt>
                <c:pt idx="56">
                  <c:v>1.2329996789850584</c:v>
                </c:pt>
                <c:pt idx="57">
                  <c:v>1.2340072034190814</c:v>
                </c:pt>
                <c:pt idx="58">
                  <c:v>1.234316595339507</c:v>
                </c:pt>
                <c:pt idx="59">
                  <c:v>1.2342441693558031</c:v>
                </c:pt>
                <c:pt idx="60">
                  <c:v>1.2317469390017923</c:v>
                </c:pt>
                <c:pt idx="61">
                  <c:v>1.2315777196972528</c:v>
                </c:pt>
                <c:pt idx="62">
                  <c:v>1.2315542869740463</c:v>
                </c:pt>
                <c:pt idx="63">
                  <c:v>1.2314376598846604</c:v>
                </c:pt>
                <c:pt idx="64">
                  <c:v>1.2315167448275615</c:v>
                </c:pt>
                <c:pt idx="65">
                  <c:v>1.2314591462187443</c:v>
                </c:pt>
                <c:pt idx="66">
                  <c:v>1.2307745030765755</c:v>
                </c:pt>
                <c:pt idx="67">
                  <c:v>1.2206922955001829</c:v>
                </c:pt>
                <c:pt idx="68">
                  <c:v>1.2206922955001829</c:v>
                </c:pt>
                <c:pt idx="69">
                  <c:v>1.2207542867857186</c:v>
                </c:pt>
                <c:pt idx="70">
                  <c:v>1.2198053866282568</c:v>
                </c:pt>
                <c:pt idx="71">
                  <c:v>1.2205309879807751</c:v>
                </c:pt>
                <c:pt idx="72">
                  <c:v>1.2173045078802578</c:v>
                </c:pt>
                <c:pt idx="73">
                  <c:v>1.2178431106472845</c:v>
                </c:pt>
                <c:pt idx="74">
                  <c:v>1.2164730907744368</c:v>
                </c:pt>
                <c:pt idx="75">
                  <c:v>1.2171997256670004</c:v>
                </c:pt>
                <c:pt idx="76">
                  <c:v>0.84826506479369923</c:v>
                </c:pt>
                <c:pt idx="77">
                  <c:v>0.11809461792939721</c:v>
                </c:pt>
                <c:pt idx="78">
                  <c:v>0.1471358702816527</c:v>
                </c:pt>
                <c:pt idx="79">
                  <c:v>0.1467045854289713</c:v>
                </c:pt>
                <c:pt idx="80">
                  <c:v>0.14931657885909239</c:v>
                </c:pt>
                <c:pt idx="81">
                  <c:v>0.15154438015412339</c:v>
                </c:pt>
                <c:pt idx="82">
                  <c:v>0.15772758860822106</c:v>
                </c:pt>
                <c:pt idx="83">
                  <c:v>0.1547837492490233</c:v>
                </c:pt>
                <c:pt idx="84">
                  <c:v>0.15342311594470712</c:v>
                </c:pt>
                <c:pt idx="85">
                  <c:v>0.15369542868431205</c:v>
                </c:pt>
                <c:pt idx="86">
                  <c:v>0.16063024516073174</c:v>
                </c:pt>
                <c:pt idx="87">
                  <c:v>0.16940607244741504</c:v>
                </c:pt>
                <c:pt idx="88">
                  <c:v>0.17321867141929073</c:v>
                </c:pt>
                <c:pt idx="89">
                  <c:v>0.17981258461875996</c:v>
                </c:pt>
                <c:pt idx="90">
                  <c:v>0.19101588591348395</c:v>
                </c:pt>
                <c:pt idx="91">
                  <c:v>0.19564684313137656</c:v>
                </c:pt>
                <c:pt idx="92">
                  <c:v>0.19378376016189611</c:v>
                </c:pt>
                <c:pt idx="93">
                  <c:v>0.19373113802786418</c:v>
                </c:pt>
                <c:pt idx="94">
                  <c:v>0.18856314541024727</c:v>
                </c:pt>
                <c:pt idx="95">
                  <c:v>0.18838331034320682</c:v>
                </c:pt>
                <c:pt idx="96">
                  <c:v>0.19162146026102508</c:v>
                </c:pt>
                <c:pt idx="97">
                  <c:v>0.19732592652949607</c:v>
                </c:pt>
                <c:pt idx="98">
                  <c:v>0.19990549195743415</c:v>
                </c:pt>
                <c:pt idx="99">
                  <c:v>0.17139228354003141</c:v>
                </c:pt>
                <c:pt idx="100">
                  <c:v>0.17821665008761711</c:v>
                </c:pt>
                <c:pt idx="101">
                  <c:v>0.17947918610157232</c:v>
                </c:pt>
                <c:pt idx="102">
                  <c:v>0.17689877838623028</c:v>
                </c:pt>
                <c:pt idx="103">
                  <c:v>0.16604919653569641</c:v>
                </c:pt>
                <c:pt idx="104">
                  <c:v>0.16824159210811707</c:v>
                </c:pt>
                <c:pt idx="105">
                  <c:v>0.21466010574754057</c:v>
                </c:pt>
                <c:pt idx="106">
                  <c:v>0.25680327227085625</c:v>
                </c:pt>
                <c:pt idx="107">
                  <c:v>0.25648485547136174</c:v>
                </c:pt>
                <c:pt idx="108">
                  <c:v>0.37509116994572794</c:v>
                </c:pt>
                <c:pt idx="109">
                  <c:v>0.38535743288757418</c:v>
                </c:pt>
                <c:pt idx="110">
                  <c:v>0.45956476043915595</c:v>
                </c:pt>
                <c:pt idx="111">
                  <c:v>0.57864242137808852</c:v>
                </c:pt>
                <c:pt idx="112">
                  <c:v>0.58205833919457228</c:v>
                </c:pt>
                <c:pt idx="113">
                  <c:v>0.59959578715446704</c:v>
                </c:pt>
                <c:pt idx="114">
                  <c:v>0.74156746940126583</c:v>
                </c:pt>
                <c:pt idx="115">
                  <c:v>0.74393443416990057</c:v>
                </c:pt>
                <c:pt idx="116">
                  <c:v>0.77236933262859742</c:v>
                </c:pt>
                <c:pt idx="117">
                  <c:v>0.79576978745937987</c:v>
                </c:pt>
                <c:pt idx="118">
                  <c:v>0.79450253639284518</c:v>
                </c:pt>
                <c:pt idx="119">
                  <c:v>0.79780377807116898</c:v>
                </c:pt>
                <c:pt idx="120">
                  <c:v>0.80161506572825381</c:v>
                </c:pt>
                <c:pt idx="121">
                  <c:v>0.80013285993859917</c:v>
                </c:pt>
                <c:pt idx="122">
                  <c:v>0.80389055462781445</c:v>
                </c:pt>
                <c:pt idx="123">
                  <c:v>0.80364435027878478</c:v>
                </c:pt>
                <c:pt idx="124">
                  <c:v>0.80540320839217994</c:v>
                </c:pt>
                <c:pt idx="125">
                  <c:v>0.80420490841699288</c:v>
                </c:pt>
                <c:pt idx="126">
                  <c:v>0.79781440485703159</c:v>
                </c:pt>
                <c:pt idx="127">
                  <c:v>0.81843222432013918</c:v>
                </c:pt>
                <c:pt idx="128">
                  <c:v>0.8200062691975557</c:v>
                </c:pt>
                <c:pt idx="129">
                  <c:v>0.75593356206077034</c:v>
                </c:pt>
                <c:pt idx="130">
                  <c:v>0.77455814645035514</c:v>
                </c:pt>
                <c:pt idx="131">
                  <c:v>0.71198196137318415</c:v>
                </c:pt>
                <c:pt idx="132">
                  <c:v>0.6577888510024581</c:v>
                </c:pt>
                <c:pt idx="133">
                  <c:v>0.66031780353191349</c:v>
                </c:pt>
                <c:pt idx="134">
                  <c:v>0.65320463341932833</c:v>
                </c:pt>
                <c:pt idx="135">
                  <c:v>0.50375098797239348</c:v>
                </c:pt>
                <c:pt idx="136">
                  <c:v>0.49994605263817454</c:v>
                </c:pt>
                <c:pt idx="137">
                  <c:v>0.47494904346604438</c:v>
                </c:pt>
                <c:pt idx="138">
                  <c:v>0.43618622473302177</c:v>
                </c:pt>
                <c:pt idx="139">
                  <c:v>0.43622732773048989</c:v>
                </c:pt>
                <c:pt idx="140">
                  <c:v>0.43043449805609807</c:v>
                </c:pt>
                <c:pt idx="141">
                  <c:v>0.42807639224470334</c:v>
                </c:pt>
                <c:pt idx="142">
                  <c:v>0.42811063337798255</c:v>
                </c:pt>
                <c:pt idx="143">
                  <c:v>0.4283320992133452</c:v>
                </c:pt>
                <c:pt idx="144">
                  <c:v>0.42840658680575616</c:v>
                </c:pt>
                <c:pt idx="145">
                  <c:v>0.43626418981633236</c:v>
                </c:pt>
                <c:pt idx="146">
                  <c:v>0.43755120708837364</c:v>
                </c:pt>
                <c:pt idx="147">
                  <c:v>0.42141631126986351</c:v>
                </c:pt>
                <c:pt idx="148">
                  <c:v>0.33275640972207904</c:v>
                </c:pt>
                <c:pt idx="149">
                  <c:v>0.31177035979560447</c:v>
                </c:pt>
                <c:pt idx="150">
                  <c:v>0.32244370150408597</c:v>
                </c:pt>
                <c:pt idx="151">
                  <c:v>0.29038329000786617</c:v>
                </c:pt>
                <c:pt idx="152">
                  <c:v>0.28350539502571226</c:v>
                </c:pt>
                <c:pt idx="153">
                  <c:v>0.26881621457389204</c:v>
                </c:pt>
                <c:pt idx="154">
                  <c:v>0.26422366138951692</c:v>
                </c:pt>
                <c:pt idx="155">
                  <c:v>0.26683192627892427</c:v>
                </c:pt>
                <c:pt idx="156">
                  <c:v>0.26692853976123548</c:v>
                </c:pt>
                <c:pt idx="157">
                  <c:v>0.26692853976123548</c:v>
                </c:pt>
                <c:pt idx="158">
                  <c:v>0.23178972383737778</c:v>
                </c:pt>
                <c:pt idx="159">
                  <c:v>0.23067141600090477</c:v>
                </c:pt>
                <c:pt idx="160">
                  <c:v>0.23181411241012226</c:v>
                </c:pt>
                <c:pt idx="161">
                  <c:v>0.22996674851205634</c:v>
                </c:pt>
                <c:pt idx="162">
                  <c:v>0.21571209694386176</c:v>
                </c:pt>
                <c:pt idx="163">
                  <c:v>0.21708838120525023</c:v>
                </c:pt>
                <c:pt idx="164">
                  <c:v>0.20711324627369623</c:v>
                </c:pt>
                <c:pt idx="165">
                  <c:v>0.2094749237972863</c:v>
                </c:pt>
                <c:pt idx="166">
                  <c:v>0.18917078641485907</c:v>
                </c:pt>
                <c:pt idx="167">
                  <c:v>0.19992691431727189</c:v>
                </c:pt>
                <c:pt idx="168">
                  <c:v>0.20081113543108425</c:v>
                </c:pt>
                <c:pt idx="169">
                  <c:v>0.18320560072015649</c:v>
                </c:pt>
                <c:pt idx="170">
                  <c:v>0.17932928111486676</c:v>
                </c:pt>
                <c:pt idx="171">
                  <c:v>0.14657289797468534</c:v>
                </c:pt>
                <c:pt idx="172">
                  <c:v>0.14656741272590942</c:v>
                </c:pt>
                <c:pt idx="173">
                  <c:v>0.12852182750136781</c:v>
                </c:pt>
                <c:pt idx="174">
                  <c:v>0.12672261730211662</c:v>
                </c:pt>
                <c:pt idx="175">
                  <c:v>0.15618870247615368</c:v>
                </c:pt>
                <c:pt idx="176">
                  <c:v>0.17600723933415013</c:v>
                </c:pt>
                <c:pt idx="177">
                  <c:v>0.17737924798413396</c:v>
                </c:pt>
                <c:pt idx="178">
                  <c:v>0.20732861596148941</c:v>
                </c:pt>
                <c:pt idx="179">
                  <c:v>0.20517997286818812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E-4E6A-99BF-18AB0694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07672"/>
        <c:axId val="1"/>
      </c:lineChart>
      <c:dateAx>
        <c:axId val="1805076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07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1998 Monthly Vols</a:t>
            </a:r>
          </a:p>
        </c:rich>
      </c:tx>
      <c:layout>
        <c:manualLayout>
          <c:xMode val="edge"/>
          <c:yMode val="edge"/>
          <c:x val="0.32114902977943827"/>
          <c:y val="3.21361800165129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5935381098659"/>
          <c:y val="0.12854472006605197"/>
          <c:w val="0.81201096147483998"/>
          <c:h val="0.51417888026420788"/>
        </c:manualLayout>
      </c:layout>
      <c:lineChart>
        <c:grouping val="standard"/>
        <c:varyColors val="0"/>
        <c:ser>
          <c:idx val="0"/>
          <c:order val="0"/>
          <c:tx>
            <c:v>April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data'!$A$25:$A$53</c:f>
              <c:numCache>
                <c:formatCode>m/d/yyyy</c:formatCode>
                <c:ptCount val="29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</c:numCache>
            </c:numRef>
          </c:cat>
          <c:val>
            <c:numRef>
              <c:f>'vol data'!$I$25:$I$53</c:f>
              <c:numCache>
                <c:formatCode>0%</c:formatCode>
                <c:ptCount val="29"/>
                <c:pt idx="0">
                  <c:v>0.16913133498053939</c:v>
                </c:pt>
                <c:pt idx="1">
                  <c:v>0.17006652409275347</c:v>
                </c:pt>
                <c:pt idx="2">
                  <c:v>0.16658317784473156</c:v>
                </c:pt>
                <c:pt idx="3">
                  <c:v>0.16666401993890664</c:v>
                </c:pt>
                <c:pt idx="4">
                  <c:v>0.16702052657109695</c:v>
                </c:pt>
                <c:pt idx="5">
                  <c:v>0.164240716879614</c:v>
                </c:pt>
                <c:pt idx="6">
                  <c:v>0.16333231379353741</c:v>
                </c:pt>
                <c:pt idx="7">
                  <c:v>0.16336206201247358</c:v>
                </c:pt>
                <c:pt idx="8">
                  <c:v>0.16681581047630026</c:v>
                </c:pt>
                <c:pt idx="9">
                  <c:v>0.16095505515978967</c:v>
                </c:pt>
                <c:pt idx="10">
                  <c:v>0.15569757976425436</c:v>
                </c:pt>
                <c:pt idx="11">
                  <c:v>0.15319483426011518</c:v>
                </c:pt>
                <c:pt idx="12">
                  <c:v>0.15859993726634747</c:v>
                </c:pt>
                <c:pt idx="13">
                  <c:v>0.19811470889801491</c:v>
                </c:pt>
                <c:pt idx="14">
                  <c:v>0.19813401644032555</c:v>
                </c:pt>
                <c:pt idx="15">
                  <c:v>0.19940375290580131</c:v>
                </c:pt>
                <c:pt idx="16">
                  <c:v>0.20508404390126447</c:v>
                </c:pt>
                <c:pt idx="17">
                  <c:v>0.19019882726949106</c:v>
                </c:pt>
                <c:pt idx="18">
                  <c:v>0.21813038819309641</c:v>
                </c:pt>
                <c:pt idx="19">
                  <c:v>0.21640774200486271</c:v>
                </c:pt>
                <c:pt idx="20">
                  <c:v>0.20576499448938176</c:v>
                </c:pt>
                <c:pt idx="21">
                  <c:v>0.2016313863251171</c:v>
                </c:pt>
                <c:pt idx="22">
                  <c:v>0.20167656787380314</c:v>
                </c:pt>
                <c:pt idx="23">
                  <c:v>0.20176142802157784</c:v>
                </c:pt>
                <c:pt idx="24">
                  <c:v>0.21186918346477426</c:v>
                </c:pt>
                <c:pt idx="25">
                  <c:v>0.21165122512087187</c:v>
                </c:pt>
                <c:pt idx="26">
                  <c:v>0.21190108624969475</c:v>
                </c:pt>
                <c:pt idx="27">
                  <c:v>0.21210511256815506</c:v>
                </c:pt>
                <c:pt idx="28">
                  <c:v>0.26048887896449374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B-4B2F-8B32-354C8B43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37024"/>
        <c:axId val="1"/>
      </c:lineChart>
      <c:dateAx>
        <c:axId val="1801370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37024"/>
        <c:crosses val="autoZero"/>
        <c:crossBetween val="between"/>
        <c:maj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1998 Monthly Vols</a:t>
            </a:r>
          </a:p>
        </c:rich>
      </c:tx>
      <c:layout>
        <c:manualLayout>
          <c:xMode val="edge"/>
          <c:yMode val="edge"/>
          <c:x val="0.33291960804621629"/>
          <c:y val="3.41152273871315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06848121472374"/>
          <c:y val="0.10874228729648171"/>
          <c:w val="0.79875861184222807"/>
          <c:h val="0.51599281423036425"/>
        </c:manualLayout>
      </c:layout>
      <c:lineChart>
        <c:grouping val="standard"/>
        <c:varyColors val="0"/>
        <c:ser>
          <c:idx val="0"/>
          <c:order val="0"/>
          <c:tx>
            <c:v>May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data'!$A$25:$A$74</c:f>
              <c:numCache>
                <c:formatCode>m/d/yyyy</c:formatCode>
                <c:ptCount val="50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</c:numCache>
            </c:numRef>
          </c:cat>
          <c:val>
            <c:numRef>
              <c:f>'vol data'!$M$25:$M$74</c:f>
              <c:numCache>
                <c:formatCode>0%</c:formatCode>
                <c:ptCount val="50"/>
                <c:pt idx="0">
                  <c:v>0.16219109017028768</c:v>
                </c:pt>
                <c:pt idx="1">
                  <c:v>0.16338630557416586</c:v>
                </c:pt>
                <c:pt idx="2">
                  <c:v>0.16335086372662311</c:v>
                </c:pt>
                <c:pt idx="3">
                  <c:v>0.16300163971492207</c:v>
                </c:pt>
                <c:pt idx="4">
                  <c:v>0.16484446628152721</c:v>
                </c:pt>
                <c:pt idx="5">
                  <c:v>0.16327481572755381</c:v>
                </c:pt>
                <c:pt idx="6">
                  <c:v>0.15879267751851375</c:v>
                </c:pt>
                <c:pt idx="7">
                  <c:v>0.17014034880377671</c:v>
                </c:pt>
                <c:pt idx="8">
                  <c:v>0.16992250813787482</c:v>
                </c:pt>
                <c:pt idx="9">
                  <c:v>0.15161325023907607</c:v>
                </c:pt>
                <c:pt idx="10">
                  <c:v>0.14916176422772279</c:v>
                </c:pt>
                <c:pt idx="11">
                  <c:v>0.14478666305140561</c:v>
                </c:pt>
                <c:pt idx="12">
                  <c:v>0.1370926345198073</c:v>
                </c:pt>
                <c:pt idx="13">
                  <c:v>0.13704988374390428</c:v>
                </c:pt>
                <c:pt idx="14">
                  <c:v>0.14245998422520711</c:v>
                </c:pt>
                <c:pt idx="15">
                  <c:v>0.14264172247411436</c:v>
                </c:pt>
                <c:pt idx="16">
                  <c:v>0.15873569263149351</c:v>
                </c:pt>
                <c:pt idx="17">
                  <c:v>0.133268669100679</c:v>
                </c:pt>
                <c:pt idx="18">
                  <c:v>0.13205293227151513</c:v>
                </c:pt>
                <c:pt idx="19">
                  <c:v>0.13209623008505578</c:v>
                </c:pt>
                <c:pt idx="20">
                  <c:v>0.1304721762634731</c:v>
                </c:pt>
                <c:pt idx="21">
                  <c:v>0.12428016823501629</c:v>
                </c:pt>
                <c:pt idx="22">
                  <c:v>0.12596936472548245</c:v>
                </c:pt>
                <c:pt idx="23">
                  <c:v>0.12296129512348271</c:v>
                </c:pt>
                <c:pt idx="24">
                  <c:v>0.14332471737452823</c:v>
                </c:pt>
                <c:pt idx="25">
                  <c:v>0.14295386069704202</c:v>
                </c:pt>
                <c:pt idx="26">
                  <c:v>0.14350221231488558</c:v>
                </c:pt>
                <c:pt idx="27">
                  <c:v>0.14010246876213411</c:v>
                </c:pt>
                <c:pt idx="28">
                  <c:v>0.13520892136011842</c:v>
                </c:pt>
                <c:pt idx="29">
                  <c:v>0.46142449759369103</c:v>
                </c:pt>
                <c:pt idx="30">
                  <c:v>0.45954991107356108</c:v>
                </c:pt>
                <c:pt idx="31">
                  <c:v>0.49721416498944232</c:v>
                </c:pt>
                <c:pt idx="32">
                  <c:v>0.49784207259956043</c:v>
                </c:pt>
                <c:pt idx="33">
                  <c:v>0.74552732117190057</c:v>
                </c:pt>
                <c:pt idx="34">
                  <c:v>0.76229291343163197</c:v>
                </c:pt>
                <c:pt idx="35">
                  <c:v>0.76694684662341728</c:v>
                </c:pt>
                <c:pt idx="36">
                  <c:v>0.7666746870365353</c:v>
                </c:pt>
                <c:pt idx="37">
                  <c:v>0.76793685360731989</c:v>
                </c:pt>
                <c:pt idx="38">
                  <c:v>0.76792451931600481</c:v>
                </c:pt>
                <c:pt idx="39">
                  <c:v>0.76818209829090656</c:v>
                </c:pt>
                <c:pt idx="40">
                  <c:v>0.76850482300471068</c:v>
                </c:pt>
                <c:pt idx="41">
                  <c:v>0.76850482312258506</c:v>
                </c:pt>
                <c:pt idx="42">
                  <c:v>0.76922837744228445</c:v>
                </c:pt>
                <c:pt idx="43">
                  <c:v>0.76883645553844959</c:v>
                </c:pt>
                <c:pt idx="44">
                  <c:v>0.77078455409114532</c:v>
                </c:pt>
                <c:pt idx="45">
                  <c:v>0.7681063607691111</c:v>
                </c:pt>
                <c:pt idx="46">
                  <c:v>0.76777315026835091</c:v>
                </c:pt>
                <c:pt idx="47">
                  <c:v>0.76770508761249956</c:v>
                </c:pt>
                <c:pt idx="48">
                  <c:v>0.76792418763500259</c:v>
                </c:pt>
                <c:pt idx="49">
                  <c:v>0.7657597881610102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8-46FD-98F2-7F14D486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88688"/>
        <c:axId val="1"/>
      </c:lineChart>
      <c:dateAx>
        <c:axId val="180188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88688"/>
        <c:crosses val="autoZero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1998 Monthly Vols</a:t>
            </a:r>
          </a:p>
        </c:rich>
      </c:tx>
      <c:layout>
        <c:manualLayout>
          <c:xMode val="edge"/>
          <c:yMode val="edge"/>
          <c:x val="0.31557943287818901"/>
          <c:y val="3.54767568129382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5587885155658"/>
          <c:y val="0.11751675694285806"/>
          <c:w val="0.81225086099449506"/>
          <c:h val="0.50997837918598776"/>
        </c:manualLayout>
      </c:layout>
      <c:lineChart>
        <c:grouping val="standard"/>
        <c:varyColors val="0"/>
        <c:ser>
          <c:idx val="0"/>
          <c:order val="0"/>
          <c:tx>
            <c:v>Jun-98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data'!$A$25:$A$94</c:f>
              <c:numCache>
                <c:formatCode>m/d/yyyy</c:formatCode>
                <c:ptCount val="70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  <c:pt idx="50">
                  <c:v>35915</c:v>
                </c:pt>
                <c:pt idx="51">
                  <c:v>35916</c:v>
                </c:pt>
                <c:pt idx="52">
                  <c:v>35919</c:v>
                </c:pt>
                <c:pt idx="53">
                  <c:v>35920</c:v>
                </c:pt>
                <c:pt idx="54">
                  <c:v>35921</c:v>
                </c:pt>
                <c:pt idx="55">
                  <c:v>35922</c:v>
                </c:pt>
                <c:pt idx="56">
                  <c:v>35923</c:v>
                </c:pt>
                <c:pt idx="57">
                  <c:v>35926</c:v>
                </c:pt>
                <c:pt idx="58">
                  <c:v>35927</c:v>
                </c:pt>
                <c:pt idx="59">
                  <c:v>35928</c:v>
                </c:pt>
                <c:pt idx="60">
                  <c:v>35929</c:v>
                </c:pt>
                <c:pt idx="61">
                  <c:v>35930</c:v>
                </c:pt>
                <c:pt idx="62">
                  <c:v>35933</c:v>
                </c:pt>
                <c:pt idx="63">
                  <c:v>35934</c:v>
                </c:pt>
                <c:pt idx="64">
                  <c:v>35935</c:v>
                </c:pt>
                <c:pt idx="65">
                  <c:v>35936</c:v>
                </c:pt>
                <c:pt idx="66">
                  <c:v>35937</c:v>
                </c:pt>
                <c:pt idx="67">
                  <c:v>35941</c:v>
                </c:pt>
                <c:pt idx="68">
                  <c:v>35942</c:v>
                </c:pt>
                <c:pt idx="69">
                  <c:v>35943</c:v>
                </c:pt>
              </c:numCache>
            </c:numRef>
          </c:cat>
          <c:val>
            <c:numRef>
              <c:f>'vol data'!$Q$25:$Q$94</c:f>
              <c:numCache>
                <c:formatCode>0%</c:formatCode>
                <c:ptCount val="70"/>
                <c:pt idx="0">
                  <c:v>0.16058643143280887</c:v>
                </c:pt>
                <c:pt idx="1">
                  <c:v>0.17736868530368213</c:v>
                </c:pt>
                <c:pt idx="2">
                  <c:v>0.17664060680788529</c:v>
                </c:pt>
                <c:pt idx="3">
                  <c:v>0.18201630819816544</c:v>
                </c:pt>
                <c:pt idx="4">
                  <c:v>0.18019384855291609</c:v>
                </c:pt>
                <c:pt idx="5">
                  <c:v>0.16715556338502155</c:v>
                </c:pt>
                <c:pt idx="6">
                  <c:v>0.16241464696427024</c:v>
                </c:pt>
                <c:pt idx="7">
                  <c:v>0.15657222930043338</c:v>
                </c:pt>
                <c:pt idx="8">
                  <c:v>0.15904650003132975</c:v>
                </c:pt>
                <c:pt idx="9">
                  <c:v>0.13585951991470188</c:v>
                </c:pt>
                <c:pt idx="10">
                  <c:v>0.13699960618532217</c:v>
                </c:pt>
                <c:pt idx="11">
                  <c:v>0.1430536079436053</c:v>
                </c:pt>
                <c:pt idx="12">
                  <c:v>0.14258855502041587</c:v>
                </c:pt>
                <c:pt idx="13">
                  <c:v>0.13990519659468681</c:v>
                </c:pt>
                <c:pt idx="14">
                  <c:v>0.13058203073646094</c:v>
                </c:pt>
                <c:pt idx="15">
                  <c:v>0.12875581047827195</c:v>
                </c:pt>
                <c:pt idx="16">
                  <c:v>0.13187713483711852</c:v>
                </c:pt>
                <c:pt idx="17">
                  <c:v>0.12788592970018889</c:v>
                </c:pt>
                <c:pt idx="18">
                  <c:v>0.12674899544990206</c:v>
                </c:pt>
                <c:pt idx="19">
                  <c:v>0.12663316524044549</c:v>
                </c:pt>
                <c:pt idx="20">
                  <c:v>0.12719341311024657</c:v>
                </c:pt>
                <c:pt idx="21">
                  <c:v>0.11470509646591387</c:v>
                </c:pt>
                <c:pt idx="22">
                  <c:v>9.5220257026044558E-2</c:v>
                </c:pt>
                <c:pt idx="23">
                  <c:v>9.7365180106298188E-2</c:v>
                </c:pt>
                <c:pt idx="24">
                  <c:v>8.8613857858396761E-2</c:v>
                </c:pt>
                <c:pt idx="25">
                  <c:v>8.8460947555400807E-2</c:v>
                </c:pt>
                <c:pt idx="26">
                  <c:v>9.0345095710685303E-2</c:v>
                </c:pt>
                <c:pt idx="27">
                  <c:v>8.5405459637501666E-2</c:v>
                </c:pt>
                <c:pt idx="28">
                  <c:v>9.2684086246822575E-2</c:v>
                </c:pt>
                <c:pt idx="29">
                  <c:v>0.12583944628113145</c:v>
                </c:pt>
                <c:pt idx="30">
                  <c:v>0.47219717318556848</c:v>
                </c:pt>
                <c:pt idx="31">
                  <c:v>0.71608362011848659</c:v>
                </c:pt>
                <c:pt idx="32">
                  <c:v>0.71561369378160955</c:v>
                </c:pt>
                <c:pt idx="33">
                  <c:v>0.71670578351940173</c:v>
                </c:pt>
                <c:pt idx="34">
                  <c:v>0.71749121208399658</c:v>
                </c:pt>
                <c:pt idx="35">
                  <c:v>0.71967513401522865</c:v>
                </c:pt>
                <c:pt idx="36">
                  <c:v>0.71976227408933646</c:v>
                </c:pt>
                <c:pt idx="37">
                  <c:v>0.7203833326006347</c:v>
                </c:pt>
                <c:pt idx="38">
                  <c:v>0.71999815863519145</c:v>
                </c:pt>
                <c:pt idx="39">
                  <c:v>0.72348977634534628</c:v>
                </c:pt>
                <c:pt idx="40">
                  <c:v>0.72393574924697512</c:v>
                </c:pt>
                <c:pt idx="41">
                  <c:v>0.72434711454643985</c:v>
                </c:pt>
                <c:pt idx="42">
                  <c:v>0.72434277122127089</c:v>
                </c:pt>
                <c:pt idx="43">
                  <c:v>0.72447245104984115</c:v>
                </c:pt>
                <c:pt idx="44">
                  <c:v>0.72404842894071442</c:v>
                </c:pt>
                <c:pt idx="45">
                  <c:v>0.72407933608092456</c:v>
                </c:pt>
                <c:pt idx="46">
                  <c:v>0.72408975135962428</c:v>
                </c:pt>
                <c:pt idx="47">
                  <c:v>0.72379723018472242</c:v>
                </c:pt>
                <c:pt idx="48">
                  <c:v>0.72397814016168716</c:v>
                </c:pt>
                <c:pt idx="49">
                  <c:v>0.72302688449488117</c:v>
                </c:pt>
                <c:pt idx="50">
                  <c:v>0.71632540867939143</c:v>
                </c:pt>
                <c:pt idx="51">
                  <c:v>0.5250403327747869</c:v>
                </c:pt>
                <c:pt idx="52">
                  <c:v>0.12429946218636391</c:v>
                </c:pt>
                <c:pt idx="53">
                  <c:v>0.12679440644963716</c:v>
                </c:pt>
                <c:pt idx="54">
                  <c:v>0.12219737247972692</c:v>
                </c:pt>
                <c:pt idx="55">
                  <c:v>0.11585467075208743</c:v>
                </c:pt>
                <c:pt idx="56">
                  <c:v>0.10919098352690246</c:v>
                </c:pt>
                <c:pt idx="57">
                  <c:v>0.1457694380439063</c:v>
                </c:pt>
                <c:pt idx="58">
                  <c:v>0.15076593524569398</c:v>
                </c:pt>
                <c:pt idx="59">
                  <c:v>0.25040917855857975</c:v>
                </c:pt>
                <c:pt idx="60">
                  <c:v>0.26125673759879553</c:v>
                </c:pt>
                <c:pt idx="61">
                  <c:v>0.29830481037375228</c:v>
                </c:pt>
                <c:pt idx="62">
                  <c:v>0.30288420325546855</c:v>
                </c:pt>
                <c:pt idx="63">
                  <c:v>0.30620267371678073</c:v>
                </c:pt>
                <c:pt idx="64">
                  <c:v>0.31103398012522743</c:v>
                </c:pt>
                <c:pt idx="65">
                  <c:v>0.32253432125642589</c:v>
                </c:pt>
                <c:pt idx="66">
                  <c:v>0.32482437286366173</c:v>
                </c:pt>
                <c:pt idx="67">
                  <c:v>0.35845400596962507</c:v>
                </c:pt>
                <c:pt idx="68">
                  <c:v>0.36250128597709291</c:v>
                </c:pt>
                <c:pt idx="69">
                  <c:v>0.37263055520515626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5-4F36-82B5-E1337AB8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43352"/>
        <c:axId val="1"/>
      </c:lineChart>
      <c:dateAx>
        <c:axId val="179843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43352"/>
        <c:crosses val="autoZero"/>
        <c:crossBetween val="between"/>
        <c:majorUnit val="0.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1999 Monthly Vols</a:t>
            </a:r>
          </a:p>
        </c:rich>
      </c:tx>
      <c:layout>
        <c:manualLayout>
          <c:xMode val="edge"/>
          <c:yMode val="edge"/>
          <c:x val="0.3426255348916209"/>
          <c:y val="1.5909143873659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9001908043586"/>
          <c:y val="0.11590947679380147"/>
          <c:w val="0.82578561121336425"/>
          <c:h val="0.43409235426698201"/>
        </c:manualLayout>
      </c:layout>
      <c:lineChart>
        <c:grouping val="standard"/>
        <c:varyColors val="0"/>
        <c:ser>
          <c:idx val="0"/>
          <c:order val="0"/>
          <c:tx>
            <c:v>Mar-99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data'!$A$53:$A$281</c:f>
              <c:numCache>
                <c:formatCode>m/d/yyyy</c:formatCode>
                <c:ptCount val="229"/>
                <c:pt idx="0">
                  <c:v>35884</c:v>
                </c:pt>
                <c:pt idx="1">
                  <c:v>35885</c:v>
                </c:pt>
                <c:pt idx="2">
                  <c:v>35886</c:v>
                </c:pt>
                <c:pt idx="3">
                  <c:v>35887</c:v>
                </c:pt>
                <c:pt idx="4">
                  <c:v>35888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35898</c:v>
                </c:pt>
                <c:pt idx="10">
                  <c:v>35899</c:v>
                </c:pt>
                <c:pt idx="11">
                  <c:v>35900</c:v>
                </c:pt>
                <c:pt idx="12">
                  <c:v>35901</c:v>
                </c:pt>
                <c:pt idx="13">
                  <c:v>35902</c:v>
                </c:pt>
                <c:pt idx="14">
                  <c:v>35905</c:v>
                </c:pt>
                <c:pt idx="15">
                  <c:v>35906</c:v>
                </c:pt>
                <c:pt idx="16">
                  <c:v>35907</c:v>
                </c:pt>
                <c:pt idx="17">
                  <c:v>35908</c:v>
                </c:pt>
                <c:pt idx="18">
                  <c:v>35909</c:v>
                </c:pt>
                <c:pt idx="19">
                  <c:v>35912</c:v>
                </c:pt>
                <c:pt idx="20">
                  <c:v>35913</c:v>
                </c:pt>
                <c:pt idx="21">
                  <c:v>35914</c:v>
                </c:pt>
                <c:pt idx="22">
                  <c:v>35915</c:v>
                </c:pt>
                <c:pt idx="23">
                  <c:v>35916</c:v>
                </c:pt>
                <c:pt idx="24">
                  <c:v>35919</c:v>
                </c:pt>
                <c:pt idx="25">
                  <c:v>35920</c:v>
                </c:pt>
                <c:pt idx="26">
                  <c:v>35921</c:v>
                </c:pt>
                <c:pt idx="27">
                  <c:v>35922</c:v>
                </c:pt>
                <c:pt idx="28">
                  <c:v>35923</c:v>
                </c:pt>
                <c:pt idx="29">
                  <c:v>35926</c:v>
                </c:pt>
                <c:pt idx="30">
                  <c:v>35927</c:v>
                </c:pt>
                <c:pt idx="31">
                  <c:v>35928</c:v>
                </c:pt>
                <c:pt idx="32">
                  <c:v>35929</c:v>
                </c:pt>
                <c:pt idx="33">
                  <c:v>35930</c:v>
                </c:pt>
                <c:pt idx="34">
                  <c:v>35933</c:v>
                </c:pt>
                <c:pt idx="35">
                  <c:v>35934</c:v>
                </c:pt>
                <c:pt idx="36">
                  <c:v>35935</c:v>
                </c:pt>
                <c:pt idx="37">
                  <c:v>35936</c:v>
                </c:pt>
                <c:pt idx="38">
                  <c:v>35937</c:v>
                </c:pt>
                <c:pt idx="39">
                  <c:v>35941</c:v>
                </c:pt>
                <c:pt idx="40">
                  <c:v>35942</c:v>
                </c:pt>
                <c:pt idx="41">
                  <c:v>35943</c:v>
                </c:pt>
                <c:pt idx="42">
                  <c:v>35947</c:v>
                </c:pt>
                <c:pt idx="43">
                  <c:v>35948</c:v>
                </c:pt>
                <c:pt idx="44">
                  <c:v>35949</c:v>
                </c:pt>
                <c:pt idx="45">
                  <c:v>35950</c:v>
                </c:pt>
                <c:pt idx="46">
                  <c:v>35951</c:v>
                </c:pt>
                <c:pt idx="47">
                  <c:v>35954</c:v>
                </c:pt>
                <c:pt idx="48">
                  <c:v>35955</c:v>
                </c:pt>
                <c:pt idx="49">
                  <c:v>35956</c:v>
                </c:pt>
                <c:pt idx="50">
                  <c:v>35957</c:v>
                </c:pt>
                <c:pt idx="51">
                  <c:v>35958</c:v>
                </c:pt>
                <c:pt idx="52">
                  <c:v>35961</c:v>
                </c:pt>
                <c:pt idx="53">
                  <c:v>35962</c:v>
                </c:pt>
                <c:pt idx="54">
                  <c:v>35963</c:v>
                </c:pt>
                <c:pt idx="55">
                  <c:v>35964</c:v>
                </c:pt>
                <c:pt idx="56">
                  <c:v>35965</c:v>
                </c:pt>
                <c:pt idx="57">
                  <c:v>35968</c:v>
                </c:pt>
                <c:pt idx="58">
                  <c:v>35969</c:v>
                </c:pt>
                <c:pt idx="59">
                  <c:v>35970</c:v>
                </c:pt>
                <c:pt idx="60">
                  <c:v>35971</c:v>
                </c:pt>
                <c:pt idx="61">
                  <c:v>35972</c:v>
                </c:pt>
                <c:pt idx="62">
                  <c:v>35975</c:v>
                </c:pt>
                <c:pt idx="63">
                  <c:v>35976</c:v>
                </c:pt>
                <c:pt idx="64">
                  <c:v>35977</c:v>
                </c:pt>
                <c:pt idx="65">
                  <c:v>35978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35989</c:v>
                </c:pt>
                <c:pt idx="72">
                  <c:v>35990</c:v>
                </c:pt>
                <c:pt idx="73">
                  <c:v>35991</c:v>
                </c:pt>
                <c:pt idx="74">
                  <c:v>35992</c:v>
                </c:pt>
                <c:pt idx="75">
                  <c:v>35993</c:v>
                </c:pt>
                <c:pt idx="76">
                  <c:v>35996</c:v>
                </c:pt>
                <c:pt idx="77">
                  <c:v>35997</c:v>
                </c:pt>
                <c:pt idx="78">
                  <c:v>35998</c:v>
                </c:pt>
                <c:pt idx="79">
                  <c:v>35999</c:v>
                </c:pt>
                <c:pt idx="80">
                  <c:v>36000</c:v>
                </c:pt>
                <c:pt idx="81">
                  <c:v>36003</c:v>
                </c:pt>
                <c:pt idx="82">
                  <c:v>36004</c:v>
                </c:pt>
                <c:pt idx="83">
                  <c:v>36005</c:v>
                </c:pt>
                <c:pt idx="84">
                  <c:v>36006</c:v>
                </c:pt>
                <c:pt idx="85">
                  <c:v>36007</c:v>
                </c:pt>
                <c:pt idx="86">
                  <c:v>36010</c:v>
                </c:pt>
                <c:pt idx="87">
                  <c:v>36011</c:v>
                </c:pt>
                <c:pt idx="88">
                  <c:v>36012</c:v>
                </c:pt>
                <c:pt idx="89">
                  <c:v>36013</c:v>
                </c:pt>
                <c:pt idx="90">
                  <c:v>36014</c:v>
                </c:pt>
                <c:pt idx="91">
                  <c:v>36017</c:v>
                </c:pt>
                <c:pt idx="92">
                  <c:v>36018</c:v>
                </c:pt>
                <c:pt idx="93">
                  <c:v>36019</c:v>
                </c:pt>
                <c:pt idx="94">
                  <c:v>36020</c:v>
                </c:pt>
                <c:pt idx="95">
                  <c:v>36021</c:v>
                </c:pt>
                <c:pt idx="96">
                  <c:v>36024</c:v>
                </c:pt>
                <c:pt idx="97">
                  <c:v>36025</c:v>
                </c:pt>
                <c:pt idx="98">
                  <c:v>36026</c:v>
                </c:pt>
                <c:pt idx="99">
                  <c:v>36027</c:v>
                </c:pt>
                <c:pt idx="100">
                  <c:v>36028</c:v>
                </c:pt>
                <c:pt idx="101">
                  <c:v>36031</c:v>
                </c:pt>
                <c:pt idx="102">
                  <c:v>36032</c:v>
                </c:pt>
                <c:pt idx="103">
                  <c:v>36033</c:v>
                </c:pt>
                <c:pt idx="104">
                  <c:v>36034</c:v>
                </c:pt>
                <c:pt idx="105">
                  <c:v>36035</c:v>
                </c:pt>
                <c:pt idx="106">
                  <c:v>36038</c:v>
                </c:pt>
                <c:pt idx="107">
                  <c:v>36039</c:v>
                </c:pt>
                <c:pt idx="108">
                  <c:v>36040</c:v>
                </c:pt>
                <c:pt idx="109">
                  <c:v>36041</c:v>
                </c:pt>
                <c:pt idx="110">
                  <c:v>36042</c:v>
                </c:pt>
                <c:pt idx="111">
                  <c:v>36046</c:v>
                </c:pt>
                <c:pt idx="112">
                  <c:v>36047</c:v>
                </c:pt>
                <c:pt idx="113">
                  <c:v>36048</c:v>
                </c:pt>
                <c:pt idx="114">
                  <c:v>36049</c:v>
                </c:pt>
                <c:pt idx="115">
                  <c:v>36052</c:v>
                </c:pt>
                <c:pt idx="116">
                  <c:v>36053</c:v>
                </c:pt>
                <c:pt idx="117">
                  <c:v>36054</c:v>
                </c:pt>
                <c:pt idx="118">
                  <c:v>36055</c:v>
                </c:pt>
                <c:pt idx="119">
                  <c:v>36056</c:v>
                </c:pt>
                <c:pt idx="120">
                  <c:v>36059</c:v>
                </c:pt>
                <c:pt idx="121">
                  <c:v>36060</c:v>
                </c:pt>
                <c:pt idx="122">
                  <c:v>36061</c:v>
                </c:pt>
                <c:pt idx="123">
                  <c:v>36062</c:v>
                </c:pt>
                <c:pt idx="124">
                  <c:v>36063</c:v>
                </c:pt>
                <c:pt idx="125">
                  <c:v>36066</c:v>
                </c:pt>
                <c:pt idx="126">
                  <c:v>36067</c:v>
                </c:pt>
                <c:pt idx="127">
                  <c:v>36068</c:v>
                </c:pt>
                <c:pt idx="128">
                  <c:v>36069</c:v>
                </c:pt>
                <c:pt idx="129">
                  <c:v>36070</c:v>
                </c:pt>
                <c:pt idx="130">
                  <c:v>36073</c:v>
                </c:pt>
                <c:pt idx="131">
                  <c:v>36074</c:v>
                </c:pt>
                <c:pt idx="132">
                  <c:v>36075</c:v>
                </c:pt>
                <c:pt idx="133">
                  <c:v>36076</c:v>
                </c:pt>
                <c:pt idx="134">
                  <c:v>36077</c:v>
                </c:pt>
                <c:pt idx="135">
                  <c:v>36080</c:v>
                </c:pt>
                <c:pt idx="136">
                  <c:v>36081</c:v>
                </c:pt>
                <c:pt idx="137">
                  <c:v>36082</c:v>
                </c:pt>
                <c:pt idx="138">
                  <c:v>36083</c:v>
                </c:pt>
                <c:pt idx="139">
                  <c:v>36084</c:v>
                </c:pt>
                <c:pt idx="140">
                  <c:v>36087</c:v>
                </c:pt>
                <c:pt idx="141">
                  <c:v>36088</c:v>
                </c:pt>
                <c:pt idx="142">
                  <c:v>36089</c:v>
                </c:pt>
                <c:pt idx="143">
                  <c:v>36090</c:v>
                </c:pt>
                <c:pt idx="144">
                  <c:v>36091</c:v>
                </c:pt>
                <c:pt idx="145">
                  <c:v>36094</c:v>
                </c:pt>
                <c:pt idx="146">
                  <c:v>36095</c:v>
                </c:pt>
                <c:pt idx="147">
                  <c:v>36096</c:v>
                </c:pt>
                <c:pt idx="148">
                  <c:v>36097</c:v>
                </c:pt>
                <c:pt idx="149">
                  <c:v>36098</c:v>
                </c:pt>
                <c:pt idx="150">
                  <c:v>36101</c:v>
                </c:pt>
                <c:pt idx="151">
                  <c:v>36102</c:v>
                </c:pt>
                <c:pt idx="152">
                  <c:v>36103</c:v>
                </c:pt>
                <c:pt idx="153">
                  <c:v>36104</c:v>
                </c:pt>
                <c:pt idx="154">
                  <c:v>36105</c:v>
                </c:pt>
                <c:pt idx="155">
                  <c:v>36108</c:v>
                </c:pt>
                <c:pt idx="156">
                  <c:v>36109</c:v>
                </c:pt>
                <c:pt idx="157">
                  <c:v>36110</c:v>
                </c:pt>
                <c:pt idx="158">
                  <c:v>36111</c:v>
                </c:pt>
                <c:pt idx="159">
                  <c:v>36112</c:v>
                </c:pt>
                <c:pt idx="160">
                  <c:v>36115</c:v>
                </c:pt>
                <c:pt idx="161">
                  <c:v>36116</c:v>
                </c:pt>
                <c:pt idx="162">
                  <c:v>36117</c:v>
                </c:pt>
                <c:pt idx="163">
                  <c:v>36118</c:v>
                </c:pt>
                <c:pt idx="164">
                  <c:v>36119</c:v>
                </c:pt>
                <c:pt idx="165">
                  <c:v>36122</c:v>
                </c:pt>
                <c:pt idx="166">
                  <c:v>36123</c:v>
                </c:pt>
                <c:pt idx="167">
                  <c:v>36124</c:v>
                </c:pt>
                <c:pt idx="168">
                  <c:v>36129</c:v>
                </c:pt>
                <c:pt idx="169">
                  <c:v>36130</c:v>
                </c:pt>
                <c:pt idx="170">
                  <c:v>36131</c:v>
                </c:pt>
                <c:pt idx="171">
                  <c:v>36132</c:v>
                </c:pt>
                <c:pt idx="172">
                  <c:v>36133</c:v>
                </c:pt>
                <c:pt idx="173">
                  <c:v>36136</c:v>
                </c:pt>
                <c:pt idx="174">
                  <c:v>36137</c:v>
                </c:pt>
                <c:pt idx="175">
                  <c:v>36138</c:v>
                </c:pt>
                <c:pt idx="176">
                  <c:v>36139</c:v>
                </c:pt>
                <c:pt idx="177">
                  <c:v>36140</c:v>
                </c:pt>
                <c:pt idx="178">
                  <c:v>36143</c:v>
                </c:pt>
                <c:pt idx="179">
                  <c:v>36144</c:v>
                </c:pt>
                <c:pt idx="180">
                  <c:v>36145</c:v>
                </c:pt>
                <c:pt idx="181">
                  <c:v>36146</c:v>
                </c:pt>
                <c:pt idx="182">
                  <c:v>36147</c:v>
                </c:pt>
                <c:pt idx="183">
                  <c:v>36150</c:v>
                </c:pt>
                <c:pt idx="184">
                  <c:v>36151</c:v>
                </c:pt>
                <c:pt idx="185">
                  <c:v>36152</c:v>
                </c:pt>
                <c:pt idx="186">
                  <c:v>36153</c:v>
                </c:pt>
                <c:pt idx="187">
                  <c:v>36157</c:v>
                </c:pt>
                <c:pt idx="188">
                  <c:v>36158</c:v>
                </c:pt>
                <c:pt idx="189">
                  <c:v>36159</c:v>
                </c:pt>
                <c:pt idx="190">
                  <c:v>36160</c:v>
                </c:pt>
                <c:pt idx="191">
                  <c:v>36164</c:v>
                </c:pt>
                <c:pt idx="192">
                  <c:v>36165</c:v>
                </c:pt>
                <c:pt idx="193">
                  <c:v>36166</c:v>
                </c:pt>
                <c:pt idx="194">
                  <c:v>36167</c:v>
                </c:pt>
                <c:pt idx="195">
                  <c:v>36168</c:v>
                </c:pt>
                <c:pt idx="196">
                  <c:v>36171</c:v>
                </c:pt>
                <c:pt idx="197">
                  <c:v>36172</c:v>
                </c:pt>
                <c:pt idx="198">
                  <c:v>36173</c:v>
                </c:pt>
                <c:pt idx="199">
                  <c:v>36174</c:v>
                </c:pt>
                <c:pt idx="200">
                  <c:v>36175</c:v>
                </c:pt>
                <c:pt idx="201">
                  <c:v>36178</c:v>
                </c:pt>
                <c:pt idx="202">
                  <c:v>36179</c:v>
                </c:pt>
                <c:pt idx="203">
                  <c:v>36180</c:v>
                </c:pt>
                <c:pt idx="204">
                  <c:v>36181</c:v>
                </c:pt>
                <c:pt idx="205">
                  <c:v>36182</c:v>
                </c:pt>
                <c:pt idx="206">
                  <c:v>36185</c:v>
                </c:pt>
                <c:pt idx="207">
                  <c:v>36186</c:v>
                </c:pt>
                <c:pt idx="208">
                  <c:v>36187</c:v>
                </c:pt>
                <c:pt idx="209">
                  <c:v>36188</c:v>
                </c:pt>
                <c:pt idx="210">
                  <c:v>36189</c:v>
                </c:pt>
                <c:pt idx="211">
                  <c:v>36192</c:v>
                </c:pt>
                <c:pt idx="212">
                  <c:v>36193</c:v>
                </c:pt>
                <c:pt idx="213">
                  <c:v>36194</c:v>
                </c:pt>
                <c:pt idx="214">
                  <c:v>36195</c:v>
                </c:pt>
                <c:pt idx="215">
                  <c:v>36196</c:v>
                </c:pt>
                <c:pt idx="216">
                  <c:v>36199</c:v>
                </c:pt>
                <c:pt idx="217">
                  <c:v>36200</c:v>
                </c:pt>
                <c:pt idx="218">
                  <c:v>36201</c:v>
                </c:pt>
                <c:pt idx="219">
                  <c:v>36202</c:v>
                </c:pt>
                <c:pt idx="220">
                  <c:v>36203</c:v>
                </c:pt>
                <c:pt idx="221">
                  <c:v>36207</c:v>
                </c:pt>
                <c:pt idx="222">
                  <c:v>36208</c:v>
                </c:pt>
                <c:pt idx="223">
                  <c:v>36209</c:v>
                </c:pt>
                <c:pt idx="224">
                  <c:v>36210</c:v>
                </c:pt>
                <c:pt idx="225">
                  <c:v>36213</c:v>
                </c:pt>
                <c:pt idx="226">
                  <c:v>36214</c:v>
                </c:pt>
                <c:pt idx="227">
                  <c:v>36215</c:v>
                </c:pt>
                <c:pt idx="228">
                  <c:v>36216</c:v>
                </c:pt>
              </c:numCache>
            </c:numRef>
          </c:cat>
          <c:val>
            <c:numRef>
              <c:f>'vol data'!$E$53:$E$281</c:f>
              <c:numCache>
                <c:formatCode>0%</c:formatCode>
                <c:ptCount val="229"/>
                <c:pt idx="0">
                  <c:v>0.22932977731418819</c:v>
                </c:pt>
                <c:pt idx="1">
                  <c:v>0.252881344233088</c:v>
                </c:pt>
                <c:pt idx="2">
                  <c:v>0.25427844595575017</c:v>
                </c:pt>
                <c:pt idx="3">
                  <c:v>0.25627768956639035</c:v>
                </c:pt>
                <c:pt idx="4">
                  <c:v>0.25627768956639035</c:v>
                </c:pt>
                <c:pt idx="5">
                  <c:v>0.2578248094157391</c:v>
                </c:pt>
                <c:pt idx="6">
                  <c:v>0.27708173364639027</c:v>
                </c:pt>
                <c:pt idx="7">
                  <c:v>0.27708173364639027</c:v>
                </c:pt>
                <c:pt idx="8">
                  <c:v>0.27708173364639027</c:v>
                </c:pt>
                <c:pt idx="9">
                  <c:v>0.28654498293143965</c:v>
                </c:pt>
                <c:pt idx="10">
                  <c:v>0.2697684024111644</c:v>
                </c:pt>
                <c:pt idx="11">
                  <c:v>0.27260088240582919</c:v>
                </c:pt>
                <c:pt idx="12">
                  <c:v>0.27260088240582919</c:v>
                </c:pt>
                <c:pt idx="13">
                  <c:v>0.27260088240582919</c:v>
                </c:pt>
                <c:pt idx="14">
                  <c:v>0.27246448142097263</c:v>
                </c:pt>
                <c:pt idx="15">
                  <c:v>0.27246448142097263</c:v>
                </c:pt>
                <c:pt idx="16">
                  <c:v>0.27236984403570808</c:v>
                </c:pt>
                <c:pt idx="17">
                  <c:v>0.27236984403570808</c:v>
                </c:pt>
                <c:pt idx="18">
                  <c:v>0.27109032032874303</c:v>
                </c:pt>
                <c:pt idx="19">
                  <c:v>0.2693812323554326</c:v>
                </c:pt>
                <c:pt idx="20">
                  <c:v>0.28088871662953341</c:v>
                </c:pt>
                <c:pt idx="21">
                  <c:v>0.27987345376484429</c:v>
                </c:pt>
                <c:pt idx="22">
                  <c:v>0.25942383720203244</c:v>
                </c:pt>
                <c:pt idx="23">
                  <c:v>0.25774193724113503</c:v>
                </c:pt>
                <c:pt idx="24">
                  <c:v>0.25796994178175525</c:v>
                </c:pt>
                <c:pt idx="25">
                  <c:v>0.25796993992873102</c:v>
                </c:pt>
                <c:pt idx="26">
                  <c:v>0.25969685617167609</c:v>
                </c:pt>
                <c:pt idx="27">
                  <c:v>0.1274212290562918</c:v>
                </c:pt>
                <c:pt idx="28">
                  <c:v>0.1274212290562918</c:v>
                </c:pt>
                <c:pt idx="29">
                  <c:v>0.1274212290562918</c:v>
                </c:pt>
                <c:pt idx="30">
                  <c:v>0.10693216076605326</c:v>
                </c:pt>
                <c:pt idx="31">
                  <c:v>0.1007754502334112</c:v>
                </c:pt>
                <c:pt idx="32">
                  <c:v>9.334703167410327E-2</c:v>
                </c:pt>
                <c:pt idx="33">
                  <c:v>9.334703167410327E-2</c:v>
                </c:pt>
                <c:pt idx="34">
                  <c:v>9.334703167410327E-2</c:v>
                </c:pt>
                <c:pt idx="35">
                  <c:v>0.12230783357453449</c:v>
                </c:pt>
                <c:pt idx="36">
                  <c:v>0.12221850857435113</c:v>
                </c:pt>
                <c:pt idx="37">
                  <c:v>0.12221851348981898</c:v>
                </c:pt>
                <c:pt idx="38">
                  <c:v>0.12221851348981898</c:v>
                </c:pt>
                <c:pt idx="39">
                  <c:v>0.1222104601483143</c:v>
                </c:pt>
                <c:pt idx="40">
                  <c:v>0.13363601125832472</c:v>
                </c:pt>
                <c:pt idx="41">
                  <c:v>0.11622826979815018</c:v>
                </c:pt>
                <c:pt idx="42">
                  <c:v>0.11606750197806484</c:v>
                </c:pt>
                <c:pt idx="43">
                  <c:v>0.11844657084171603</c:v>
                </c:pt>
                <c:pt idx="44">
                  <c:v>0.11844657084171603</c:v>
                </c:pt>
                <c:pt idx="45">
                  <c:v>0.11500755095963744</c:v>
                </c:pt>
                <c:pt idx="46">
                  <c:v>0.11500755458701836</c:v>
                </c:pt>
                <c:pt idx="47">
                  <c:v>0.10582667251075278</c:v>
                </c:pt>
                <c:pt idx="48">
                  <c:v>0.10582667251075278</c:v>
                </c:pt>
                <c:pt idx="49">
                  <c:v>0.10582667251075278</c:v>
                </c:pt>
                <c:pt idx="50">
                  <c:v>0.10582667251075278</c:v>
                </c:pt>
                <c:pt idx="51">
                  <c:v>0.10582667251075278</c:v>
                </c:pt>
                <c:pt idx="52">
                  <c:v>0.10582667251075278</c:v>
                </c:pt>
                <c:pt idx="53">
                  <c:v>0.11650597554314837</c:v>
                </c:pt>
                <c:pt idx="54">
                  <c:v>0.11650597554314837</c:v>
                </c:pt>
                <c:pt idx="55">
                  <c:v>0.11955705849818708</c:v>
                </c:pt>
                <c:pt idx="56">
                  <c:v>9.5174171571282329E-2</c:v>
                </c:pt>
                <c:pt idx="57">
                  <c:v>0.12324612202289748</c:v>
                </c:pt>
                <c:pt idx="58">
                  <c:v>0.12324611194956919</c:v>
                </c:pt>
                <c:pt idx="59">
                  <c:v>0.12324611194956919</c:v>
                </c:pt>
                <c:pt idx="60">
                  <c:v>0.12371646053329256</c:v>
                </c:pt>
                <c:pt idx="61">
                  <c:v>0.11221916964313444</c:v>
                </c:pt>
                <c:pt idx="62">
                  <c:v>0.10630870575404817</c:v>
                </c:pt>
                <c:pt idx="63">
                  <c:v>0.1064311139291277</c:v>
                </c:pt>
                <c:pt idx="64">
                  <c:v>0.10393240636879031</c:v>
                </c:pt>
                <c:pt idx="65">
                  <c:v>0.10393240636879031</c:v>
                </c:pt>
                <c:pt idx="66">
                  <c:v>0.10393240636879031</c:v>
                </c:pt>
                <c:pt idx="67">
                  <c:v>0.10393240636879031</c:v>
                </c:pt>
                <c:pt idx="68">
                  <c:v>0.10515157122689073</c:v>
                </c:pt>
                <c:pt idx="69">
                  <c:v>0.10515157122689073</c:v>
                </c:pt>
                <c:pt idx="70">
                  <c:v>0.10515157122689073</c:v>
                </c:pt>
                <c:pt idx="71">
                  <c:v>0.10515157122689073</c:v>
                </c:pt>
                <c:pt idx="72">
                  <c:v>0.10766564706238255</c:v>
                </c:pt>
                <c:pt idx="73">
                  <c:v>0.15317955290857344</c:v>
                </c:pt>
                <c:pt idx="74">
                  <c:v>0.14080816349357714</c:v>
                </c:pt>
                <c:pt idx="75">
                  <c:v>0.14375625818072196</c:v>
                </c:pt>
                <c:pt idx="76">
                  <c:v>0.15123922654086527</c:v>
                </c:pt>
                <c:pt idx="77">
                  <c:v>0.16076772798948805</c:v>
                </c:pt>
                <c:pt idx="78">
                  <c:v>0.13408886979933521</c:v>
                </c:pt>
                <c:pt idx="79">
                  <c:v>0.13408886979933521</c:v>
                </c:pt>
                <c:pt idx="80">
                  <c:v>0.13408886979933521</c:v>
                </c:pt>
                <c:pt idx="81">
                  <c:v>0.13404561252659847</c:v>
                </c:pt>
                <c:pt idx="82">
                  <c:v>0.13404561252659847</c:v>
                </c:pt>
                <c:pt idx="83">
                  <c:v>0.13403879826346632</c:v>
                </c:pt>
                <c:pt idx="84">
                  <c:v>0.13473742603944078</c:v>
                </c:pt>
                <c:pt idx="85">
                  <c:v>0.13473742603944078</c:v>
                </c:pt>
                <c:pt idx="86">
                  <c:v>0.14317763622191632</c:v>
                </c:pt>
                <c:pt idx="87">
                  <c:v>0.14317763622191632</c:v>
                </c:pt>
                <c:pt idx="88">
                  <c:v>0.14317763622191632</c:v>
                </c:pt>
                <c:pt idx="89">
                  <c:v>0.14811628734483748</c:v>
                </c:pt>
                <c:pt idx="90">
                  <c:v>0.14811628372157568</c:v>
                </c:pt>
                <c:pt idx="91">
                  <c:v>0.1488305305999589</c:v>
                </c:pt>
                <c:pt idx="92">
                  <c:v>0.14876434641595393</c:v>
                </c:pt>
                <c:pt idx="93">
                  <c:v>0.14825734331705193</c:v>
                </c:pt>
                <c:pt idx="94">
                  <c:v>0.10597890840349715</c:v>
                </c:pt>
                <c:pt idx="95">
                  <c:v>0.10628108515760426</c:v>
                </c:pt>
                <c:pt idx="96">
                  <c:v>0.10249137319211825</c:v>
                </c:pt>
                <c:pt idx="97">
                  <c:v>8.6934167439288723E-2</c:v>
                </c:pt>
                <c:pt idx="98">
                  <c:v>7.080140424652559E-2</c:v>
                </c:pt>
                <c:pt idx="99">
                  <c:v>7.3548238459160628E-2</c:v>
                </c:pt>
                <c:pt idx="100">
                  <c:v>7.4547552746198842E-2</c:v>
                </c:pt>
                <c:pt idx="101">
                  <c:v>7.6836533509963292E-2</c:v>
                </c:pt>
                <c:pt idx="102">
                  <c:v>7.6836937302506444E-2</c:v>
                </c:pt>
                <c:pt idx="103">
                  <c:v>7.6836937302506444E-2</c:v>
                </c:pt>
                <c:pt idx="104">
                  <c:v>8.1394572798757864E-2</c:v>
                </c:pt>
                <c:pt idx="105">
                  <c:v>8.0824065435500581E-2</c:v>
                </c:pt>
                <c:pt idx="106">
                  <c:v>8.1055399631021249E-2</c:v>
                </c:pt>
                <c:pt idx="107">
                  <c:v>5.9081856800600074E-2</c:v>
                </c:pt>
                <c:pt idx="108">
                  <c:v>8.1950393945774469E-2</c:v>
                </c:pt>
                <c:pt idx="109">
                  <c:v>8.222626614655143E-2</c:v>
                </c:pt>
                <c:pt idx="110">
                  <c:v>7.4220045135976173E-2</c:v>
                </c:pt>
                <c:pt idx="111">
                  <c:v>0.11406882106620937</c:v>
                </c:pt>
                <c:pt idx="112">
                  <c:v>0.11645944858948686</c:v>
                </c:pt>
                <c:pt idx="113">
                  <c:v>0.11763533807225739</c:v>
                </c:pt>
                <c:pt idx="114">
                  <c:v>0.11777413384803655</c:v>
                </c:pt>
                <c:pt idx="115">
                  <c:v>0.11809900056139101</c:v>
                </c:pt>
                <c:pt idx="116">
                  <c:v>0.11866804810572887</c:v>
                </c:pt>
                <c:pt idx="117">
                  <c:v>0.12252572637061779</c:v>
                </c:pt>
                <c:pt idx="118">
                  <c:v>0.13431385925553502</c:v>
                </c:pt>
                <c:pt idx="119">
                  <c:v>0.13705828924606839</c:v>
                </c:pt>
                <c:pt idx="120">
                  <c:v>0.13459439431071157</c:v>
                </c:pt>
                <c:pt idx="121">
                  <c:v>0.13501479380782339</c:v>
                </c:pt>
                <c:pt idx="122">
                  <c:v>0.13572205336061768</c:v>
                </c:pt>
                <c:pt idx="123">
                  <c:v>0.13646888687610578</c:v>
                </c:pt>
                <c:pt idx="124">
                  <c:v>0.14468935314843331</c:v>
                </c:pt>
                <c:pt idx="125">
                  <c:v>0.14347671828917477</c:v>
                </c:pt>
                <c:pt idx="126">
                  <c:v>0.15856876525899924</c:v>
                </c:pt>
                <c:pt idx="127">
                  <c:v>0.15866787994211487</c:v>
                </c:pt>
                <c:pt idx="128">
                  <c:v>0.15939949023748776</c:v>
                </c:pt>
                <c:pt idx="129">
                  <c:v>0.14829639879042564</c:v>
                </c:pt>
                <c:pt idx="130">
                  <c:v>0.14843938911895044</c:v>
                </c:pt>
                <c:pt idx="131">
                  <c:v>0.1493911221117796</c:v>
                </c:pt>
                <c:pt idx="132">
                  <c:v>0.12241219411824045</c:v>
                </c:pt>
                <c:pt idx="133">
                  <c:v>0.14659221736956554</c:v>
                </c:pt>
                <c:pt idx="134">
                  <c:v>0.14696776552775956</c:v>
                </c:pt>
                <c:pt idx="135">
                  <c:v>0.1605778946301174</c:v>
                </c:pt>
                <c:pt idx="136">
                  <c:v>0.16056851391145413</c:v>
                </c:pt>
                <c:pt idx="137">
                  <c:v>0.16016099627229649</c:v>
                </c:pt>
                <c:pt idx="138">
                  <c:v>0.15750686113690998</c:v>
                </c:pt>
                <c:pt idx="139">
                  <c:v>0.14746254970660264</c:v>
                </c:pt>
                <c:pt idx="140">
                  <c:v>0.14535668773941576</c:v>
                </c:pt>
                <c:pt idx="141">
                  <c:v>0.16405761879947692</c:v>
                </c:pt>
                <c:pt idx="142">
                  <c:v>0.16401598283178581</c:v>
                </c:pt>
                <c:pt idx="143">
                  <c:v>0.16346053472417321</c:v>
                </c:pt>
                <c:pt idx="144">
                  <c:v>0.17747316734944607</c:v>
                </c:pt>
                <c:pt idx="145">
                  <c:v>0.1695050874985457</c:v>
                </c:pt>
                <c:pt idx="146">
                  <c:v>0.17254371094379825</c:v>
                </c:pt>
                <c:pt idx="147">
                  <c:v>0.16299963167360176</c:v>
                </c:pt>
                <c:pt idx="148">
                  <c:v>0.16725293719266379</c:v>
                </c:pt>
                <c:pt idx="149">
                  <c:v>0.16791380165373407</c:v>
                </c:pt>
                <c:pt idx="150">
                  <c:v>0.16761933877401961</c:v>
                </c:pt>
                <c:pt idx="151">
                  <c:v>0.1662891708300045</c:v>
                </c:pt>
                <c:pt idx="152">
                  <c:v>0.16591400666881639</c:v>
                </c:pt>
                <c:pt idx="153">
                  <c:v>0.16865371623874031</c:v>
                </c:pt>
                <c:pt idx="154">
                  <c:v>0.14054407423035367</c:v>
                </c:pt>
                <c:pt idx="155">
                  <c:v>0.14274852324366405</c:v>
                </c:pt>
                <c:pt idx="156">
                  <c:v>0.13275993566235625</c:v>
                </c:pt>
                <c:pt idx="157">
                  <c:v>0.13275501219338171</c:v>
                </c:pt>
                <c:pt idx="158">
                  <c:v>0.13539266007078959</c:v>
                </c:pt>
                <c:pt idx="159">
                  <c:v>0.13587763937128997</c:v>
                </c:pt>
                <c:pt idx="160">
                  <c:v>0.15525314740799029</c:v>
                </c:pt>
                <c:pt idx="161">
                  <c:v>0.15518134625815647</c:v>
                </c:pt>
                <c:pt idx="162">
                  <c:v>0.1352674696556293</c:v>
                </c:pt>
                <c:pt idx="163">
                  <c:v>0.13248293532013608</c:v>
                </c:pt>
                <c:pt idx="164">
                  <c:v>0.13453078914731059</c:v>
                </c:pt>
                <c:pt idx="165">
                  <c:v>0.12292229827205911</c:v>
                </c:pt>
                <c:pt idx="166">
                  <c:v>0.12274064361625259</c:v>
                </c:pt>
                <c:pt idx="167">
                  <c:v>0.1152470437653654</c:v>
                </c:pt>
                <c:pt idx="168">
                  <c:v>0.12381448303497609</c:v>
                </c:pt>
                <c:pt idx="169">
                  <c:v>0.12299889112141461</c:v>
                </c:pt>
                <c:pt idx="170">
                  <c:v>0.12396170456310811</c:v>
                </c:pt>
                <c:pt idx="171">
                  <c:v>0.2278366021791233</c:v>
                </c:pt>
                <c:pt idx="172">
                  <c:v>0.22847029607402244</c:v>
                </c:pt>
                <c:pt idx="173">
                  <c:v>0.22840282780215493</c:v>
                </c:pt>
                <c:pt idx="174">
                  <c:v>0.28427317027151805</c:v>
                </c:pt>
                <c:pt idx="175">
                  <c:v>0.28393237489528184</c:v>
                </c:pt>
                <c:pt idx="176">
                  <c:v>0.28364042867389083</c:v>
                </c:pt>
                <c:pt idx="177">
                  <c:v>0.28151208831621855</c:v>
                </c:pt>
                <c:pt idx="178">
                  <c:v>0.28794779203554821</c:v>
                </c:pt>
                <c:pt idx="179">
                  <c:v>0.294101463912256</c:v>
                </c:pt>
                <c:pt idx="180">
                  <c:v>0.2944064018670593</c:v>
                </c:pt>
                <c:pt idx="181">
                  <c:v>0.28647688933870807</c:v>
                </c:pt>
                <c:pt idx="182">
                  <c:v>0.29132699106927779</c:v>
                </c:pt>
                <c:pt idx="183">
                  <c:v>0.2868469817698508</c:v>
                </c:pt>
                <c:pt idx="184">
                  <c:v>0.28686795445915325</c:v>
                </c:pt>
                <c:pt idx="185">
                  <c:v>0.28681068836003681</c:v>
                </c:pt>
                <c:pt idx="186">
                  <c:v>0.29266793979106775</c:v>
                </c:pt>
                <c:pt idx="187">
                  <c:v>0.29586510990475146</c:v>
                </c:pt>
                <c:pt idx="188">
                  <c:v>0.30412529225105595</c:v>
                </c:pt>
                <c:pt idx="189">
                  <c:v>0.29670065485239105</c:v>
                </c:pt>
                <c:pt idx="190">
                  <c:v>0.2957024311321324</c:v>
                </c:pt>
                <c:pt idx="191">
                  <c:v>0.29877282604090605</c:v>
                </c:pt>
                <c:pt idx="192">
                  <c:v>0.23596568198507084</c:v>
                </c:pt>
                <c:pt idx="193">
                  <c:v>0.2404198107030219</c:v>
                </c:pt>
                <c:pt idx="194">
                  <c:v>0.24161826198823586</c:v>
                </c:pt>
                <c:pt idx="195">
                  <c:v>0.16992500769643917</c:v>
                </c:pt>
                <c:pt idx="196">
                  <c:v>0.17821901228937131</c:v>
                </c:pt>
                <c:pt idx="197">
                  <c:v>0.18818617855125941</c:v>
                </c:pt>
                <c:pt idx="198">
                  <c:v>0.18809744396920225</c:v>
                </c:pt>
                <c:pt idx="199">
                  <c:v>0.18656425329436474</c:v>
                </c:pt>
                <c:pt idx="200">
                  <c:v>0.17708911759006976</c:v>
                </c:pt>
                <c:pt idx="201">
                  <c:v>0.17679601754291513</c:v>
                </c:pt>
                <c:pt idx="202">
                  <c:v>0.18258104871625988</c:v>
                </c:pt>
                <c:pt idx="203">
                  <c:v>0.17675398360185166</c:v>
                </c:pt>
                <c:pt idx="204">
                  <c:v>0.17757791457801392</c:v>
                </c:pt>
                <c:pt idx="205">
                  <c:v>0.17743055263500204</c:v>
                </c:pt>
                <c:pt idx="206">
                  <c:v>0.19189378321404987</c:v>
                </c:pt>
                <c:pt idx="207">
                  <c:v>0.18812756393525401</c:v>
                </c:pt>
                <c:pt idx="208">
                  <c:v>0.18729788556621341</c:v>
                </c:pt>
                <c:pt idx="209">
                  <c:v>0.17337316863629842</c:v>
                </c:pt>
                <c:pt idx="210">
                  <c:v>0.1706219487767808</c:v>
                </c:pt>
                <c:pt idx="211">
                  <c:v>0.1727671568961627</c:v>
                </c:pt>
                <c:pt idx="212">
                  <c:v>0.16365114788582732</c:v>
                </c:pt>
                <c:pt idx="213">
                  <c:v>0.16298236097349586</c:v>
                </c:pt>
                <c:pt idx="214">
                  <c:v>0.16102523976894442</c:v>
                </c:pt>
                <c:pt idx="215">
                  <c:v>0.16295872838247882</c:v>
                </c:pt>
                <c:pt idx="216">
                  <c:v>0.16426677822602781</c:v>
                </c:pt>
                <c:pt idx="217">
                  <c:v>0.15681302817780091</c:v>
                </c:pt>
                <c:pt idx="218">
                  <c:v>0.16155489334343898</c:v>
                </c:pt>
                <c:pt idx="219">
                  <c:v>0.16241362279961216</c:v>
                </c:pt>
                <c:pt idx="220">
                  <c:v>0.15318124052259918</c:v>
                </c:pt>
                <c:pt idx="221">
                  <c:v>0.15314955327580942</c:v>
                </c:pt>
                <c:pt idx="222">
                  <c:v>0.15444734477786504</c:v>
                </c:pt>
                <c:pt idx="223">
                  <c:v>0.15008613262414525</c:v>
                </c:pt>
                <c:pt idx="224">
                  <c:v>0.14721866753533033</c:v>
                </c:pt>
                <c:pt idx="225">
                  <c:v>0.15015835239753147</c:v>
                </c:pt>
                <c:pt idx="226">
                  <c:v>0.15604023858488816</c:v>
                </c:pt>
                <c:pt idx="227">
                  <c:v>0.14025743923579459</c:v>
                </c:pt>
                <c:pt idx="228">
                  <c:v>0.17060007844349809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0-4159-8520-857632B9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45320"/>
        <c:axId val="1"/>
      </c:lineChart>
      <c:dateAx>
        <c:axId val="179845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45320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1999 Monthly Vols</a:t>
            </a:r>
          </a:p>
        </c:rich>
      </c:tx>
      <c:layout>
        <c:manualLayout>
          <c:xMode val="edge"/>
          <c:yMode val="edge"/>
          <c:x val="0.30737761303072958"/>
          <c:y val="1.61290322580645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0900880558817"/>
          <c:y val="0.10829493087557604"/>
          <c:w val="0.81694138929945026"/>
          <c:h val="0.532258064516129"/>
        </c:manualLayout>
      </c:layout>
      <c:lineChart>
        <c:grouping val="standard"/>
        <c:varyColors val="0"/>
        <c:ser>
          <c:idx val="0"/>
          <c:order val="0"/>
          <c:tx>
            <c:v>April 1999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data'!$A$75:$A$304</c:f>
              <c:numCache>
                <c:formatCode>m/d/yyyy</c:formatCode>
                <c:ptCount val="230"/>
                <c:pt idx="0">
                  <c:v>35915</c:v>
                </c:pt>
                <c:pt idx="1">
                  <c:v>35916</c:v>
                </c:pt>
                <c:pt idx="2">
                  <c:v>35919</c:v>
                </c:pt>
                <c:pt idx="3">
                  <c:v>35920</c:v>
                </c:pt>
                <c:pt idx="4">
                  <c:v>35921</c:v>
                </c:pt>
                <c:pt idx="5">
                  <c:v>35922</c:v>
                </c:pt>
                <c:pt idx="6">
                  <c:v>35923</c:v>
                </c:pt>
                <c:pt idx="7">
                  <c:v>35926</c:v>
                </c:pt>
                <c:pt idx="8">
                  <c:v>35927</c:v>
                </c:pt>
                <c:pt idx="9">
                  <c:v>35928</c:v>
                </c:pt>
                <c:pt idx="10">
                  <c:v>35929</c:v>
                </c:pt>
                <c:pt idx="11">
                  <c:v>35930</c:v>
                </c:pt>
                <c:pt idx="12">
                  <c:v>35933</c:v>
                </c:pt>
                <c:pt idx="13">
                  <c:v>35934</c:v>
                </c:pt>
                <c:pt idx="14">
                  <c:v>35935</c:v>
                </c:pt>
                <c:pt idx="15">
                  <c:v>35936</c:v>
                </c:pt>
                <c:pt idx="16">
                  <c:v>35937</c:v>
                </c:pt>
                <c:pt idx="17">
                  <c:v>35941</c:v>
                </c:pt>
                <c:pt idx="18">
                  <c:v>35942</c:v>
                </c:pt>
                <c:pt idx="19">
                  <c:v>35943</c:v>
                </c:pt>
                <c:pt idx="20">
                  <c:v>35947</c:v>
                </c:pt>
                <c:pt idx="21">
                  <c:v>35948</c:v>
                </c:pt>
                <c:pt idx="22">
                  <c:v>35949</c:v>
                </c:pt>
                <c:pt idx="23">
                  <c:v>35950</c:v>
                </c:pt>
                <c:pt idx="24">
                  <c:v>35951</c:v>
                </c:pt>
                <c:pt idx="25">
                  <c:v>35954</c:v>
                </c:pt>
                <c:pt idx="26">
                  <c:v>35955</c:v>
                </c:pt>
                <c:pt idx="27">
                  <c:v>35956</c:v>
                </c:pt>
                <c:pt idx="28">
                  <c:v>35957</c:v>
                </c:pt>
                <c:pt idx="29">
                  <c:v>35958</c:v>
                </c:pt>
                <c:pt idx="30">
                  <c:v>35961</c:v>
                </c:pt>
                <c:pt idx="31">
                  <c:v>35962</c:v>
                </c:pt>
                <c:pt idx="32">
                  <c:v>35963</c:v>
                </c:pt>
                <c:pt idx="33">
                  <c:v>35964</c:v>
                </c:pt>
                <c:pt idx="34">
                  <c:v>35965</c:v>
                </c:pt>
                <c:pt idx="35">
                  <c:v>35968</c:v>
                </c:pt>
                <c:pt idx="36">
                  <c:v>35969</c:v>
                </c:pt>
                <c:pt idx="37">
                  <c:v>35970</c:v>
                </c:pt>
                <c:pt idx="38">
                  <c:v>35971</c:v>
                </c:pt>
                <c:pt idx="39">
                  <c:v>35972</c:v>
                </c:pt>
                <c:pt idx="40">
                  <c:v>35975</c:v>
                </c:pt>
                <c:pt idx="41">
                  <c:v>35976</c:v>
                </c:pt>
                <c:pt idx="42">
                  <c:v>35977</c:v>
                </c:pt>
                <c:pt idx="43">
                  <c:v>35978</c:v>
                </c:pt>
                <c:pt idx="44">
                  <c:v>35982</c:v>
                </c:pt>
                <c:pt idx="45">
                  <c:v>35983</c:v>
                </c:pt>
                <c:pt idx="46">
                  <c:v>35984</c:v>
                </c:pt>
                <c:pt idx="47">
                  <c:v>35985</c:v>
                </c:pt>
                <c:pt idx="48">
                  <c:v>35986</c:v>
                </c:pt>
                <c:pt idx="49">
                  <c:v>35989</c:v>
                </c:pt>
                <c:pt idx="50">
                  <c:v>35990</c:v>
                </c:pt>
                <c:pt idx="51">
                  <c:v>35991</c:v>
                </c:pt>
                <c:pt idx="52">
                  <c:v>35992</c:v>
                </c:pt>
                <c:pt idx="53">
                  <c:v>35993</c:v>
                </c:pt>
                <c:pt idx="54">
                  <c:v>35996</c:v>
                </c:pt>
                <c:pt idx="55">
                  <c:v>35997</c:v>
                </c:pt>
                <c:pt idx="56">
                  <c:v>35998</c:v>
                </c:pt>
                <c:pt idx="57">
                  <c:v>35999</c:v>
                </c:pt>
                <c:pt idx="58">
                  <c:v>36000</c:v>
                </c:pt>
                <c:pt idx="59">
                  <c:v>36003</c:v>
                </c:pt>
                <c:pt idx="60">
                  <c:v>36004</c:v>
                </c:pt>
                <c:pt idx="61">
                  <c:v>36005</c:v>
                </c:pt>
                <c:pt idx="62">
                  <c:v>36006</c:v>
                </c:pt>
                <c:pt idx="63">
                  <c:v>36007</c:v>
                </c:pt>
                <c:pt idx="64">
                  <c:v>36010</c:v>
                </c:pt>
                <c:pt idx="65">
                  <c:v>36011</c:v>
                </c:pt>
                <c:pt idx="66">
                  <c:v>36012</c:v>
                </c:pt>
                <c:pt idx="67">
                  <c:v>36013</c:v>
                </c:pt>
                <c:pt idx="68">
                  <c:v>36014</c:v>
                </c:pt>
                <c:pt idx="69">
                  <c:v>36017</c:v>
                </c:pt>
                <c:pt idx="70">
                  <c:v>36018</c:v>
                </c:pt>
                <c:pt idx="71">
                  <c:v>36019</c:v>
                </c:pt>
                <c:pt idx="72">
                  <c:v>36020</c:v>
                </c:pt>
                <c:pt idx="73">
                  <c:v>36021</c:v>
                </c:pt>
                <c:pt idx="74">
                  <c:v>36024</c:v>
                </c:pt>
                <c:pt idx="75">
                  <c:v>36025</c:v>
                </c:pt>
                <c:pt idx="76">
                  <c:v>36026</c:v>
                </c:pt>
                <c:pt idx="77">
                  <c:v>36027</c:v>
                </c:pt>
                <c:pt idx="78">
                  <c:v>36028</c:v>
                </c:pt>
                <c:pt idx="79">
                  <c:v>36031</c:v>
                </c:pt>
                <c:pt idx="80">
                  <c:v>36032</c:v>
                </c:pt>
                <c:pt idx="81">
                  <c:v>36033</c:v>
                </c:pt>
                <c:pt idx="82">
                  <c:v>36034</c:v>
                </c:pt>
                <c:pt idx="83">
                  <c:v>36035</c:v>
                </c:pt>
                <c:pt idx="84">
                  <c:v>36038</c:v>
                </c:pt>
                <c:pt idx="85">
                  <c:v>36039</c:v>
                </c:pt>
                <c:pt idx="86">
                  <c:v>36040</c:v>
                </c:pt>
                <c:pt idx="87">
                  <c:v>36041</c:v>
                </c:pt>
                <c:pt idx="88">
                  <c:v>36042</c:v>
                </c:pt>
                <c:pt idx="89">
                  <c:v>36046</c:v>
                </c:pt>
                <c:pt idx="90">
                  <c:v>36047</c:v>
                </c:pt>
                <c:pt idx="91">
                  <c:v>36048</c:v>
                </c:pt>
                <c:pt idx="92">
                  <c:v>36049</c:v>
                </c:pt>
                <c:pt idx="93">
                  <c:v>36052</c:v>
                </c:pt>
                <c:pt idx="94">
                  <c:v>36053</c:v>
                </c:pt>
                <c:pt idx="95">
                  <c:v>36054</c:v>
                </c:pt>
                <c:pt idx="96">
                  <c:v>36055</c:v>
                </c:pt>
                <c:pt idx="97">
                  <c:v>36056</c:v>
                </c:pt>
                <c:pt idx="98">
                  <c:v>36059</c:v>
                </c:pt>
                <c:pt idx="99">
                  <c:v>36060</c:v>
                </c:pt>
                <c:pt idx="100">
                  <c:v>36061</c:v>
                </c:pt>
                <c:pt idx="101">
                  <c:v>36062</c:v>
                </c:pt>
                <c:pt idx="102">
                  <c:v>36063</c:v>
                </c:pt>
                <c:pt idx="103">
                  <c:v>36066</c:v>
                </c:pt>
                <c:pt idx="104">
                  <c:v>36067</c:v>
                </c:pt>
                <c:pt idx="105">
                  <c:v>36068</c:v>
                </c:pt>
                <c:pt idx="106">
                  <c:v>36069</c:v>
                </c:pt>
                <c:pt idx="107">
                  <c:v>36070</c:v>
                </c:pt>
                <c:pt idx="108">
                  <c:v>36073</c:v>
                </c:pt>
                <c:pt idx="109">
                  <c:v>36074</c:v>
                </c:pt>
                <c:pt idx="110">
                  <c:v>36075</c:v>
                </c:pt>
                <c:pt idx="111">
                  <c:v>36076</c:v>
                </c:pt>
                <c:pt idx="112">
                  <c:v>36077</c:v>
                </c:pt>
                <c:pt idx="113">
                  <c:v>36080</c:v>
                </c:pt>
                <c:pt idx="114">
                  <c:v>36081</c:v>
                </c:pt>
                <c:pt idx="115">
                  <c:v>36082</c:v>
                </c:pt>
                <c:pt idx="116">
                  <c:v>36083</c:v>
                </c:pt>
                <c:pt idx="117">
                  <c:v>36084</c:v>
                </c:pt>
                <c:pt idx="118">
                  <c:v>36087</c:v>
                </c:pt>
                <c:pt idx="119">
                  <c:v>36088</c:v>
                </c:pt>
                <c:pt idx="120">
                  <c:v>36089</c:v>
                </c:pt>
                <c:pt idx="121">
                  <c:v>36090</c:v>
                </c:pt>
                <c:pt idx="122">
                  <c:v>36091</c:v>
                </c:pt>
                <c:pt idx="123">
                  <c:v>36094</c:v>
                </c:pt>
                <c:pt idx="124">
                  <c:v>36095</c:v>
                </c:pt>
                <c:pt idx="125">
                  <c:v>36096</c:v>
                </c:pt>
                <c:pt idx="126">
                  <c:v>36097</c:v>
                </c:pt>
                <c:pt idx="127">
                  <c:v>36098</c:v>
                </c:pt>
                <c:pt idx="128">
                  <c:v>36101</c:v>
                </c:pt>
                <c:pt idx="129">
                  <c:v>36102</c:v>
                </c:pt>
                <c:pt idx="130">
                  <c:v>36103</c:v>
                </c:pt>
                <c:pt idx="131">
                  <c:v>36104</c:v>
                </c:pt>
                <c:pt idx="132">
                  <c:v>36105</c:v>
                </c:pt>
                <c:pt idx="133">
                  <c:v>36108</c:v>
                </c:pt>
                <c:pt idx="134">
                  <c:v>36109</c:v>
                </c:pt>
                <c:pt idx="135">
                  <c:v>36110</c:v>
                </c:pt>
                <c:pt idx="136">
                  <c:v>36111</c:v>
                </c:pt>
                <c:pt idx="137">
                  <c:v>36112</c:v>
                </c:pt>
                <c:pt idx="138">
                  <c:v>36115</c:v>
                </c:pt>
                <c:pt idx="139">
                  <c:v>36116</c:v>
                </c:pt>
                <c:pt idx="140">
                  <c:v>36117</c:v>
                </c:pt>
                <c:pt idx="141">
                  <c:v>36118</c:v>
                </c:pt>
                <c:pt idx="142">
                  <c:v>36119</c:v>
                </c:pt>
                <c:pt idx="143">
                  <c:v>36122</c:v>
                </c:pt>
                <c:pt idx="144">
                  <c:v>36123</c:v>
                </c:pt>
                <c:pt idx="145">
                  <c:v>36124</c:v>
                </c:pt>
                <c:pt idx="146">
                  <c:v>36129</c:v>
                </c:pt>
                <c:pt idx="147">
                  <c:v>36130</c:v>
                </c:pt>
                <c:pt idx="148">
                  <c:v>36131</c:v>
                </c:pt>
                <c:pt idx="149">
                  <c:v>36132</c:v>
                </c:pt>
                <c:pt idx="150">
                  <c:v>36133</c:v>
                </c:pt>
                <c:pt idx="151">
                  <c:v>36136</c:v>
                </c:pt>
                <c:pt idx="152">
                  <c:v>36137</c:v>
                </c:pt>
                <c:pt idx="153">
                  <c:v>36138</c:v>
                </c:pt>
                <c:pt idx="154">
                  <c:v>36139</c:v>
                </c:pt>
                <c:pt idx="155">
                  <c:v>36140</c:v>
                </c:pt>
                <c:pt idx="156">
                  <c:v>36143</c:v>
                </c:pt>
                <c:pt idx="157">
                  <c:v>36144</c:v>
                </c:pt>
                <c:pt idx="158">
                  <c:v>36145</c:v>
                </c:pt>
                <c:pt idx="159">
                  <c:v>36146</c:v>
                </c:pt>
                <c:pt idx="160">
                  <c:v>36147</c:v>
                </c:pt>
                <c:pt idx="161">
                  <c:v>36150</c:v>
                </c:pt>
                <c:pt idx="162">
                  <c:v>36151</c:v>
                </c:pt>
                <c:pt idx="163">
                  <c:v>36152</c:v>
                </c:pt>
                <c:pt idx="164">
                  <c:v>36153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36164</c:v>
                </c:pt>
                <c:pt idx="170">
                  <c:v>36165</c:v>
                </c:pt>
                <c:pt idx="171">
                  <c:v>36166</c:v>
                </c:pt>
                <c:pt idx="172">
                  <c:v>36167</c:v>
                </c:pt>
                <c:pt idx="173">
                  <c:v>36168</c:v>
                </c:pt>
                <c:pt idx="174">
                  <c:v>36171</c:v>
                </c:pt>
                <c:pt idx="175">
                  <c:v>36172</c:v>
                </c:pt>
                <c:pt idx="176">
                  <c:v>36173</c:v>
                </c:pt>
                <c:pt idx="177">
                  <c:v>36174</c:v>
                </c:pt>
                <c:pt idx="178">
                  <c:v>36175</c:v>
                </c:pt>
                <c:pt idx="179">
                  <c:v>36178</c:v>
                </c:pt>
                <c:pt idx="180">
                  <c:v>36179</c:v>
                </c:pt>
                <c:pt idx="181">
                  <c:v>36180</c:v>
                </c:pt>
                <c:pt idx="182">
                  <c:v>36181</c:v>
                </c:pt>
                <c:pt idx="183">
                  <c:v>36182</c:v>
                </c:pt>
                <c:pt idx="184">
                  <c:v>36185</c:v>
                </c:pt>
                <c:pt idx="185">
                  <c:v>36186</c:v>
                </c:pt>
                <c:pt idx="186">
                  <c:v>36187</c:v>
                </c:pt>
                <c:pt idx="187">
                  <c:v>36188</c:v>
                </c:pt>
                <c:pt idx="188">
                  <c:v>36189</c:v>
                </c:pt>
                <c:pt idx="189">
                  <c:v>36192</c:v>
                </c:pt>
                <c:pt idx="190">
                  <c:v>36193</c:v>
                </c:pt>
                <c:pt idx="191">
                  <c:v>36194</c:v>
                </c:pt>
                <c:pt idx="192">
                  <c:v>36195</c:v>
                </c:pt>
                <c:pt idx="193">
                  <c:v>36196</c:v>
                </c:pt>
                <c:pt idx="194">
                  <c:v>36199</c:v>
                </c:pt>
                <c:pt idx="195">
                  <c:v>36200</c:v>
                </c:pt>
                <c:pt idx="196">
                  <c:v>36201</c:v>
                </c:pt>
                <c:pt idx="197">
                  <c:v>36202</c:v>
                </c:pt>
                <c:pt idx="198">
                  <c:v>36203</c:v>
                </c:pt>
                <c:pt idx="199">
                  <c:v>36207</c:v>
                </c:pt>
                <c:pt idx="200">
                  <c:v>36208</c:v>
                </c:pt>
                <c:pt idx="201">
                  <c:v>36209</c:v>
                </c:pt>
                <c:pt idx="202">
                  <c:v>36210</c:v>
                </c:pt>
                <c:pt idx="203">
                  <c:v>36213</c:v>
                </c:pt>
                <c:pt idx="204">
                  <c:v>36214</c:v>
                </c:pt>
                <c:pt idx="205">
                  <c:v>36215</c:v>
                </c:pt>
                <c:pt idx="206">
                  <c:v>36216</c:v>
                </c:pt>
                <c:pt idx="207">
                  <c:v>36217</c:v>
                </c:pt>
                <c:pt idx="208">
                  <c:v>36220</c:v>
                </c:pt>
                <c:pt idx="209">
                  <c:v>36221</c:v>
                </c:pt>
                <c:pt idx="210">
                  <c:v>36222</c:v>
                </c:pt>
                <c:pt idx="211">
                  <c:v>36223</c:v>
                </c:pt>
                <c:pt idx="212">
                  <c:v>36224</c:v>
                </c:pt>
                <c:pt idx="213">
                  <c:v>36227</c:v>
                </c:pt>
                <c:pt idx="214">
                  <c:v>36228</c:v>
                </c:pt>
                <c:pt idx="215">
                  <c:v>36229</c:v>
                </c:pt>
                <c:pt idx="216">
                  <c:v>36230</c:v>
                </c:pt>
                <c:pt idx="217">
                  <c:v>36231</c:v>
                </c:pt>
                <c:pt idx="218">
                  <c:v>36234</c:v>
                </c:pt>
                <c:pt idx="219">
                  <c:v>36235</c:v>
                </c:pt>
                <c:pt idx="220">
                  <c:v>36236</c:v>
                </c:pt>
                <c:pt idx="221">
                  <c:v>36237</c:v>
                </c:pt>
                <c:pt idx="222">
                  <c:v>36238</c:v>
                </c:pt>
                <c:pt idx="223">
                  <c:v>36241</c:v>
                </c:pt>
                <c:pt idx="224">
                  <c:v>36242</c:v>
                </c:pt>
                <c:pt idx="225">
                  <c:v>36243</c:v>
                </c:pt>
                <c:pt idx="226">
                  <c:v>36244</c:v>
                </c:pt>
                <c:pt idx="227">
                  <c:v>36245</c:v>
                </c:pt>
                <c:pt idx="228">
                  <c:v>36248</c:v>
                </c:pt>
                <c:pt idx="229">
                  <c:v>36249</c:v>
                </c:pt>
              </c:numCache>
            </c:numRef>
          </c:cat>
          <c:val>
            <c:numRef>
              <c:f>'vol data'!$I$75:$I$304</c:f>
              <c:numCache>
                <c:formatCode>0%</c:formatCode>
                <c:ptCount val="230"/>
                <c:pt idx="0">
                  <c:v>0.21977253583923398</c:v>
                </c:pt>
                <c:pt idx="1">
                  <c:v>0.21977253583923398</c:v>
                </c:pt>
                <c:pt idx="2">
                  <c:v>8.9292379262293289E-2</c:v>
                </c:pt>
                <c:pt idx="3">
                  <c:v>8.9292379262293289E-2</c:v>
                </c:pt>
                <c:pt idx="4">
                  <c:v>3.9326655212098195E-2</c:v>
                </c:pt>
                <c:pt idx="5">
                  <c:v>3.9326655212098195E-2</c:v>
                </c:pt>
                <c:pt idx="6">
                  <c:v>3.9326655212098195E-2</c:v>
                </c:pt>
                <c:pt idx="7">
                  <c:v>3.9326655212098195E-2</c:v>
                </c:pt>
                <c:pt idx="8">
                  <c:v>3.9326655212098195E-2</c:v>
                </c:pt>
                <c:pt idx="9">
                  <c:v>5.3912727948735986E-2</c:v>
                </c:pt>
                <c:pt idx="10">
                  <c:v>5.3912727948735986E-2</c:v>
                </c:pt>
                <c:pt idx="11">
                  <c:v>5.3912727948735986E-2</c:v>
                </c:pt>
                <c:pt idx="12">
                  <c:v>5.3912727948735986E-2</c:v>
                </c:pt>
                <c:pt idx="13">
                  <c:v>9.0368122257129965E-2</c:v>
                </c:pt>
                <c:pt idx="14">
                  <c:v>9.0368122257129965E-2</c:v>
                </c:pt>
                <c:pt idx="15">
                  <c:v>9.0368122257129965E-2</c:v>
                </c:pt>
                <c:pt idx="16">
                  <c:v>9.0368122257129965E-2</c:v>
                </c:pt>
                <c:pt idx="17">
                  <c:v>9.4878603149816276E-2</c:v>
                </c:pt>
                <c:pt idx="18">
                  <c:v>0.19961350065706462</c:v>
                </c:pt>
                <c:pt idx="19">
                  <c:v>0.19891089745889409</c:v>
                </c:pt>
                <c:pt idx="20">
                  <c:v>0.20515852615354971</c:v>
                </c:pt>
                <c:pt idx="21">
                  <c:v>0.20731937354768243</c:v>
                </c:pt>
                <c:pt idx="22">
                  <c:v>0.20731937354768243</c:v>
                </c:pt>
                <c:pt idx="23">
                  <c:v>0.20731937354768243</c:v>
                </c:pt>
                <c:pt idx="24">
                  <c:v>0.20731937354768243</c:v>
                </c:pt>
                <c:pt idx="25">
                  <c:v>0.20731937354768243</c:v>
                </c:pt>
                <c:pt idx="26">
                  <c:v>0.20731937354768243</c:v>
                </c:pt>
                <c:pt idx="27">
                  <c:v>0.20731937354768243</c:v>
                </c:pt>
                <c:pt idx="28">
                  <c:v>0.20731937354768243</c:v>
                </c:pt>
                <c:pt idx="29">
                  <c:v>0.20731937354768243</c:v>
                </c:pt>
                <c:pt idx="30">
                  <c:v>0.20611530421426558</c:v>
                </c:pt>
                <c:pt idx="31">
                  <c:v>0.21686732656445115</c:v>
                </c:pt>
                <c:pt idx="32">
                  <c:v>0.21686732656445115</c:v>
                </c:pt>
                <c:pt idx="33">
                  <c:v>0.21686732656445115</c:v>
                </c:pt>
                <c:pt idx="34">
                  <c:v>0.20973598678713185</c:v>
                </c:pt>
                <c:pt idx="35">
                  <c:v>0.20943151192581083</c:v>
                </c:pt>
                <c:pt idx="36">
                  <c:v>0.20943151192581083</c:v>
                </c:pt>
                <c:pt idx="37">
                  <c:v>0.20943151192581083</c:v>
                </c:pt>
                <c:pt idx="38">
                  <c:v>0.20809564252988574</c:v>
                </c:pt>
                <c:pt idx="39">
                  <c:v>9.724027033420124E-2</c:v>
                </c:pt>
                <c:pt idx="40">
                  <c:v>9.6406770607933234E-2</c:v>
                </c:pt>
                <c:pt idx="41">
                  <c:v>8.832031494443629E-2</c:v>
                </c:pt>
                <c:pt idx="42">
                  <c:v>8.5629735934043105E-2</c:v>
                </c:pt>
                <c:pt idx="43">
                  <c:v>8.6776466583456627E-2</c:v>
                </c:pt>
                <c:pt idx="44">
                  <c:v>8.6776466583456627E-2</c:v>
                </c:pt>
                <c:pt idx="45">
                  <c:v>8.6776466583456627E-2</c:v>
                </c:pt>
                <c:pt idx="46">
                  <c:v>9.2250095366615548E-2</c:v>
                </c:pt>
                <c:pt idx="47">
                  <c:v>9.2250095366615548E-2</c:v>
                </c:pt>
                <c:pt idx="48">
                  <c:v>9.2250095366615548E-2</c:v>
                </c:pt>
                <c:pt idx="49">
                  <c:v>9.2250095366615548E-2</c:v>
                </c:pt>
                <c:pt idx="50">
                  <c:v>0.10055922222777885</c:v>
                </c:pt>
                <c:pt idx="51">
                  <c:v>0.1077884766171705</c:v>
                </c:pt>
                <c:pt idx="52">
                  <c:v>6.7538233354113825E-2</c:v>
                </c:pt>
                <c:pt idx="53">
                  <c:v>6.7538233354113825E-2</c:v>
                </c:pt>
                <c:pt idx="54">
                  <c:v>6.7538233354113825E-2</c:v>
                </c:pt>
                <c:pt idx="55">
                  <c:v>6.5583782609012445E-2</c:v>
                </c:pt>
                <c:pt idx="56">
                  <c:v>6.2531259364833475E-2</c:v>
                </c:pt>
                <c:pt idx="57">
                  <c:v>6.2531259364833475E-2</c:v>
                </c:pt>
                <c:pt idx="58">
                  <c:v>6.2531259364833475E-2</c:v>
                </c:pt>
                <c:pt idx="59">
                  <c:v>7.0888503052966928E-2</c:v>
                </c:pt>
                <c:pt idx="60">
                  <c:v>7.0888503052966928E-2</c:v>
                </c:pt>
                <c:pt idx="61">
                  <c:v>7.0888503052966928E-2</c:v>
                </c:pt>
                <c:pt idx="62">
                  <c:v>7.0888503052966928E-2</c:v>
                </c:pt>
                <c:pt idx="63">
                  <c:v>7.7687830298149269E-2</c:v>
                </c:pt>
                <c:pt idx="64">
                  <c:v>8.792368762252932E-2</c:v>
                </c:pt>
                <c:pt idx="65">
                  <c:v>8.792368762252932E-2</c:v>
                </c:pt>
                <c:pt idx="66">
                  <c:v>8.792368762252932E-2</c:v>
                </c:pt>
                <c:pt idx="67">
                  <c:v>8.148906472259479E-2</c:v>
                </c:pt>
                <c:pt idx="68">
                  <c:v>8.148906472259479E-2</c:v>
                </c:pt>
                <c:pt idx="69">
                  <c:v>9.9733133680088223E-2</c:v>
                </c:pt>
                <c:pt idx="70">
                  <c:v>9.9733133680088223E-2</c:v>
                </c:pt>
                <c:pt idx="71">
                  <c:v>9.3365803060352998E-2</c:v>
                </c:pt>
                <c:pt idx="72">
                  <c:v>8.5660064262673377E-2</c:v>
                </c:pt>
                <c:pt idx="73">
                  <c:v>8.7818945751993172E-2</c:v>
                </c:pt>
                <c:pt idx="74">
                  <c:v>8.7818945751993172E-2</c:v>
                </c:pt>
                <c:pt idx="75">
                  <c:v>8.9100047944412397E-2</c:v>
                </c:pt>
                <c:pt idx="76">
                  <c:v>8.9100047944412397E-2</c:v>
                </c:pt>
                <c:pt idx="77">
                  <c:v>9.3619115242561127E-2</c:v>
                </c:pt>
                <c:pt idx="78">
                  <c:v>9.3619115242561127E-2</c:v>
                </c:pt>
                <c:pt idx="79">
                  <c:v>9.379811687309221E-2</c:v>
                </c:pt>
                <c:pt idx="80">
                  <c:v>8.6702818259297543E-2</c:v>
                </c:pt>
                <c:pt idx="81">
                  <c:v>8.6702818259297543E-2</c:v>
                </c:pt>
                <c:pt idx="82">
                  <c:v>9.1181388614631903E-2</c:v>
                </c:pt>
                <c:pt idx="83">
                  <c:v>9.1181388614631903E-2</c:v>
                </c:pt>
                <c:pt idx="84">
                  <c:v>8.2150374007702545E-2</c:v>
                </c:pt>
                <c:pt idx="85">
                  <c:v>8.3361094011522821E-2</c:v>
                </c:pt>
                <c:pt idx="86">
                  <c:v>8.4498219667809793E-2</c:v>
                </c:pt>
                <c:pt idx="87">
                  <c:v>9.1566206108730314E-2</c:v>
                </c:pt>
                <c:pt idx="88">
                  <c:v>9.0636580062138955E-2</c:v>
                </c:pt>
                <c:pt idx="89">
                  <c:v>0.10892844531717383</c:v>
                </c:pt>
                <c:pt idx="90">
                  <c:v>9.9233950028043583E-2</c:v>
                </c:pt>
                <c:pt idx="91">
                  <c:v>0.10211686136654798</c:v>
                </c:pt>
                <c:pt idx="92">
                  <c:v>0.10467343928652005</c:v>
                </c:pt>
                <c:pt idx="93">
                  <c:v>0.10467343928652005</c:v>
                </c:pt>
                <c:pt idx="94">
                  <c:v>0.11419425351436137</c:v>
                </c:pt>
                <c:pt idx="95">
                  <c:v>0.12436218226026964</c:v>
                </c:pt>
                <c:pt idx="96">
                  <c:v>0.13569454690495364</c:v>
                </c:pt>
                <c:pt idx="97">
                  <c:v>0.13569454690495364</c:v>
                </c:pt>
                <c:pt idx="98">
                  <c:v>0.13162362938426825</c:v>
                </c:pt>
                <c:pt idx="99">
                  <c:v>0.14642762674319509</c:v>
                </c:pt>
                <c:pt idx="100">
                  <c:v>0.14778790465058123</c:v>
                </c:pt>
                <c:pt idx="101">
                  <c:v>0.15827980434952665</c:v>
                </c:pt>
                <c:pt idx="102">
                  <c:v>0.16177958471649112</c:v>
                </c:pt>
                <c:pt idx="103">
                  <c:v>0.16478631083041725</c:v>
                </c:pt>
                <c:pt idx="104">
                  <c:v>0.18804616525875939</c:v>
                </c:pt>
                <c:pt idx="105">
                  <c:v>0.18804616525875939</c:v>
                </c:pt>
                <c:pt idx="106">
                  <c:v>0.18685385496969908</c:v>
                </c:pt>
                <c:pt idx="107">
                  <c:v>0.18590390014361066</c:v>
                </c:pt>
                <c:pt idx="108">
                  <c:v>0.18712711562602119</c:v>
                </c:pt>
                <c:pt idx="109">
                  <c:v>0.18712711562602119</c:v>
                </c:pt>
                <c:pt idx="110">
                  <c:v>0.17493983702598084</c:v>
                </c:pt>
                <c:pt idx="111">
                  <c:v>0.22213090335535593</c:v>
                </c:pt>
                <c:pt idx="112">
                  <c:v>0.22296450933973569</c:v>
                </c:pt>
                <c:pt idx="113">
                  <c:v>0.22369485251580132</c:v>
                </c:pt>
                <c:pt idx="114">
                  <c:v>0.22856373834937996</c:v>
                </c:pt>
                <c:pt idx="115">
                  <c:v>0.22588409850285013</c:v>
                </c:pt>
                <c:pt idx="116">
                  <c:v>0.22275031859888714</c:v>
                </c:pt>
                <c:pt idx="117">
                  <c:v>0.50520322400098283</c:v>
                </c:pt>
                <c:pt idx="118">
                  <c:v>0.50578278678780153</c:v>
                </c:pt>
                <c:pt idx="119">
                  <c:v>0.50578278678780153</c:v>
                </c:pt>
                <c:pt idx="120">
                  <c:v>0.50362407281228372</c:v>
                </c:pt>
                <c:pt idx="121">
                  <c:v>0.50189076678777833</c:v>
                </c:pt>
                <c:pt idx="122">
                  <c:v>0.49599446681566711</c:v>
                </c:pt>
                <c:pt idx="123">
                  <c:v>0.49463959602241209</c:v>
                </c:pt>
                <c:pt idx="124">
                  <c:v>0.48990124067323904</c:v>
                </c:pt>
                <c:pt idx="125">
                  <c:v>0.48712059928993773</c:v>
                </c:pt>
                <c:pt idx="126">
                  <c:v>0.48712059928993773</c:v>
                </c:pt>
                <c:pt idx="127">
                  <c:v>0.48733650440210013</c:v>
                </c:pt>
                <c:pt idx="128">
                  <c:v>0.48733650440210013</c:v>
                </c:pt>
                <c:pt idx="129">
                  <c:v>0.48758671088578492</c:v>
                </c:pt>
                <c:pt idx="130">
                  <c:v>0.48758671088578492</c:v>
                </c:pt>
                <c:pt idx="131">
                  <c:v>0.48758671088578492</c:v>
                </c:pt>
                <c:pt idx="132">
                  <c:v>0.45294728083990182</c:v>
                </c:pt>
                <c:pt idx="133">
                  <c:v>0.46286674423027091</c:v>
                </c:pt>
                <c:pt idx="134">
                  <c:v>0.46407481033561732</c:v>
                </c:pt>
                <c:pt idx="135">
                  <c:v>0.46448345599371954</c:v>
                </c:pt>
                <c:pt idx="136">
                  <c:v>0.46350643099044825</c:v>
                </c:pt>
                <c:pt idx="137">
                  <c:v>0.4630720556654544</c:v>
                </c:pt>
                <c:pt idx="138">
                  <c:v>0.14793391338434636</c:v>
                </c:pt>
                <c:pt idx="139">
                  <c:v>0.14643577089997001</c:v>
                </c:pt>
                <c:pt idx="140">
                  <c:v>0.14657399280018557</c:v>
                </c:pt>
                <c:pt idx="141">
                  <c:v>0.136694277251484</c:v>
                </c:pt>
                <c:pt idx="142">
                  <c:v>0.13684713237986873</c:v>
                </c:pt>
                <c:pt idx="143">
                  <c:v>0.1380191651636804</c:v>
                </c:pt>
                <c:pt idx="144">
                  <c:v>0.11724346239101806</c:v>
                </c:pt>
                <c:pt idx="145">
                  <c:v>0.11724346239101806</c:v>
                </c:pt>
                <c:pt idx="146">
                  <c:v>0.1192962514152768</c:v>
                </c:pt>
                <c:pt idx="147">
                  <c:v>0.12235238280476288</c:v>
                </c:pt>
                <c:pt idx="148">
                  <c:v>0.13723329710885152</c:v>
                </c:pt>
                <c:pt idx="149">
                  <c:v>0.15036721997094474</c:v>
                </c:pt>
                <c:pt idx="150">
                  <c:v>0.15216689162887725</c:v>
                </c:pt>
                <c:pt idx="151">
                  <c:v>0.15216689162887725</c:v>
                </c:pt>
                <c:pt idx="152">
                  <c:v>0.17984334701440929</c:v>
                </c:pt>
                <c:pt idx="153">
                  <c:v>0.17995522939996589</c:v>
                </c:pt>
                <c:pt idx="154">
                  <c:v>0.17555507102767906</c:v>
                </c:pt>
                <c:pt idx="155">
                  <c:v>0.17438777534111941</c:v>
                </c:pt>
                <c:pt idx="156">
                  <c:v>0.17421883794250431</c:v>
                </c:pt>
                <c:pt idx="157">
                  <c:v>0.19645369763283529</c:v>
                </c:pt>
                <c:pt idx="158">
                  <c:v>0.19827427978067841</c:v>
                </c:pt>
                <c:pt idx="159">
                  <c:v>0.18574902141301922</c:v>
                </c:pt>
                <c:pt idx="160">
                  <c:v>0.18933300464056194</c:v>
                </c:pt>
                <c:pt idx="161">
                  <c:v>0.18926829767262682</c:v>
                </c:pt>
                <c:pt idx="162">
                  <c:v>0.18767805790848033</c:v>
                </c:pt>
                <c:pt idx="163">
                  <c:v>0.20645197153211914</c:v>
                </c:pt>
                <c:pt idx="164">
                  <c:v>0.2035832194637866</c:v>
                </c:pt>
                <c:pt idx="165">
                  <c:v>0.2035832194637866</c:v>
                </c:pt>
                <c:pt idx="166">
                  <c:v>0.20421755299470357</c:v>
                </c:pt>
                <c:pt idx="167">
                  <c:v>0.21219595891657939</c:v>
                </c:pt>
                <c:pt idx="168">
                  <c:v>0.21125432506081102</c:v>
                </c:pt>
                <c:pt idx="169">
                  <c:v>0.20134730340338963</c:v>
                </c:pt>
                <c:pt idx="170">
                  <c:v>0.18822033065409369</c:v>
                </c:pt>
                <c:pt idx="171">
                  <c:v>0.18850126698256678</c:v>
                </c:pt>
                <c:pt idx="172">
                  <c:v>0.18926696321815556</c:v>
                </c:pt>
                <c:pt idx="173">
                  <c:v>0.17022707591951589</c:v>
                </c:pt>
                <c:pt idx="174">
                  <c:v>0.1722899639660159</c:v>
                </c:pt>
                <c:pt idx="175">
                  <c:v>0.16334653981295844</c:v>
                </c:pt>
                <c:pt idx="176">
                  <c:v>0.16263860640480238</c:v>
                </c:pt>
                <c:pt idx="177">
                  <c:v>0.17557639037661132</c:v>
                </c:pt>
                <c:pt idx="178">
                  <c:v>0.15338576535283993</c:v>
                </c:pt>
                <c:pt idx="179">
                  <c:v>0.15216844819849573</c:v>
                </c:pt>
                <c:pt idx="180">
                  <c:v>0.16242381378634943</c:v>
                </c:pt>
                <c:pt idx="181">
                  <c:v>0.15961416396880843</c:v>
                </c:pt>
                <c:pt idx="182">
                  <c:v>0.15961416396880843</c:v>
                </c:pt>
                <c:pt idx="183">
                  <c:v>0.15961416396880843</c:v>
                </c:pt>
                <c:pt idx="184">
                  <c:v>0.13684019125420457</c:v>
                </c:pt>
                <c:pt idx="185">
                  <c:v>0.14907762901978611</c:v>
                </c:pt>
                <c:pt idx="186">
                  <c:v>0.15585165200624804</c:v>
                </c:pt>
                <c:pt idx="187">
                  <c:v>0.15531700437149981</c:v>
                </c:pt>
                <c:pt idx="188">
                  <c:v>0.14118128145620862</c:v>
                </c:pt>
                <c:pt idx="189">
                  <c:v>0.14063309869085322</c:v>
                </c:pt>
                <c:pt idx="190">
                  <c:v>0.13793062775103213</c:v>
                </c:pt>
                <c:pt idx="191">
                  <c:v>0.14065593074646845</c:v>
                </c:pt>
                <c:pt idx="192">
                  <c:v>0.14149445337026056</c:v>
                </c:pt>
                <c:pt idx="193">
                  <c:v>0.1391083141470989</c:v>
                </c:pt>
                <c:pt idx="194">
                  <c:v>0.13924617329098779</c:v>
                </c:pt>
                <c:pt idx="195">
                  <c:v>0.14312450799565682</c:v>
                </c:pt>
                <c:pt idx="196">
                  <c:v>0.14144292656100305</c:v>
                </c:pt>
                <c:pt idx="197">
                  <c:v>0.14337074487127208</c:v>
                </c:pt>
                <c:pt idx="198">
                  <c:v>0.12697556028615367</c:v>
                </c:pt>
                <c:pt idx="199">
                  <c:v>0.12415600217111558</c:v>
                </c:pt>
                <c:pt idx="200">
                  <c:v>0.12839423334572977</c:v>
                </c:pt>
                <c:pt idx="201">
                  <c:v>0.11852557526671824</c:v>
                </c:pt>
                <c:pt idx="202">
                  <c:v>0.11840879437622584</c:v>
                </c:pt>
                <c:pt idx="203">
                  <c:v>0.11840879437622584</c:v>
                </c:pt>
                <c:pt idx="204">
                  <c:v>0.12561620849134406</c:v>
                </c:pt>
                <c:pt idx="205">
                  <c:v>0.12235967411591223</c:v>
                </c:pt>
                <c:pt idx="206">
                  <c:v>0.11333441757969329</c:v>
                </c:pt>
                <c:pt idx="207">
                  <c:v>0.12282079678012814</c:v>
                </c:pt>
                <c:pt idx="208">
                  <c:v>0.15214555092420681</c:v>
                </c:pt>
                <c:pt idx="209">
                  <c:v>0.1531550273972013</c:v>
                </c:pt>
                <c:pt idx="210">
                  <c:v>0.15692145645916072</c:v>
                </c:pt>
                <c:pt idx="211">
                  <c:v>0.1681389782258926</c:v>
                </c:pt>
                <c:pt idx="212">
                  <c:v>0.16869002924599474</c:v>
                </c:pt>
                <c:pt idx="213">
                  <c:v>0.16749221186640675</c:v>
                </c:pt>
                <c:pt idx="214">
                  <c:v>0.19510299917165794</c:v>
                </c:pt>
                <c:pt idx="215">
                  <c:v>0.19749373669463383</c:v>
                </c:pt>
                <c:pt idx="216">
                  <c:v>0.19705231385571495</c:v>
                </c:pt>
                <c:pt idx="217">
                  <c:v>0.19830422908732137</c:v>
                </c:pt>
                <c:pt idx="218">
                  <c:v>0.20449826664018764</c:v>
                </c:pt>
                <c:pt idx="219">
                  <c:v>0.20906701615907636</c:v>
                </c:pt>
                <c:pt idx="220">
                  <c:v>0.21054907256100061</c:v>
                </c:pt>
                <c:pt idx="221">
                  <c:v>0.20807315042147143</c:v>
                </c:pt>
                <c:pt idx="222">
                  <c:v>0.20949221023333492</c:v>
                </c:pt>
                <c:pt idx="223">
                  <c:v>0.22038692761652884</c:v>
                </c:pt>
                <c:pt idx="224">
                  <c:v>0.22160580436703048</c:v>
                </c:pt>
                <c:pt idx="225">
                  <c:v>0.2162961271423629</c:v>
                </c:pt>
                <c:pt idx="226">
                  <c:v>0.22268251905520325</c:v>
                </c:pt>
                <c:pt idx="227">
                  <c:v>0.21910514495853278</c:v>
                </c:pt>
                <c:pt idx="228">
                  <c:v>0.20545826924164315</c:v>
                </c:pt>
                <c:pt idx="229">
                  <c:v>0.19002878328166883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7-4984-ADB0-96135752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39416"/>
        <c:axId val="1"/>
      </c:lineChart>
      <c:dateAx>
        <c:axId val="1798394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39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1999 Monthly Vols</a:t>
            </a:r>
          </a:p>
        </c:rich>
      </c:tx>
      <c:layout>
        <c:manualLayout>
          <c:xMode val="edge"/>
          <c:yMode val="edge"/>
          <c:x val="0.34389725560575124"/>
          <c:y val="1.6548501561811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31950779796992"/>
          <c:y val="0.12529579753942621"/>
          <c:w val="0.78403879435031332"/>
          <c:h val="0.37825146426996592"/>
        </c:manualLayout>
      </c:layout>
      <c:lineChart>
        <c:grouping val="standard"/>
        <c:varyColors val="0"/>
        <c:ser>
          <c:idx val="0"/>
          <c:order val="0"/>
          <c:tx>
            <c:v>May 1999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data'!$A$96:$A$325</c:f>
              <c:numCache>
                <c:formatCode>m/d/yyyy</c:formatCode>
                <c:ptCount val="230"/>
                <c:pt idx="0">
                  <c:v>35948</c:v>
                </c:pt>
                <c:pt idx="1">
                  <c:v>35949</c:v>
                </c:pt>
                <c:pt idx="2">
                  <c:v>35950</c:v>
                </c:pt>
                <c:pt idx="3">
                  <c:v>35951</c:v>
                </c:pt>
                <c:pt idx="4">
                  <c:v>35954</c:v>
                </c:pt>
                <c:pt idx="5">
                  <c:v>35955</c:v>
                </c:pt>
                <c:pt idx="6">
                  <c:v>35956</c:v>
                </c:pt>
                <c:pt idx="7">
                  <c:v>35957</c:v>
                </c:pt>
                <c:pt idx="8">
                  <c:v>35958</c:v>
                </c:pt>
                <c:pt idx="9">
                  <c:v>35961</c:v>
                </c:pt>
                <c:pt idx="10">
                  <c:v>35962</c:v>
                </c:pt>
                <c:pt idx="11">
                  <c:v>35963</c:v>
                </c:pt>
                <c:pt idx="12">
                  <c:v>35964</c:v>
                </c:pt>
                <c:pt idx="13">
                  <c:v>35965</c:v>
                </c:pt>
                <c:pt idx="14">
                  <c:v>35968</c:v>
                </c:pt>
                <c:pt idx="15">
                  <c:v>35969</c:v>
                </c:pt>
                <c:pt idx="16">
                  <c:v>35970</c:v>
                </c:pt>
                <c:pt idx="17">
                  <c:v>35971</c:v>
                </c:pt>
                <c:pt idx="18">
                  <c:v>35972</c:v>
                </c:pt>
                <c:pt idx="19">
                  <c:v>35975</c:v>
                </c:pt>
                <c:pt idx="20">
                  <c:v>35976</c:v>
                </c:pt>
                <c:pt idx="21">
                  <c:v>35977</c:v>
                </c:pt>
                <c:pt idx="22">
                  <c:v>35978</c:v>
                </c:pt>
                <c:pt idx="23">
                  <c:v>35982</c:v>
                </c:pt>
                <c:pt idx="24">
                  <c:v>35983</c:v>
                </c:pt>
                <c:pt idx="25">
                  <c:v>35984</c:v>
                </c:pt>
                <c:pt idx="26">
                  <c:v>35985</c:v>
                </c:pt>
                <c:pt idx="27">
                  <c:v>35986</c:v>
                </c:pt>
                <c:pt idx="28">
                  <c:v>35989</c:v>
                </c:pt>
                <c:pt idx="29">
                  <c:v>35990</c:v>
                </c:pt>
                <c:pt idx="30">
                  <c:v>35991</c:v>
                </c:pt>
                <c:pt idx="31">
                  <c:v>35992</c:v>
                </c:pt>
                <c:pt idx="32">
                  <c:v>35993</c:v>
                </c:pt>
                <c:pt idx="33">
                  <c:v>35996</c:v>
                </c:pt>
                <c:pt idx="34">
                  <c:v>35997</c:v>
                </c:pt>
                <c:pt idx="35">
                  <c:v>35998</c:v>
                </c:pt>
                <c:pt idx="36">
                  <c:v>35999</c:v>
                </c:pt>
                <c:pt idx="37">
                  <c:v>36000</c:v>
                </c:pt>
                <c:pt idx="38">
                  <c:v>36003</c:v>
                </c:pt>
                <c:pt idx="39">
                  <c:v>36004</c:v>
                </c:pt>
                <c:pt idx="40">
                  <c:v>36005</c:v>
                </c:pt>
                <c:pt idx="41">
                  <c:v>36006</c:v>
                </c:pt>
                <c:pt idx="42">
                  <c:v>36007</c:v>
                </c:pt>
                <c:pt idx="43">
                  <c:v>36010</c:v>
                </c:pt>
                <c:pt idx="44">
                  <c:v>36011</c:v>
                </c:pt>
                <c:pt idx="45">
                  <c:v>36012</c:v>
                </c:pt>
                <c:pt idx="46">
                  <c:v>36013</c:v>
                </c:pt>
                <c:pt idx="47">
                  <c:v>36014</c:v>
                </c:pt>
                <c:pt idx="48">
                  <c:v>36017</c:v>
                </c:pt>
                <c:pt idx="49">
                  <c:v>36018</c:v>
                </c:pt>
                <c:pt idx="50">
                  <c:v>36019</c:v>
                </c:pt>
                <c:pt idx="51">
                  <c:v>36020</c:v>
                </c:pt>
                <c:pt idx="52">
                  <c:v>36021</c:v>
                </c:pt>
                <c:pt idx="53">
                  <c:v>36024</c:v>
                </c:pt>
                <c:pt idx="54">
                  <c:v>36025</c:v>
                </c:pt>
                <c:pt idx="55">
                  <c:v>36026</c:v>
                </c:pt>
                <c:pt idx="56">
                  <c:v>36027</c:v>
                </c:pt>
                <c:pt idx="57">
                  <c:v>36028</c:v>
                </c:pt>
                <c:pt idx="58">
                  <c:v>36031</c:v>
                </c:pt>
                <c:pt idx="59">
                  <c:v>36032</c:v>
                </c:pt>
                <c:pt idx="60">
                  <c:v>36033</c:v>
                </c:pt>
                <c:pt idx="61">
                  <c:v>36034</c:v>
                </c:pt>
                <c:pt idx="62">
                  <c:v>36035</c:v>
                </c:pt>
                <c:pt idx="63">
                  <c:v>36038</c:v>
                </c:pt>
                <c:pt idx="64">
                  <c:v>36039</c:v>
                </c:pt>
                <c:pt idx="65">
                  <c:v>36040</c:v>
                </c:pt>
                <c:pt idx="66">
                  <c:v>36041</c:v>
                </c:pt>
                <c:pt idx="67">
                  <c:v>36042</c:v>
                </c:pt>
                <c:pt idx="68">
                  <c:v>36046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36052</c:v>
                </c:pt>
                <c:pt idx="73">
                  <c:v>36053</c:v>
                </c:pt>
                <c:pt idx="74">
                  <c:v>36054</c:v>
                </c:pt>
                <c:pt idx="75">
                  <c:v>36055</c:v>
                </c:pt>
                <c:pt idx="76">
                  <c:v>36056</c:v>
                </c:pt>
                <c:pt idx="77">
                  <c:v>36059</c:v>
                </c:pt>
                <c:pt idx="78">
                  <c:v>36060</c:v>
                </c:pt>
                <c:pt idx="79">
                  <c:v>36061</c:v>
                </c:pt>
                <c:pt idx="80">
                  <c:v>36062</c:v>
                </c:pt>
                <c:pt idx="81">
                  <c:v>36063</c:v>
                </c:pt>
                <c:pt idx="82">
                  <c:v>36066</c:v>
                </c:pt>
                <c:pt idx="83">
                  <c:v>36067</c:v>
                </c:pt>
                <c:pt idx="84">
                  <c:v>36068</c:v>
                </c:pt>
                <c:pt idx="85">
                  <c:v>36069</c:v>
                </c:pt>
                <c:pt idx="86">
                  <c:v>36070</c:v>
                </c:pt>
                <c:pt idx="87">
                  <c:v>36073</c:v>
                </c:pt>
                <c:pt idx="88">
                  <c:v>36074</c:v>
                </c:pt>
                <c:pt idx="89">
                  <c:v>36075</c:v>
                </c:pt>
                <c:pt idx="90">
                  <c:v>36076</c:v>
                </c:pt>
                <c:pt idx="91">
                  <c:v>36077</c:v>
                </c:pt>
                <c:pt idx="92">
                  <c:v>36080</c:v>
                </c:pt>
                <c:pt idx="93">
                  <c:v>36081</c:v>
                </c:pt>
                <c:pt idx="94">
                  <c:v>36082</c:v>
                </c:pt>
                <c:pt idx="95">
                  <c:v>36083</c:v>
                </c:pt>
                <c:pt idx="96">
                  <c:v>36084</c:v>
                </c:pt>
                <c:pt idx="97">
                  <c:v>36087</c:v>
                </c:pt>
                <c:pt idx="98">
                  <c:v>36088</c:v>
                </c:pt>
                <c:pt idx="99">
                  <c:v>36089</c:v>
                </c:pt>
                <c:pt idx="100">
                  <c:v>36090</c:v>
                </c:pt>
                <c:pt idx="101">
                  <c:v>36091</c:v>
                </c:pt>
                <c:pt idx="102">
                  <c:v>36094</c:v>
                </c:pt>
                <c:pt idx="103">
                  <c:v>36095</c:v>
                </c:pt>
                <c:pt idx="104">
                  <c:v>36096</c:v>
                </c:pt>
                <c:pt idx="105">
                  <c:v>36097</c:v>
                </c:pt>
                <c:pt idx="106">
                  <c:v>36098</c:v>
                </c:pt>
                <c:pt idx="107">
                  <c:v>36101</c:v>
                </c:pt>
                <c:pt idx="108">
                  <c:v>36102</c:v>
                </c:pt>
                <c:pt idx="109">
                  <c:v>36103</c:v>
                </c:pt>
                <c:pt idx="110">
                  <c:v>36104</c:v>
                </c:pt>
                <c:pt idx="111">
                  <c:v>36105</c:v>
                </c:pt>
                <c:pt idx="112">
                  <c:v>36108</c:v>
                </c:pt>
                <c:pt idx="113">
                  <c:v>36109</c:v>
                </c:pt>
                <c:pt idx="114">
                  <c:v>36110</c:v>
                </c:pt>
                <c:pt idx="115">
                  <c:v>36111</c:v>
                </c:pt>
                <c:pt idx="116">
                  <c:v>36112</c:v>
                </c:pt>
                <c:pt idx="117">
                  <c:v>36115</c:v>
                </c:pt>
                <c:pt idx="118">
                  <c:v>36116</c:v>
                </c:pt>
                <c:pt idx="119">
                  <c:v>36117</c:v>
                </c:pt>
                <c:pt idx="120">
                  <c:v>36118</c:v>
                </c:pt>
                <c:pt idx="121">
                  <c:v>36119</c:v>
                </c:pt>
                <c:pt idx="122">
                  <c:v>36122</c:v>
                </c:pt>
                <c:pt idx="123">
                  <c:v>36123</c:v>
                </c:pt>
                <c:pt idx="124">
                  <c:v>36124</c:v>
                </c:pt>
                <c:pt idx="125">
                  <c:v>36129</c:v>
                </c:pt>
                <c:pt idx="126">
                  <c:v>36130</c:v>
                </c:pt>
                <c:pt idx="127">
                  <c:v>36131</c:v>
                </c:pt>
                <c:pt idx="128">
                  <c:v>36132</c:v>
                </c:pt>
                <c:pt idx="129">
                  <c:v>36133</c:v>
                </c:pt>
                <c:pt idx="130">
                  <c:v>36136</c:v>
                </c:pt>
                <c:pt idx="131">
                  <c:v>36137</c:v>
                </c:pt>
                <c:pt idx="132">
                  <c:v>36138</c:v>
                </c:pt>
                <c:pt idx="133">
                  <c:v>36139</c:v>
                </c:pt>
                <c:pt idx="134">
                  <c:v>36140</c:v>
                </c:pt>
                <c:pt idx="135">
                  <c:v>36143</c:v>
                </c:pt>
                <c:pt idx="136">
                  <c:v>36144</c:v>
                </c:pt>
                <c:pt idx="137">
                  <c:v>36145</c:v>
                </c:pt>
                <c:pt idx="138">
                  <c:v>36146</c:v>
                </c:pt>
                <c:pt idx="139">
                  <c:v>36147</c:v>
                </c:pt>
                <c:pt idx="140">
                  <c:v>36150</c:v>
                </c:pt>
                <c:pt idx="141">
                  <c:v>36151</c:v>
                </c:pt>
                <c:pt idx="142">
                  <c:v>36152</c:v>
                </c:pt>
                <c:pt idx="143">
                  <c:v>36153</c:v>
                </c:pt>
                <c:pt idx="144">
                  <c:v>36157</c:v>
                </c:pt>
                <c:pt idx="145">
                  <c:v>36158</c:v>
                </c:pt>
                <c:pt idx="146">
                  <c:v>36159</c:v>
                </c:pt>
                <c:pt idx="147">
                  <c:v>36160</c:v>
                </c:pt>
                <c:pt idx="148">
                  <c:v>36164</c:v>
                </c:pt>
                <c:pt idx="149">
                  <c:v>36165</c:v>
                </c:pt>
                <c:pt idx="150">
                  <c:v>36166</c:v>
                </c:pt>
                <c:pt idx="151">
                  <c:v>36167</c:v>
                </c:pt>
                <c:pt idx="152">
                  <c:v>36168</c:v>
                </c:pt>
                <c:pt idx="153">
                  <c:v>36171</c:v>
                </c:pt>
                <c:pt idx="154">
                  <c:v>36172</c:v>
                </c:pt>
                <c:pt idx="155">
                  <c:v>36173</c:v>
                </c:pt>
                <c:pt idx="156">
                  <c:v>36174</c:v>
                </c:pt>
                <c:pt idx="157">
                  <c:v>36175</c:v>
                </c:pt>
                <c:pt idx="158">
                  <c:v>36178</c:v>
                </c:pt>
                <c:pt idx="159">
                  <c:v>36179</c:v>
                </c:pt>
                <c:pt idx="160">
                  <c:v>36180</c:v>
                </c:pt>
                <c:pt idx="161">
                  <c:v>36181</c:v>
                </c:pt>
                <c:pt idx="162">
                  <c:v>36182</c:v>
                </c:pt>
                <c:pt idx="163">
                  <c:v>36185</c:v>
                </c:pt>
                <c:pt idx="164">
                  <c:v>36186</c:v>
                </c:pt>
                <c:pt idx="165">
                  <c:v>36187</c:v>
                </c:pt>
                <c:pt idx="166">
                  <c:v>36188</c:v>
                </c:pt>
                <c:pt idx="167">
                  <c:v>36189</c:v>
                </c:pt>
                <c:pt idx="168">
                  <c:v>36192</c:v>
                </c:pt>
                <c:pt idx="169">
                  <c:v>36193</c:v>
                </c:pt>
                <c:pt idx="170">
                  <c:v>36194</c:v>
                </c:pt>
                <c:pt idx="171">
                  <c:v>36195</c:v>
                </c:pt>
                <c:pt idx="172">
                  <c:v>36196</c:v>
                </c:pt>
                <c:pt idx="173">
                  <c:v>36199</c:v>
                </c:pt>
                <c:pt idx="174">
                  <c:v>36200</c:v>
                </c:pt>
                <c:pt idx="175">
                  <c:v>36201</c:v>
                </c:pt>
                <c:pt idx="176">
                  <c:v>36202</c:v>
                </c:pt>
                <c:pt idx="177">
                  <c:v>36203</c:v>
                </c:pt>
                <c:pt idx="178">
                  <c:v>36207</c:v>
                </c:pt>
                <c:pt idx="179">
                  <c:v>36208</c:v>
                </c:pt>
                <c:pt idx="180">
                  <c:v>36209</c:v>
                </c:pt>
                <c:pt idx="181">
                  <c:v>36210</c:v>
                </c:pt>
                <c:pt idx="182">
                  <c:v>36213</c:v>
                </c:pt>
                <c:pt idx="183">
                  <c:v>36214</c:v>
                </c:pt>
                <c:pt idx="184">
                  <c:v>36215</c:v>
                </c:pt>
                <c:pt idx="185">
                  <c:v>36216</c:v>
                </c:pt>
                <c:pt idx="186">
                  <c:v>36217</c:v>
                </c:pt>
                <c:pt idx="187">
                  <c:v>36220</c:v>
                </c:pt>
                <c:pt idx="188">
                  <c:v>36221</c:v>
                </c:pt>
                <c:pt idx="189">
                  <c:v>36222</c:v>
                </c:pt>
                <c:pt idx="190">
                  <c:v>36223</c:v>
                </c:pt>
                <c:pt idx="191">
                  <c:v>36224</c:v>
                </c:pt>
                <c:pt idx="192">
                  <c:v>36227</c:v>
                </c:pt>
                <c:pt idx="193">
                  <c:v>36228</c:v>
                </c:pt>
                <c:pt idx="194">
                  <c:v>36229</c:v>
                </c:pt>
                <c:pt idx="195">
                  <c:v>36230</c:v>
                </c:pt>
                <c:pt idx="196">
                  <c:v>36231</c:v>
                </c:pt>
                <c:pt idx="197">
                  <c:v>36234</c:v>
                </c:pt>
                <c:pt idx="198">
                  <c:v>36235</c:v>
                </c:pt>
                <c:pt idx="199">
                  <c:v>36236</c:v>
                </c:pt>
                <c:pt idx="200">
                  <c:v>36237</c:v>
                </c:pt>
                <c:pt idx="201">
                  <c:v>36238</c:v>
                </c:pt>
                <c:pt idx="202">
                  <c:v>36241</c:v>
                </c:pt>
                <c:pt idx="203">
                  <c:v>36242</c:v>
                </c:pt>
                <c:pt idx="204">
                  <c:v>36243</c:v>
                </c:pt>
                <c:pt idx="205">
                  <c:v>36244</c:v>
                </c:pt>
                <c:pt idx="206">
                  <c:v>36245</c:v>
                </c:pt>
                <c:pt idx="207">
                  <c:v>36248</c:v>
                </c:pt>
                <c:pt idx="208">
                  <c:v>36249</c:v>
                </c:pt>
                <c:pt idx="209">
                  <c:v>36250</c:v>
                </c:pt>
                <c:pt idx="210">
                  <c:v>36251</c:v>
                </c:pt>
                <c:pt idx="211">
                  <c:v>36255</c:v>
                </c:pt>
                <c:pt idx="212">
                  <c:v>36256</c:v>
                </c:pt>
                <c:pt idx="213">
                  <c:v>36257</c:v>
                </c:pt>
                <c:pt idx="214">
                  <c:v>36258</c:v>
                </c:pt>
                <c:pt idx="215">
                  <c:v>36259</c:v>
                </c:pt>
                <c:pt idx="216">
                  <c:v>36262</c:v>
                </c:pt>
                <c:pt idx="217">
                  <c:v>36263</c:v>
                </c:pt>
                <c:pt idx="218">
                  <c:v>36264</c:v>
                </c:pt>
                <c:pt idx="219">
                  <c:v>36265</c:v>
                </c:pt>
                <c:pt idx="220">
                  <c:v>36266</c:v>
                </c:pt>
                <c:pt idx="221">
                  <c:v>36269</c:v>
                </c:pt>
                <c:pt idx="222">
                  <c:v>36270</c:v>
                </c:pt>
                <c:pt idx="223">
                  <c:v>36271</c:v>
                </c:pt>
                <c:pt idx="224">
                  <c:v>36272</c:v>
                </c:pt>
                <c:pt idx="225">
                  <c:v>36273</c:v>
                </c:pt>
                <c:pt idx="226">
                  <c:v>36276</c:v>
                </c:pt>
                <c:pt idx="227">
                  <c:v>36277</c:v>
                </c:pt>
                <c:pt idx="228">
                  <c:v>36278</c:v>
                </c:pt>
                <c:pt idx="229">
                  <c:v>36279</c:v>
                </c:pt>
              </c:numCache>
            </c:numRef>
          </c:cat>
          <c:val>
            <c:numRef>
              <c:f>'vol data'!$M$96:$M$325</c:f>
              <c:numCache>
                <c:formatCode>0%</c:formatCode>
                <c:ptCount val="230"/>
                <c:pt idx="0">
                  <c:v>0.20731937354768243</c:v>
                </c:pt>
                <c:pt idx="1">
                  <c:v>0.20731937354768243</c:v>
                </c:pt>
                <c:pt idx="2">
                  <c:v>0.20731937354768243</c:v>
                </c:pt>
                <c:pt idx="3">
                  <c:v>0.20731937354768243</c:v>
                </c:pt>
                <c:pt idx="4">
                  <c:v>0.20731937354768243</c:v>
                </c:pt>
                <c:pt idx="5">
                  <c:v>0.20731937354768243</c:v>
                </c:pt>
                <c:pt idx="6">
                  <c:v>0.20731937354768243</c:v>
                </c:pt>
                <c:pt idx="7">
                  <c:v>0.20731937354768243</c:v>
                </c:pt>
                <c:pt idx="8">
                  <c:v>0.20731937354768243</c:v>
                </c:pt>
                <c:pt idx="9">
                  <c:v>0.20611530421426558</c:v>
                </c:pt>
                <c:pt idx="10">
                  <c:v>0.21686732656445115</c:v>
                </c:pt>
                <c:pt idx="11">
                  <c:v>0.21686732656445115</c:v>
                </c:pt>
                <c:pt idx="12">
                  <c:v>0.21686732656445115</c:v>
                </c:pt>
                <c:pt idx="13">
                  <c:v>0.20973598678713185</c:v>
                </c:pt>
                <c:pt idx="14">
                  <c:v>0.20943151192581083</c:v>
                </c:pt>
                <c:pt idx="15">
                  <c:v>0.20943151192581083</c:v>
                </c:pt>
                <c:pt idx="16">
                  <c:v>0.20943151192581083</c:v>
                </c:pt>
                <c:pt idx="17">
                  <c:v>0.20809564252988574</c:v>
                </c:pt>
                <c:pt idx="18">
                  <c:v>9.724027033420124E-2</c:v>
                </c:pt>
                <c:pt idx="19">
                  <c:v>9.6406770607933234E-2</c:v>
                </c:pt>
                <c:pt idx="20">
                  <c:v>8.832031494443629E-2</c:v>
                </c:pt>
                <c:pt idx="21">
                  <c:v>8.5629735934043105E-2</c:v>
                </c:pt>
                <c:pt idx="22">
                  <c:v>8.6776466583456627E-2</c:v>
                </c:pt>
                <c:pt idx="23">
                  <c:v>8.6776466583456627E-2</c:v>
                </c:pt>
                <c:pt idx="24">
                  <c:v>8.6776466583456627E-2</c:v>
                </c:pt>
                <c:pt idx="25">
                  <c:v>9.2250095366615548E-2</c:v>
                </c:pt>
                <c:pt idx="26">
                  <c:v>9.2250095366615548E-2</c:v>
                </c:pt>
                <c:pt idx="27">
                  <c:v>9.2250095366615548E-2</c:v>
                </c:pt>
                <c:pt idx="28">
                  <c:v>9.2250095366615548E-2</c:v>
                </c:pt>
                <c:pt idx="29">
                  <c:v>0.10055922222777885</c:v>
                </c:pt>
                <c:pt idx="30">
                  <c:v>0.1077884766171705</c:v>
                </c:pt>
                <c:pt idx="31">
                  <c:v>6.7538233354113825E-2</c:v>
                </c:pt>
                <c:pt idx="32">
                  <c:v>6.7538233354113825E-2</c:v>
                </c:pt>
                <c:pt idx="33">
                  <c:v>6.7538233354113825E-2</c:v>
                </c:pt>
                <c:pt idx="34">
                  <c:v>6.5583782609012445E-2</c:v>
                </c:pt>
                <c:pt idx="35">
                  <c:v>6.2531259364833475E-2</c:v>
                </c:pt>
                <c:pt idx="36">
                  <c:v>6.2531259364833475E-2</c:v>
                </c:pt>
                <c:pt idx="37">
                  <c:v>6.2531259364833475E-2</c:v>
                </c:pt>
                <c:pt idx="38">
                  <c:v>7.0888503052966928E-2</c:v>
                </c:pt>
                <c:pt idx="39">
                  <c:v>7.0888503052966928E-2</c:v>
                </c:pt>
                <c:pt idx="40">
                  <c:v>7.0888503052966928E-2</c:v>
                </c:pt>
                <c:pt idx="41">
                  <c:v>7.0888503052966928E-2</c:v>
                </c:pt>
                <c:pt idx="42">
                  <c:v>7.7687830298149269E-2</c:v>
                </c:pt>
                <c:pt idx="43">
                  <c:v>8.792368762252932E-2</c:v>
                </c:pt>
                <c:pt idx="44">
                  <c:v>8.792368762252932E-2</c:v>
                </c:pt>
                <c:pt idx="45">
                  <c:v>8.792368762252932E-2</c:v>
                </c:pt>
                <c:pt idx="46">
                  <c:v>8.148906472259479E-2</c:v>
                </c:pt>
                <c:pt idx="47">
                  <c:v>8.148906472259479E-2</c:v>
                </c:pt>
                <c:pt idx="48">
                  <c:v>9.9733133680088223E-2</c:v>
                </c:pt>
                <c:pt idx="49">
                  <c:v>9.9733133680088223E-2</c:v>
                </c:pt>
                <c:pt idx="50">
                  <c:v>9.3365803060352998E-2</c:v>
                </c:pt>
                <c:pt idx="51">
                  <c:v>8.5660064262673377E-2</c:v>
                </c:pt>
                <c:pt idx="52">
                  <c:v>8.7818945751993172E-2</c:v>
                </c:pt>
                <c:pt idx="53">
                  <c:v>8.7818945751993172E-2</c:v>
                </c:pt>
                <c:pt idx="54">
                  <c:v>8.9100047944412397E-2</c:v>
                </c:pt>
                <c:pt idx="55">
                  <c:v>8.9100047944412397E-2</c:v>
                </c:pt>
                <c:pt idx="56">
                  <c:v>9.3619115242561127E-2</c:v>
                </c:pt>
                <c:pt idx="57">
                  <c:v>9.3619115242561127E-2</c:v>
                </c:pt>
                <c:pt idx="58">
                  <c:v>9.379811687309221E-2</c:v>
                </c:pt>
                <c:pt idx="59">
                  <c:v>8.6702818259297543E-2</c:v>
                </c:pt>
                <c:pt idx="60">
                  <c:v>8.6702818259297543E-2</c:v>
                </c:pt>
                <c:pt idx="61">
                  <c:v>9.1181388614631903E-2</c:v>
                </c:pt>
                <c:pt idx="62">
                  <c:v>9.1181388614631903E-2</c:v>
                </c:pt>
                <c:pt idx="63">
                  <c:v>8.2150374007702545E-2</c:v>
                </c:pt>
                <c:pt idx="64">
                  <c:v>8.3361094011522821E-2</c:v>
                </c:pt>
                <c:pt idx="65">
                  <c:v>8.4498219667809793E-2</c:v>
                </c:pt>
                <c:pt idx="66">
                  <c:v>9.1566206108730314E-2</c:v>
                </c:pt>
                <c:pt idx="67">
                  <c:v>9.0636580062138955E-2</c:v>
                </c:pt>
                <c:pt idx="68">
                  <c:v>0.10892844531717383</c:v>
                </c:pt>
                <c:pt idx="69">
                  <c:v>9.9233950028043583E-2</c:v>
                </c:pt>
                <c:pt idx="70">
                  <c:v>0.10211686136654798</c:v>
                </c:pt>
                <c:pt idx="71">
                  <c:v>0.10467343928652005</c:v>
                </c:pt>
                <c:pt idx="72">
                  <c:v>0.10467343928652005</c:v>
                </c:pt>
                <c:pt idx="73">
                  <c:v>0.11419425351436137</c:v>
                </c:pt>
                <c:pt idx="74">
                  <c:v>0.12436218226026964</c:v>
                </c:pt>
                <c:pt idx="75">
                  <c:v>0.13569454690495364</c:v>
                </c:pt>
                <c:pt idx="76">
                  <c:v>0.13569454690495364</c:v>
                </c:pt>
                <c:pt idx="77">
                  <c:v>0.13162362938426825</c:v>
                </c:pt>
                <c:pt idx="78">
                  <c:v>0.14642762674319509</c:v>
                </c:pt>
                <c:pt idx="79">
                  <c:v>0.14778790465058123</c:v>
                </c:pt>
                <c:pt idx="80">
                  <c:v>0.15827980434952665</c:v>
                </c:pt>
                <c:pt idx="81">
                  <c:v>0.16177958471649112</c:v>
                </c:pt>
                <c:pt idx="82">
                  <c:v>0.16478631083041725</c:v>
                </c:pt>
                <c:pt idx="83">
                  <c:v>0.18804616525875939</c:v>
                </c:pt>
                <c:pt idx="84">
                  <c:v>0.18804616525875939</c:v>
                </c:pt>
                <c:pt idx="85">
                  <c:v>0.18685385496969908</c:v>
                </c:pt>
                <c:pt idx="86">
                  <c:v>0.18590390014361066</c:v>
                </c:pt>
                <c:pt idx="87">
                  <c:v>0.18712711562602119</c:v>
                </c:pt>
                <c:pt idx="88">
                  <c:v>0.18712711562602119</c:v>
                </c:pt>
                <c:pt idx="89">
                  <c:v>0.17493983702598084</c:v>
                </c:pt>
                <c:pt idx="90">
                  <c:v>0.22213090335535593</c:v>
                </c:pt>
                <c:pt idx="91">
                  <c:v>0.22296450933973569</c:v>
                </c:pt>
                <c:pt idx="92">
                  <c:v>0.22369485251580132</c:v>
                </c:pt>
                <c:pt idx="93">
                  <c:v>0.22856373834937996</c:v>
                </c:pt>
                <c:pt idx="94">
                  <c:v>0.22588409850285013</c:v>
                </c:pt>
                <c:pt idx="95">
                  <c:v>0.22275031859888714</c:v>
                </c:pt>
                <c:pt idx="96">
                  <c:v>0.21762625828899829</c:v>
                </c:pt>
                <c:pt idx="97">
                  <c:v>0.21722789012697491</c:v>
                </c:pt>
                <c:pt idx="98">
                  <c:v>0.21722789012697491</c:v>
                </c:pt>
                <c:pt idx="99">
                  <c:v>0.2844235920065048</c:v>
                </c:pt>
                <c:pt idx="100">
                  <c:v>0.2861256292918361</c:v>
                </c:pt>
                <c:pt idx="101">
                  <c:v>0.28300007035875036</c:v>
                </c:pt>
                <c:pt idx="102">
                  <c:v>0.29002862938756507</c:v>
                </c:pt>
                <c:pt idx="103">
                  <c:v>0.28696672722826533</c:v>
                </c:pt>
                <c:pt idx="104">
                  <c:v>0.58039222695745285</c:v>
                </c:pt>
                <c:pt idx="105">
                  <c:v>0.58039222695745285</c:v>
                </c:pt>
                <c:pt idx="106">
                  <c:v>0.57886678644326672</c:v>
                </c:pt>
                <c:pt idx="107">
                  <c:v>0.57886678644326672</c:v>
                </c:pt>
                <c:pt idx="108">
                  <c:v>0.5764506460409321</c:v>
                </c:pt>
                <c:pt idx="109">
                  <c:v>0.5764506460409321</c:v>
                </c:pt>
                <c:pt idx="110">
                  <c:v>0.5764506460409321</c:v>
                </c:pt>
                <c:pt idx="111">
                  <c:v>0.56355725101575438</c:v>
                </c:pt>
                <c:pt idx="112">
                  <c:v>0.56568887092528752</c:v>
                </c:pt>
                <c:pt idx="113">
                  <c:v>0.56568887092528752</c:v>
                </c:pt>
                <c:pt idx="114">
                  <c:v>0.56251663291928078</c:v>
                </c:pt>
                <c:pt idx="115">
                  <c:v>0.562290334202455</c:v>
                </c:pt>
                <c:pt idx="116">
                  <c:v>0.5645476695971231</c:v>
                </c:pt>
                <c:pt idx="117">
                  <c:v>0.56553836881560138</c:v>
                </c:pt>
                <c:pt idx="118">
                  <c:v>0.57833717873220303</c:v>
                </c:pt>
                <c:pt idx="119">
                  <c:v>0.59933751516097733</c:v>
                </c:pt>
                <c:pt idx="120">
                  <c:v>0.56773301069326954</c:v>
                </c:pt>
                <c:pt idx="121">
                  <c:v>0.56709300523088491</c:v>
                </c:pt>
                <c:pt idx="122">
                  <c:v>0.57274351178817451</c:v>
                </c:pt>
                <c:pt idx="123">
                  <c:v>0.56785450331646503</c:v>
                </c:pt>
                <c:pt idx="124">
                  <c:v>0.56785450331646503</c:v>
                </c:pt>
                <c:pt idx="125">
                  <c:v>0.22352313219606557</c:v>
                </c:pt>
                <c:pt idx="126">
                  <c:v>0.22507302005688154</c:v>
                </c:pt>
                <c:pt idx="127">
                  <c:v>0.2347378616156201</c:v>
                </c:pt>
                <c:pt idx="128">
                  <c:v>0.25200442845935195</c:v>
                </c:pt>
                <c:pt idx="129">
                  <c:v>0.25806951781870302</c:v>
                </c:pt>
                <c:pt idx="130">
                  <c:v>0.25735429631263318</c:v>
                </c:pt>
                <c:pt idx="131">
                  <c:v>0.25671344389936068</c:v>
                </c:pt>
                <c:pt idx="132">
                  <c:v>0.25685828027897378</c:v>
                </c:pt>
                <c:pt idx="133">
                  <c:v>0.27085947456740495</c:v>
                </c:pt>
                <c:pt idx="134">
                  <c:v>0.27976574533741855</c:v>
                </c:pt>
                <c:pt idx="135">
                  <c:v>0.26893404355963102</c:v>
                </c:pt>
                <c:pt idx="136">
                  <c:v>0.30112165345660391</c:v>
                </c:pt>
                <c:pt idx="137">
                  <c:v>0.30478520624020078</c:v>
                </c:pt>
                <c:pt idx="138">
                  <c:v>0.30518463384200445</c:v>
                </c:pt>
                <c:pt idx="139">
                  <c:v>0.29846091809716735</c:v>
                </c:pt>
                <c:pt idx="140">
                  <c:v>0.27535680358644055</c:v>
                </c:pt>
                <c:pt idx="141">
                  <c:v>0.27535680358644055</c:v>
                </c:pt>
                <c:pt idx="142">
                  <c:v>0.27405381714684063</c:v>
                </c:pt>
                <c:pt idx="143">
                  <c:v>0.26833061180065326</c:v>
                </c:pt>
                <c:pt idx="144">
                  <c:v>0.27070880817681725</c:v>
                </c:pt>
                <c:pt idx="145">
                  <c:v>0.27070880817681725</c:v>
                </c:pt>
                <c:pt idx="146">
                  <c:v>0.24412486993233082</c:v>
                </c:pt>
                <c:pt idx="147">
                  <c:v>0.24064621767975378</c:v>
                </c:pt>
                <c:pt idx="148">
                  <c:v>0.23512335039189769</c:v>
                </c:pt>
                <c:pt idx="149">
                  <c:v>0.22063511377978925</c:v>
                </c:pt>
                <c:pt idx="150">
                  <c:v>0.21314204200691261</c:v>
                </c:pt>
                <c:pt idx="151">
                  <c:v>0.22526198802067846</c:v>
                </c:pt>
                <c:pt idx="152">
                  <c:v>0.22406482939646091</c:v>
                </c:pt>
                <c:pt idx="153">
                  <c:v>0.24943465820109492</c:v>
                </c:pt>
                <c:pt idx="154">
                  <c:v>0.22646835167206469</c:v>
                </c:pt>
                <c:pt idx="155">
                  <c:v>0.22148385361620762</c:v>
                </c:pt>
                <c:pt idx="156">
                  <c:v>0.2505605782287898</c:v>
                </c:pt>
                <c:pt idx="157">
                  <c:v>0.219098665604055</c:v>
                </c:pt>
                <c:pt idx="158">
                  <c:v>0.2104457980204896</c:v>
                </c:pt>
                <c:pt idx="159">
                  <c:v>0.21049240804180497</c:v>
                </c:pt>
                <c:pt idx="160">
                  <c:v>0.210504126975506</c:v>
                </c:pt>
                <c:pt idx="161">
                  <c:v>0.21209657845569191</c:v>
                </c:pt>
                <c:pt idx="162">
                  <c:v>0.21492575284338386</c:v>
                </c:pt>
                <c:pt idx="163">
                  <c:v>0.235937706237451</c:v>
                </c:pt>
                <c:pt idx="164">
                  <c:v>0.23749291892716981</c:v>
                </c:pt>
                <c:pt idx="165">
                  <c:v>0.23545741815855772</c:v>
                </c:pt>
                <c:pt idx="166">
                  <c:v>0.23574931961722112</c:v>
                </c:pt>
                <c:pt idx="167">
                  <c:v>0.23462323950977271</c:v>
                </c:pt>
                <c:pt idx="168">
                  <c:v>0.23465208475611143</c:v>
                </c:pt>
                <c:pt idx="169">
                  <c:v>0.23079778078184091</c:v>
                </c:pt>
                <c:pt idx="170">
                  <c:v>0.23230874029576881</c:v>
                </c:pt>
                <c:pt idx="171">
                  <c:v>0.23644071040471268</c:v>
                </c:pt>
                <c:pt idx="172">
                  <c:v>0.22386568950325039</c:v>
                </c:pt>
                <c:pt idx="173">
                  <c:v>0.22459985361132376</c:v>
                </c:pt>
                <c:pt idx="174">
                  <c:v>0.19430077590802888</c:v>
                </c:pt>
                <c:pt idx="175">
                  <c:v>0.19539199341887439</c:v>
                </c:pt>
                <c:pt idx="176">
                  <c:v>0.19466538721359677</c:v>
                </c:pt>
                <c:pt idx="177">
                  <c:v>0.15545257647248062</c:v>
                </c:pt>
                <c:pt idx="178">
                  <c:v>0.15909755589657376</c:v>
                </c:pt>
                <c:pt idx="179">
                  <c:v>0.16453862429290111</c:v>
                </c:pt>
                <c:pt idx="180">
                  <c:v>0.15827355335905385</c:v>
                </c:pt>
                <c:pt idx="181">
                  <c:v>0.15866522434199082</c:v>
                </c:pt>
                <c:pt idx="182">
                  <c:v>0.1581780672925818</c:v>
                </c:pt>
                <c:pt idx="183">
                  <c:v>0.16029630442100884</c:v>
                </c:pt>
                <c:pt idx="184">
                  <c:v>0.11683842810114513</c:v>
                </c:pt>
                <c:pt idx="185">
                  <c:v>0.11428478359260399</c:v>
                </c:pt>
                <c:pt idx="186">
                  <c:v>0.11630525160163691</c:v>
                </c:pt>
                <c:pt idx="187">
                  <c:v>0.11828039217931093</c:v>
                </c:pt>
                <c:pt idx="188">
                  <c:v>0.12894520719815292</c:v>
                </c:pt>
                <c:pt idx="189">
                  <c:v>0.1385599344602117</c:v>
                </c:pt>
                <c:pt idx="190">
                  <c:v>0.17594541798401167</c:v>
                </c:pt>
                <c:pt idx="191">
                  <c:v>0.17702798888509982</c:v>
                </c:pt>
                <c:pt idx="192">
                  <c:v>0.17319072107247635</c:v>
                </c:pt>
                <c:pt idx="193">
                  <c:v>0.17309643146688347</c:v>
                </c:pt>
                <c:pt idx="194">
                  <c:v>0.1700833126936184</c:v>
                </c:pt>
                <c:pt idx="195">
                  <c:v>0.19006600027277548</c:v>
                </c:pt>
                <c:pt idx="196">
                  <c:v>0.27708315407122103</c:v>
                </c:pt>
                <c:pt idx="197">
                  <c:v>0.28418557707874292</c:v>
                </c:pt>
                <c:pt idx="198">
                  <c:v>0.28427717759811533</c:v>
                </c:pt>
                <c:pt idx="199">
                  <c:v>0.30051581378319409</c:v>
                </c:pt>
                <c:pt idx="200">
                  <c:v>0.29874108265685928</c:v>
                </c:pt>
                <c:pt idx="201">
                  <c:v>0.30001553742712178</c:v>
                </c:pt>
                <c:pt idx="202">
                  <c:v>0.30001253819728502</c:v>
                </c:pt>
                <c:pt idx="203">
                  <c:v>0.29974722468592652</c:v>
                </c:pt>
                <c:pt idx="204">
                  <c:v>0.30391870337078492</c:v>
                </c:pt>
                <c:pt idx="205">
                  <c:v>0.3037879955905346</c:v>
                </c:pt>
                <c:pt idx="206">
                  <c:v>0.30331681789605841</c:v>
                </c:pt>
                <c:pt idx="207">
                  <c:v>0.30786168300433236</c:v>
                </c:pt>
                <c:pt idx="208">
                  <c:v>0.3063836629149822</c:v>
                </c:pt>
                <c:pt idx="209">
                  <c:v>0.80188541500686894</c:v>
                </c:pt>
                <c:pt idx="210">
                  <c:v>1.1148384904278144</c:v>
                </c:pt>
                <c:pt idx="211">
                  <c:v>1.1085843012588212</c:v>
                </c:pt>
                <c:pt idx="212">
                  <c:v>1.1095817055899926</c:v>
                </c:pt>
                <c:pt idx="213">
                  <c:v>1.1098845163471069</c:v>
                </c:pt>
                <c:pt idx="214">
                  <c:v>1.1104031254026929</c:v>
                </c:pt>
                <c:pt idx="215">
                  <c:v>1.1120127895385097</c:v>
                </c:pt>
                <c:pt idx="216">
                  <c:v>1.1100372667868967</c:v>
                </c:pt>
                <c:pt idx="217">
                  <c:v>1.0957684612926151</c:v>
                </c:pt>
                <c:pt idx="218">
                  <c:v>1.1175413560064198</c:v>
                </c:pt>
                <c:pt idx="219">
                  <c:v>1.1209842589345593</c:v>
                </c:pt>
                <c:pt idx="220">
                  <c:v>1.1214118712752672</c:v>
                </c:pt>
                <c:pt idx="221">
                  <c:v>1.1214457556943862</c:v>
                </c:pt>
                <c:pt idx="222">
                  <c:v>1.1223998693791473</c:v>
                </c:pt>
                <c:pt idx="223">
                  <c:v>1.1243325133356517</c:v>
                </c:pt>
                <c:pt idx="224">
                  <c:v>1.1474097820967943</c:v>
                </c:pt>
                <c:pt idx="225">
                  <c:v>1.1430477274861792</c:v>
                </c:pt>
                <c:pt idx="226">
                  <c:v>1.1613525796314446</c:v>
                </c:pt>
                <c:pt idx="227">
                  <c:v>1.1635668506091372</c:v>
                </c:pt>
                <c:pt idx="228">
                  <c:v>1.1601409742403588</c:v>
                </c:pt>
                <c:pt idx="229">
                  <c:v>1.159026859356405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4-4844-905F-8887C4E55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41384"/>
        <c:axId val="1"/>
      </c:lineChart>
      <c:dateAx>
        <c:axId val="1798413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3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41384"/>
        <c:crosses val="autoZero"/>
        <c:crossBetween val="between"/>
        <c:majorUnit val="0.2"/>
        <c:min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1999 Monthly Vols</a:t>
            </a:r>
          </a:p>
        </c:rich>
      </c:tx>
      <c:layout>
        <c:manualLayout>
          <c:xMode val="edge"/>
          <c:yMode val="edge"/>
          <c:x val="0.30832263203481658"/>
          <c:y val="1.6826967516006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255754511907"/>
          <c:y val="9.8557952593751552E-2"/>
          <c:w val="0.8008202876302537"/>
          <c:h val="0.47836664795503814"/>
        </c:manualLayout>
      </c:layout>
      <c:lineChart>
        <c:grouping val="standard"/>
        <c:varyColors val="0"/>
        <c:ser>
          <c:idx val="0"/>
          <c:order val="0"/>
          <c:tx>
            <c:v>June 1999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data'!$A$116:$A$346</c:f>
              <c:numCache>
                <c:formatCode>m/d/yyyy</c:formatCode>
                <c:ptCount val="231"/>
                <c:pt idx="0">
                  <c:v>35976</c:v>
                </c:pt>
                <c:pt idx="1">
                  <c:v>35977</c:v>
                </c:pt>
                <c:pt idx="2">
                  <c:v>35978</c:v>
                </c:pt>
                <c:pt idx="3">
                  <c:v>35982</c:v>
                </c:pt>
                <c:pt idx="4">
                  <c:v>35983</c:v>
                </c:pt>
                <c:pt idx="5">
                  <c:v>35984</c:v>
                </c:pt>
                <c:pt idx="6">
                  <c:v>35985</c:v>
                </c:pt>
                <c:pt idx="7">
                  <c:v>35986</c:v>
                </c:pt>
                <c:pt idx="8">
                  <c:v>35989</c:v>
                </c:pt>
                <c:pt idx="9">
                  <c:v>35990</c:v>
                </c:pt>
                <c:pt idx="10">
                  <c:v>35991</c:v>
                </c:pt>
                <c:pt idx="11">
                  <c:v>35992</c:v>
                </c:pt>
                <c:pt idx="12">
                  <c:v>35993</c:v>
                </c:pt>
                <c:pt idx="13">
                  <c:v>35996</c:v>
                </c:pt>
                <c:pt idx="14">
                  <c:v>35997</c:v>
                </c:pt>
                <c:pt idx="15">
                  <c:v>35998</c:v>
                </c:pt>
                <c:pt idx="16">
                  <c:v>35999</c:v>
                </c:pt>
                <c:pt idx="17">
                  <c:v>36000</c:v>
                </c:pt>
                <c:pt idx="18">
                  <c:v>36003</c:v>
                </c:pt>
                <c:pt idx="19">
                  <c:v>36004</c:v>
                </c:pt>
                <c:pt idx="20">
                  <c:v>36005</c:v>
                </c:pt>
                <c:pt idx="21">
                  <c:v>36006</c:v>
                </c:pt>
                <c:pt idx="22">
                  <c:v>36007</c:v>
                </c:pt>
                <c:pt idx="23">
                  <c:v>36010</c:v>
                </c:pt>
                <c:pt idx="24">
                  <c:v>36011</c:v>
                </c:pt>
                <c:pt idx="25">
                  <c:v>36012</c:v>
                </c:pt>
                <c:pt idx="26">
                  <c:v>36013</c:v>
                </c:pt>
                <c:pt idx="27">
                  <c:v>36014</c:v>
                </c:pt>
                <c:pt idx="28">
                  <c:v>36017</c:v>
                </c:pt>
                <c:pt idx="29">
                  <c:v>36018</c:v>
                </c:pt>
                <c:pt idx="30">
                  <c:v>36019</c:v>
                </c:pt>
                <c:pt idx="31">
                  <c:v>36020</c:v>
                </c:pt>
                <c:pt idx="32">
                  <c:v>36021</c:v>
                </c:pt>
                <c:pt idx="33">
                  <c:v>36024</c:v>
                </c:pt>
                <c:pt idx="34">
                  <c:v>36025</c:v>
                </c:pt>
                <c:pt idx="35">
                  <c:v>36026</c:v>
                </c:pt>
                <c:pt idx="36">
                  <c:v>36027</c:v>
                </c:pt>
                <c:pt idx="37">
                  <c:v>36028</c:v>
                </c:pt>
                <c:pt idx="38">
                  <c:v>36031</c:v>
                </c:pt>
                <c:pt idx="39">
                  <c:v>36032</c:v>
                </c:pt>
                <c:pt idx="40">
                  <c:v>36033</c:v>
                </c:pt>
                <c:pt idx="41">
                  <c:v>36034</c:v>
                </c:pt>
                <c:pt idx="42">
                  <c:v>36035</c:v>
                </c:pt>
                <c:pt idx="43">
                  <c:v>36038</c:v>
                </c:pt>
                <c:pt idx="44">
                  <c:v>36039</c:v>
                </c:pt>
                <c:pt idx="45">
                  <c:v>36040</c:v>
                </c:pt>
                <c:pt idx="46">
                  <c:v>36041</c:v>
                </c:pt>
                <c:pt idx="47">
                  <c:v>36042</c:v>
                </c:pt>
                <c:pt idx="48">
                  <c:v>36046</c:v>
                </c:pt>
                <c:pt idx="49">
                  <c:v>36047</c:v>
                </c:pt>
                <c:pt idx="50">
                  <c:v>36048</c:v>
                </c:pt>
                <c:pt idx="51">
                  <c:v>36049</c:v>
                </c:pt>
                <c:pt idx="52">
                  <c:v>36052</c:v>
                </c:pt>
                <c:pt idx="53">
                  <c:v>36053</c:v>
                </c:pt>
                <c:pt idx="54">
                  <c:v>36054</c:v>
                </c:pt>
                <c:pt idx="55">
                  <c:v>36055</c:v>
                </c:pt>
                <c:pt idx="56">
                  <c:v>36056</c:v>
                </c:pt>
                <c:pt idx="57">
                  <c:v>36059</c:v>
                </c:pt>
                <c:pt idx="58">
                  <c:v>36060</c:v>
                </c:pt>
                <c:pt idx="59">
                  <c:v>36061</c:v>
                </c:pt>
                <c:pt idx="60">
                  <c:v>36062</c:v>
                </c:pt>
                <c:pt idx="61">
                  <c:v>36063</c:v>
                </c:pt>
                <c:pt idx="62">
                  <c:v>36066</c:v>
                </c:pt>
                <c:pt idx="63">
                  <c:v>36067</c:v>
                </c:pt>
                <c:pt idx="64">
                  <c:v>36068</c:v>
                </c:pt>
                <c:pt idx="65">
                  <c:v>36069</c:v>
                </c:pt>
                <c:pt idx="66">
                  <c:v>36070</c:v>
                </c:pt>
                <c:pt idx="67">
                  <c:v>36073</c:v>
                </c:pt>
                <c:pt idx="68">
                  <c:v>36074</c:v>
                </c:pt>
                <c:pt idx="69">
                  <c:v>36075</c:v>
                </c:pt>
                <c:pt idx="70">
                  <c:v>36076</c:v>
                </c:pt>
                <c:pt idx="71">
                  <c:v>36077</c:v>
                </c:pt>
                <c:pt idx="72">
                  <c:v>36080</c:v>
                </c:pt>
                <c:pt idx="73">
                  <c:v>36081</c:v>
                </c:pt>
                <c:pt idx="74">
                  <c:v>36082</c:v>
                </c:pt>
                <c:pt idx="75">
                  <c:v>36083</c:v>
                </c:pt>
                <c:pt idx="76">
                  <c:v>36084</c:v>
                </c:pt>
                <c:pt idx="77">
                  <c:v>36087</c:v>
                </c:pt>
                <c:pt idx="78">
                  <c:v>36088</c:v>
                </c:pt>
                <c:pt idx="79">
                  <c:v>36089</c:v>
                </c:pt>
                <c:pt idx="80">
                  <c:v>36090</c:v>
                </c:pt>
                <c:pt idx="81">
                  <c:v>36091</c:v>
                </c:pt>
                <c:pt idx="82">
                  <c:v>36094</c:v>
                </c:pt>
                <c:pt idx="83">
                  <c:v>36095</c:v>
                </c:pt>
                <c:pt idx="84">
                  <c:v>36096</c:v>
                </c:pt>
                <c:pt idx="85">
                  <c:v>36097</c:v>
                </c:pt>
                <c:pt idx="86">
                  <c:v>36098</c:v>
                </c:pt>
                <c:pt idx="87">
                  <c:v>36101</c:v>
                </c:pt>
                <c:pt idx="88">
                  <c:v>36102</c:v>
                </c:pt>
                <c:pt idx="89">
                  <c:v>36103</c:v>
                </c:pt>
                <c:pt idx="90">
                  <c:v>36104</c:v>
                </c:pt>
                <c:pt idx="91">
                  <c:v>36105</c:v>
                </c:pt>
                <c:pt idx="92">
                  <c:v>36108</c:v>
                </c:pt>
                <c:pt idx="93">
                  <c:v>36109</c:v>
                </c:pt>
                <c:pt idx="94">
                  <c:v>36110</c:v>
                </c:pt>
                <c:pt idx="95">
                  <c:v>36111</c:v>
                </c:pt>
                <c:pt idx="96">
                  <c:v>36112</c:v>
                </c:pt>
                <c:pt idx="97">
                  <c:v>36115</c:v>
                </c:pt>
                <c:pt idx="98">
                  <c:v>36116</c:v>
                </c:pt>
                <c:pt idx="99">
                  <c:v>36117</c:v>
                </c:pt>
                <c:pt idx="100">
                  <c:v>36118</c:v>
                </c:pt>
                <c:pt idx="101">
                  <c:v>36119</c:v>
                </c:pt>
                <c:pt idx="102">
                  <c:v>36122</c:v>
                </c:pt>
                <c:pt idx="103">
                  <c:v>36123</c:v>
                </c:pt>
                <c:pt idx="104">
                  <c:v>36124</c:v>
                </c:pt>
                <c:pt idx="105">
                  <c:v>36129</c:v>
                </c:pt>
                <c:pt idx="106">
                  <c:v>36130</c:v>
                </c:pt>
                <c:pt idx="107">
                  <c:v>36131</c:v>
                </c:pt>
                <c:pt idx="108">
                  <c:v>36132</c:v>
                </c:pt>
                <c:pt idx="109">
                  <c:v>36133</c:v>
                </c:pt>
                <c:pt idx="110">
                  <c:v>36136</c:v>
                </c:pt>
                <c:pt idx="111">
                  <c:v>36137</c:v>
                </c:pt>
                <c:pt idx="112">
                  <c:v>36138</c:v>
                </c:pt>
                <c:pt idx="113">
                  <c:v>36139</c:v>
                </c:pt>
                <c:pt idx="114">
                  <c:v>36140</c:v>
                </c:pt>
                <c:pt idx="115">
                  <c:v>36143</c:v>
                </c:pt>
                <c:pt idx="116">
                  <c:v>36144</c:v>
                </c:pt>
                <c:pt idx="117">
                  <c:v>36145</c:v>
                </c:pt>
                <c:pt idx="118">
                  <c:v>36146</c:v>
                </c:pt>
                <c:pt idx="119">
                  <c:v>36147</c:v>
                </c:pt>
                <c:pt idx="120">
                  <c:v>36150</c:v>
                </c:pt>
                <c:pt idx="121">
                  <c:v>36151</c:v>
                </c:pt>
                <c:pt idx="122">
                  <c:v>36152</c:v>
                </c:pt>
                <c:pt idx="123">
                  <c:v>36153</c:v>
                </c:pt>
                <c:pt idx="124">
                  <c:v>36157</c:v>
                </c:pt>
                <c:pt idx="125">
                  <c:v>36158</c:v>
                </c:pt>
                <c:pt idx="126">
                  <c:v>36159</c:v>
                </c:pt>
                <c:pt idx="127">
                  <c:v>36160</c:v>
                </c:pt>
                <c:pt idx="128">
                  <c:v>36164</c:v>
                </c:pt>
                <c:pt idx="129">
                  <c:v>36165</c:v>
                </c:pt>
                <c:pt idx="130">
                  <c:v>36166</c:v>
                </c:pt>
                <c:pt idx="131">
                  <c:v>36167</c:v>
                </c:pt>
                <c:pt idx="132">
                  <c:v>36168</c:v>
                </c:pt>
                <c:pt idx="133">
                  <c:v>36171</c:v>
                </c:pt>
                <c:pt idx="134">
                  <c:v>36172</c:v>
                </c:pt>
                <c:pt idx="135">
                  <c:v>36173</c:v>
                </c:pt>
                <c:pt idx="136">
                  <c:v>36174</c:v>
                </c:pt>
                <c:pt idx="137">
                  <c:v>36175</c:v>
                </c:pt>
                <c:pt idx="138">
                  <c:v>36178</c:v>
                </c:pt>
                <c:pt idx="139">
                  <c:v>36179</c:v>
                </c:pt>
                <c:pt idx="140">
                  <c:v>36180</c:v>
                </c:pt>
                <c:pt idx="141">
                  <c:v>36181</c:v>
                </c:pt>
                <c:pt idx="142">
                  <c:v>36182</c:v>
                </c:pt>
                <c:pt idx="143">
                  <c:v>36185</c:v>
                </c:pt>
                <c:pt idx="144">
                  <c:v>36186</c:v>
                </c:pt>
                <c:pt idx="145">
                  <c:v>36187</c:v>
                </c:pt>
                <c:pt idx="146">
                  <c:v>36188</c:v>
                </c:pt>
                <c:pt idx="147">
                  <c:v>36189</c:v>
                </c:pt>
                <c:pt idx="148">
                  <c:v>36192</c:v>
                </c:pt>
                <c:pt idx="149">
                  <c:v>36193</c:v>
                </c:pt>
                <c:pt idx="150">
                  <c:v>36194</c:v>
                </c:pt>
                <c:pt idx="151">
                  <c:v>36195</c:v>
                </c:pt>
                <c:pt idx="152">
                  <c:v>36196</c:v>
                </c:pt>
                <c:pt idx="153">
                  <c:v>36199</c:v>
                </c:pt>
                <c:pt idx="154">
                  <c:v>36200</c:v>
                </c:pt>
                <c:pt idx="155">
                  <c:v>36201</c:v>
                </c:pt>
                <c:pt idx="156">
                  <c:v>36202</c:v>
                </c:pt>
                <c:pt idx="157">
                  <c:v>36203</c:v>
                </c:pt>
                <c:pt idx="158">
                  <c:v>36207</c:v>
                </c:pt>
                <c:pt idx="159">
                  <c:v>36208</c:v>
                </c:pt>
                <c:pt idx="160">
                  <c:v>36209</c:v>
                </c:pt>
                <c:pt idx="161">
                  <c:v>36210</c:v>
                </c:pt>
                <c:pt idx="162">
                  <c:v>36213</c:v>
                </c:pt>
                <c:pt idx="163">
                  <c:v>36214</c:v>
                </c:pt>
                <c:pt idx="164">
                  <c:v>36215</c:v>
                </c:pt>
                <c:pt idx="165">
                  <c:v>36216</c:v>
                </c:pt>
                <c:pt idx="166">
                  <c:v>36217</c:v>
                </c:pt>
                <c:pt idx="167">
                  <c:v>36220</c:v>
                </c:pt>
                <c:pt idx="168">
                  <c:v>36221</c:v>
                </c:pt>
                <c:pt idx="169">
                  <c:v>36222</c:v>
                </c:pt>
                <c:pt idx="170">
                  <c:v>36223</c:v>
                </c:pt>
                <c:pt idx="171">
                  <c:v>36224</c:v>
                </c:pt>
                <c:pt idx="172">
                  <c:v>36227</c:v>
                </c:pt>
                <c:pt idx="173">
                  <c:v>36228</c:v>
                </c:pt>
                <c:pt idx="174">
                  <c:v>36229</c:v>
                </c:pt>
                <c:pt idx="175">
                  <c:v>36230</c:v>
                </c:pt>
                <c:pt idx="176">
                  <c:v>36231</c:v>
                </c:pt>
                <c:pt idx="177">
                  <c:v>36234</c:v>
                </c:pt>
                <c:pt idx="178">
                  <c:v>36235</c:v>
                </c:pt>
                <c:pt idx="179">
                  <c:v>36236</c:v>
                </c:pt>
                <c:pt idx="180">
                  <c:v>36237</c:v>
                </c:pt>
                <c:pt idx="181">
                  <c:v>36238</c:v>
                </c:pt>
                <c:pt idx="182">
                  <c:v>36241</c:v>
                </c:pt>
                <c:pt idx="183">
                  <c:v>36242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36248</c:v>
                </c:pt>
                <c:pt idx="188">
                  <c:v>36249</c:v>
                </c:pt>
                <c:pt idx="189">
                  <c:v>36250</c:v>
                </c:pt>
                <c:pt idx="190">
                  <c:v>36251</c:v>
                </c:pt>
                <c:pt idx="191">
                  <c:v>36255</c:v>
                </c:pt>
                <c:pt idx="192">
                  <c:v>36256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36262</c:v>
                </c:pt>
                <c:pt idx="197">
                  <c:v>36263</c:v>
                </c:pt>
                <c:pt idx="198">
                  <c:v>36264</c:v>
                </c:pt>
                <c:pt idx="199">
                  <c:v>36265</c:v>
                </c:pt>
                <c:pt idx="200">
                  <c:v>36266</c:v>
                </c:pt>
                <c:pt idx="201">
                  <c:v>36269</c:v>
                </c:pt>
                <c:pt idx="202">
                  <c:v>36270</c:v>
                </c:pt>
                <c:pt idx="203">
                  <c:v>36271</c:v>
                </c:pt>
                <c:pt idx="204">
                  <c:v>36272</c:v>
                </c:pt>
                <c:pt idx="205">
                  <c:v>36273</c:v>
                </c:pt>
                <c:pt idx="206">
                  <c:v>36276</c:v>
                </c:pt>
                <c:pt idx="207">
                  <c:v>36277</c:v>
                </c:pt>
                <c:pt idx="208">
                  <c:v>36278</c:v>
                </c:pt>
                <c:pt idx="209">
                  <c:v>36279</c:v>
                </c:pt>
                <c:pt idx="210">
                  <c:v>36280</c:v>
                </c:pt>
                <c:pt idx="211">
                  <c:v>36283</c:v>
                </c:pt>
                <c:pt idx="212">
                  <c:v>36284</c:v>
                </c:pt>
                <c:pt idx="213">
                  <c:v>36285</c:v>
                </c:pt>
                <c:pt idx="214">
                  <c:v>36286</c:v>
                </c:pt>
                <c:pt idx="215">
                  <c:v>36287</c:v>
                </c:pt>
                <c:pt idx="216">
                  <c:v>36290</c:v>
                </c:pt>
                <c:pt idx="217">
                  <c:v>36291</c:v>
                </c:pt>
                <c:pt idx="218">
                  <c:v>36292</c:v>
                </c:pt>
                <c:pt idx="219">
                  <c:v>36293</c:v>
                </c:pt>
                <c:pt idx="220">
                  <c:v>36294</c:v>
                </c:pt>
                <c:pt idx="221">
                  <c:v>36297</c:v>
                </c:pt>
                <c:pt idx="222">
                  <c:v>36298</c:v>
                </c:pt>
                <c:pt idx="223">
                  <c:v>36299</c:v>
                </c:pt>
                <c:pt idx="224">
                  <c:v>36300</c:v>
                </c:pt>
                <c:pt idx="225">
                  <c:v>36301</c:v>
                </c:pt>
                <c:pt idx="226">
                  <c:v>36304</c:v>
                </c:pt>
                <c:pt idx="227">
                  <c:v>36305</c:v>
                </c:pt>
                <c:pt idx="228">
                  <c:v>36306</c:v>
                </c:pt>
                <c:pt idx="229">
                  <c:v>36307</c:v>
                </c:pt>
                <c:pt idx="230">
                  <c:v>36308</c:v>
                </c:pt>
              </c:numCache>
            </c:numRef>
          </c:cat>
          <c:val>
            <c:numRef>
              <c:f>'vol data'!$Q$116:$Q$346</c:f>
              <c:numCache>
                <c:formatCode>0%</c:formatCode>
                <c:ptCount val="231"/>
                <c:pt idx="0">
                  <c:v>0.30691119036573372</c:v>
                </c:pt>
                <c:pt idx="1">
                  <c:v>0.29795652059458994</c:v>
                </c:pt>
                <c:pt idx="2">
                  <c:v>0.29795652059458994</c:v>
                </c:pt>
                <c:pt idx="3">
                  <c:v>0.31763674812522757</c:v>
                </c:pt>
                <c:pt idx="4">
                  <c:v>0.32734944610341926</c:v>
                </c:pt>
                <c:pt idx="5">
                  <c:v>0.34617616429137732</c:v>
                </c:pt>
                <c:pt idx="6">
                  <c:v>0.34617616429137732</c:v>
                </c:pt>
                <c:pt idx="7">
                  <c:v>0.34617616429137732</c:v>
                </c:pt>
                <c:pt idx="8">
                  <c:v>0.34617616429137732</c:v>
                </c:pt>
                <c:pt idx="9">
                  <c:v>0.37307420357270893</c:v>
                </c:pt>
                <c:pt idx="10">
                  <c:v>0.41546412600234855</c:v>
                </c:pt>
                <c:pt idx="11">
                  <c:v>0.41546412600234855</c:v>
                </c:pt>
                <c:pt idx="12">
                  <c:v>0.40717149355898014</c:v>
                </c:pt>
                <c:pt idx="13">
                  <c:v>0.43230253090359005</c:v>
                </c:pt>
                <c:pt idx="14">
                  <c:v>0.43876577316561993</c:v>
                </c:pt>
                <c:pt idx="15">
                  <c:v>0.43876577316561993</c:v>
                </c:pt>
                <c:pt idx="16">
                  <c:v>0.43876577316561993</c:v>
                </c:pt>
                <c:pt idx="17">
                  <c:v>0.43876577316561993</c:v>
                </c:pt>
                <c:pt idx="18">
                  <c:v>0.40200827393876726</c:v>
                </c:pt>
                <c:pt idx="19">
                  <c:v>0.36187991453396784</c:v>
                </c:pt>
                <c:pt idx="20">
                  <c:v>0.36187991453396784</c:v>
                </c:pt>
                <c:pt idx="21">
                  <c:v>0.32296610730626268</c:v>
                </c:pt>
                <c:pt idx="22">
                  <c:v>0.32382848485384741</c:v>
                </c:pt>
                <c:pt idx="23">
                  <c:v>0.32423236748620071</c:v>
                </c:pt>
                <c:pt idx="24">
                  <c:v>0.3142610552172766</c:v>
                </c:pt>
                <c:pt idx="25">
                  <c:v>0.30901167007514513</c:v>
                </c:pt>
                <c:pt idx="26">
                  <c:v>0.27318687551110921</c:v>
                </c:pt>
                <c:pt idx="27">
                  <c:v>0.27318687551110921</c:v>
                </c:pt>
                <c:pt idx="28">
                  <c:v>0.27318687551110921</c:v>
                </c:pt>
                <c:pt idx="29">
                  <c:v>0.27318687551110921</c:v>
                </c:pt>
                <c:pt idx="30">
                  <c:v>0.24991902789509224</c:v>
                </c:pt>
                <c:pt idx="31">
                  <c:v>0.18688016650458378</c:v>
                </c:pt>
                <c:pt idx="32">
                  <c:v>0.1887651450390618</c:v>
                </c:pt>
                <c:pt idx="33">
                  <c:v>0.1887651450390618</c:v>
                </c:pt>
                <c:pt idx="34">
                  <c:v>0.10340363601941141</c:v>
                </c:pt>
                <c:pt idx="35">
                  <c:v>0.12053242229017636</c:v>
                </c:pt>
                <c:pt idx="36">
                  <c:v>0.12320719297370876</c:v>
                </c:pt>
                <c:pt idx="37">
                  <c:v>0.12320719297370876</c:v>
                </c:pt>
                <c:pt idx="38">
                  <c:v>0.12468909782529655</c:v>
                </c:pt>
                <c:pt idx="39">
                  <c:v>0.11985738129894655</c:v>
                </c:pt>
                <c:pt idx="40">
                  <c:v>0.12149369542484072</c:v>
                </c:pt>
                <c:pt idx="41">
                  <c:v>0.12620232579214152</c:v>
                </c:pt>
                <c:pt idx="42">
                  <c:v>0.11127902565851244</c:v>
                </c:pt>
                <c:pt idx="43">
                  <c:v>0.10885332855815769</c:v>
                </c:pt>
                <c:pt idx="44">
                  <c:v>0.15290908787255855</c:v>
                </c:pt>
                <c:pt idx="45">
                  <c:v>0.15275043602587074</c:v>
                </c:pt>
                <c:pt idx="46">
                  <c:v>0.16729359824541376</c:v>
                </c:pt>
                <c:pt idx="47">
                  <c:v>0.16704909873333632</c:v>
                </c:pt>
                <c:pt idx="48">
                  <c:v>0.17934880376491052</c:v>
                </c:pt>
                <c:pt idx="49">
                  <c:v>0.18523052568336931</c:v>
                </c:pt>
                <c:pt idx="50">
                  <c:v>0.19237083510382955</c:v>
                </c:pt>
                <c:pt idx="51">
                  <c:v>0.20314157912841041</c:v>
                </c:pt>
                <c:pt idx="52">
                  <c:v>0.20298827047941562</c:v>
                </c:pt>
                <c:pt idx="53">
                  <c:v>0.23223215394214183</c:v>
                </c:pt>
                <c:pt idx="54">
                  <c:v>0.23223215394214183</c:v>
                </c:pt>
                <c:pt idx="55">
                  <c:v>0.22933575136792519</c:v>
                </c:pt>
                <c:pt idx="56">
                  <c:v>0.21728566898803758</c:v>
                </c:pt>
                <c:pt idx="57">
                  <c:v>0.21766782406654073</c:v>
                </c:pt>
                <c:pt idx="58">
                  <c:v>0.2182294241954025</c:v>
                </c:pt>
                <c:pt idx="59">
                  <c:v>0.26305267697949702</c:v>
                </c:pt>
                <c:pt idx="60">
                  <c:v>0.26102584621794794</c:v>
                </c:pt>
                <c:pt idx="61">
                  <c:v>0.49751114601028956</c:v>
                </c:pt>
                <c:pt idx="62">
                  <c:v>0.5334192847319662</c:v>
                </c:pt>
                <c:pt idx="63">
                  <c:v>0.57849133259504293</c:v>
                </c:pt>
                <c:pt idx="64">
                  <c:v>0.60482168557570426</c:v>
                </c:pt>
                <c:pt idx="65">
                  <c:v>0.60856516327951726</c:v>
                </c:pt>
                <c:pt idx="66">
                  <c:v>0.60847784827604434</c:v>
                </c:pt>
                <c:pt idx="67">
                  <c:v>0.61780560758041192</c:v>
                </c:pt>
                <c:pt idx="68">
                  <c:v>0.61991437794027271</c:v>
                </c:pt>
                <c:pt idx="69">
                  <c:v>0.6247507752012913</c:v>
                </c:pt>
                <c:pt idx="70">
                  <c:v>0.61593277465345897</c:v>
                </c:pt>
                <c:pt idx="71">
                  <c:v>0.61722677881983901</c:v>
                </c:pt>
                <c:pt idx="72">
                  <c:v>0.64263810942134036</c:v>
                </c:pt>
                <c:pt idx="73">
                  <c:v>0.65063201851475938</c:v>
                </c:pt>
                <c:pt idx="74">
                  <c:v>0.6491063430117765</c:v>
                </c:pt>
                <c:pt idx="75">
                  <c:v>0.65192431807897144</c:v>
                </c:pt>
                <c:pt idx="76">
                  <c:v>0.65184291816653162</c:v>
                </c:pt>
                <c:pt idx="77">
                  <c:v>0.64609360894859003</c:v>
                </c:pt>
                <c:pt idx="78">
                  <c:v>0.67095052839759017</c:v>
                </c:pt>
                <c:pt idx="79">
                  <c:v>0.67159792963168496</c:v>
                </c:pt>
                <c:pt idx="80">
                  <c:v>0.66027348521563578</c:v>
                </c:pt>
                <c:pt idx="81">
                  <c:v>0.68974435106032939</c:v>
                </c:pt>
                <c:pt idx="82">
                  <c:v>0.52756865350059501</c:v>
                </c:pt>
                <c:pt idx="83">
                  <c:v>0.46712419277562406</c:v>
                </c:pt>
                <c:pt idx="84">
                  <c:v>0.43367961732463856</c:v>
                </c:pt>
                <c:pt idx="85">
                  <c:v>0.40894363698066549</c:v>
                </c:pt>
                <c:pt idx="86">
                  <c:v>0.4044628325395076</c:v>
                </c:pt>
                <c:pt idx="87">
                  <c:v>0.39883145857993541</c:v>
                </c:pt>
                <c:pt idx="88">
                  <c:v>0.39010238098600553</c:v>
                </c:pt>
                <c:pt idx="89">
                  <c:v>0.37932811371099312</c:v>
                </c:pt>
                <c:pt idx="90">
                  <c:v>0.33406229629724099</c:v>
                </c:pt>
                <c:pt idx="91">
                  <c:v>0.34461892504231062</c:v>
                </c:pt>
                <c:pt idx="92">
                  <c:v>0.34570433218437163</c:v>
                </c:pt>
                <c:pt idx="93">
                  <c:v>0.31955700708112755</c:v>
                </c:pt>
                <c:pt idx="94">
                  <c:v>0.31844375514305345</c:v>
                </c:pt>
                <c:pt idx="95">
                  <c:v>0.31621132954857667</c:v>
                </c:pt>
                <c:pt idx="96">
                  <c:v>0.31150782867801508</c:v>
                </c:pt>
                <c:pt idx="97">
                  <c:v>0.32937225756161442</c:v>
                </c:pt>
                <c:pt idx="98">
                  <c:v>0.34237160822889839</c:v>
                </c:pt>
                <c:pt idx="99">
                  <c:v>0.45202274566529765</c:v>
                </c:pt>
                <c:pt idx="100">
                  <c:v>0.45097831381731823</c:v>
                </c:pt>
                <c:pt idx="101">
                  <c:v>0.44198085183042074</c:v>
                </c:pt>
                <c:pt idx="102">
                  <c:v>0.42666840817812068</c:v>
                </c:pt>
                <c:pt idx="103">
                  <c:v>0.44060885849753101</c:v>
                </c:pt>
                <c:pt idx="104">
                  <c:v>0.43774471947696442</c:v>
                </c:pt>
                <c:pt idx="105">
                  <c:v>0.45176854472699063</c:v>
                </c:pt>
                <c:pt idx="106">
                  <c:v>0.45511141399194166</c:v>
                </c:pt>
                <c:pt idx="107">
                  <c:v>0.47042151494188966</c:v>
                </c:pt>
                <c:pt idx="108">
                  <c:v>0.48955014764478982</c:v>
                </c:pt>
                <c:pt idx="109">
                  <c:v>0.48969107020972696</c:v>
                </c:pt>
                <c:pt idx="110">
                  <c:v>0.49013379304662591</c:v>
                </c:pt>
                <c:pt idx="111">
                  <c:v>0.49357586967708605</c:v>
                </c:pt>
                <c:pt idx="112">
                  <c:v>0.48324924386610613</c:v>
                </c:pt>
                <c:pt idx="113">
                  <c:v>0.50209770337976711</c:v>
                </c:pt>
                <c:pt idx="114">
                  <c:v>0.51296719917327993</c:v>
                </c:pt>
                <c:pt idx="115">
                  <c:v>0.50109031305482699</c:v>
                </c:pt>
                <c:pt idx="116">
                  <c:v>0.53843819567134243</c:v>
                </c:pt>
                <c:pt idx="117">
                  <c:v>0.53811777647303505</c:v>
                </c:pt>
                <c:pt idx="118">
                  <c:v>0.53666396736102906</c:v>
                </c:pt>
                <c:pt idx="119">
                  <c:v>0.53601532308625244</c:v>
                </c:pt>
                <c:pt idx="120">
                  <c:v>0.40699348623763498</c:v>
                </c:pt>
                <c:pt idx="121">
                  <c:v>0.40699348623763498</c:v>
                </c:pt>
                <c:pt idx="122">
                  <c:v>0.40621729523143846</c:v>
                </c:pt>
                <c:pt idx="123">
                  <c:v>0.39666742769677377</c:v>
                </c:pt>
                <c:pt idx="124">
                  <c:v>0.38157051941712722</c:v>
                </c:pt>
                <c:pt idx="125">
                  <c:v>0.38139376907832218</c:v>
                </c:pt>
                <c:pt idx="126">
                  <c:v>0.36150257253023421</c:v>
                </c:pt>
                <c:pt idx="127">
                  <c:v>0.36005836912733713</c:v>
                </c:pt>
                <c:pt idx="128">
                  <c:v>0.341037800410815</c:v>
                </c:pt>
                <c:pt idx="129">
                  <c:v>0.3252566344220375</c:v>
                </c:pt>
                <c:pt idx="130">
                  <c:v>0.32434629247308849</c:v>
                </c:pt>
                <c:pt idx="131">
                  <c:v>0.32626187763104186</c:v>
                </c:pt>
                <c:pt idx="132">
                  <c:v>0.32664529619126836</c:v>
                </c:pt>
                <c:pt idx="133">
                  <c:v>0.33893586897427058</c:v>
                </c:pt>
                <c:pt idx="134">
                  <c:v>0.28895969343093508</c:v>
                </c:pt>
                <c:pt idx="135">
                  <c:v>0.28269551964587669</c:v>
                </c:pt>
                <c:pt idx="136">
                  <c:v>0.35795405825412552</c:v>
                </c:pt>
                <c:pt idx="137">
                  <c:v>0.3167643663464712</c:v>
                </c:pt>
                <c:pt idx="138">
                  <c:v>0.3142951361716963</c:v>
                </c:pt>
                <c:pt idx="139">
                  <c:v>0.30645258028827016</c:v>
                </c:pt>
                <c:pt idx="140">
                  <c:v>0.3012203658856597</c:v>
                </c:pt>
                <c:pt idx="141">
                  <c:v>0.3055745847211439</c:v>
                </c:pt>
                <c:pt idx="142">
                  <c:v>0.3055745847211439</c:v>
                </c:pt>
                <c:pt idx="143">
                  <c:v>0.3371157932783953</c:v>
                </c:pt>
                <c:pt idx="144">
                  <c:v>0.354132953042887</c:v>
                </c:pt>
                <c:pt idx="145">
                  <c:v>0.35573387848177629</c:v>
                </c:pt>
                <c:pt idx="146">
                  <c:v>0.35574747204594248</c:v>
                </c:pt>
                <c:pt idx="147">
                  <c:v>0.35593032041990474</c:v>
                </c:pt>
                <c:pt idx="148">
                  <c:v>0.3495471583230858</c:v>
                </c:pt>
                <c:pt idx="149">
                  <c:v>0.34912261773486752</c:v>
                </c:pt>
                <c:pt idx="150">
                  <c:v>0.34516388058971165</c:v>
                </c:pt>
                <c:pt idx="151">
                  <c:v>0.35815539803741309</c:v>
                </c:pt>
                <c:pt idx="152">
                  <c:v>0.35640731848001295</c:v>
                </c:pt>
                <c:pt idx="153">
                  <c:v>0.34946676971799273</c:v>
                </c:pt>
                <c:pt idx="154">
                  <c:v>0.34052020921441206</c:v>
                </c:pt>
                <c:pt idx="155">
                  <c:v>0.34024312503624032</c:v>
                </c:pt>
                <c:pt idx="156">
                  <c:v>0.33749108035797237</c:v>
                </c:pt>
                <c:pt idx="157">
                  <c:v>0.24784515381041031</c:v>
                </c:pt>
                <c:pt idx="158">
                  <c:v>0.24961701262894723</c:v>
                </c:pt>
                <c:pt idx="159">
                  <c:v>0.24998935816582751</c:v>
                </c:pt>
                <c:pt idx="160">
                  <c:v>0.24974788174259865</c:v>
                </c:pt>
                <c:pt idx="161">
                  <c:v>0.25197023841454735</c:v>
                </c:pt>
                <c:pt idx="162">
                  <c:v>0.26087283358990054</c:v>
                </c:pt>
                <c:pt idx="163">
                  <c:v>0.26739260150279637</c:v>
                </c:pt>
                <c:pt idx="164">
                  <c:v>0.22580057097794712</c:v>
                </c:pt>
                <c:pt idx="165">
                  <c:v>0.21307431002902258</c:v>
                </c:pt>
                <c:pt idx="166">
                  <c:v>0.21224388162882574</c:v>
                </c:pt>
                <c:pt idx="167">
                  <c:v>0.21224388162882574</c:v>
                </c:pt>
                <c:pt idx="168">
                  <c:v>0.21215452656083353</c:v>
                </c:pt>
                <c:pt idx="169">
                  <c:v>0.21118632242025184</c:v>
                </c:pt>
                <c:pt idx="170">
                  <c:v>0.24508971206154284</c:v>
                </c:pt>
                <c:pt idx="171">
                  <c:v>0.24537359148411952</c:v>
                </c:pt>
                <c:pt idx="172">
                  <c:v>0.23941873072376965</c:v>
                </c:pt>
                <c:pt idx="173">
                  <c:v>0.23897223957689248</c:v>
                </c:pt>
                <c:pt idx="174">
                  <c:v>0.24517329383754269</c:v>
                </c:pt>
                <c:pt idx="175">
                  <c:v>0.27363457504051214</c:v>
                </c:pt>
                <c:pt idx="176">
                  <c:v>0.31757376270083981</c:v>
                </c:pt>
                <c:pt idx="177">
                  <c:v>0.3406452798320691</c:v>
                </c:pt>
                <c:pt idx="178">
                  <c:v>0.33984189082238891</c:v>
                </c:pt>
                <c:pt idx="179">
                  <c:v>0.36625148028684035</c:v>
                </c:pt>
                <c:pt idx="180">
                  <c:v>0.36756298618641625</c:v>
                </c:pt>
                <c:pt idx="181">
                  <c:v>0.36733205239231453</c:v>
                </c:pt>
                <c:pt idx="182">
                  <c:v>0.36692849119120663</c:v>
                </c:pt>
                <c:pt idx="183">
                  <c:v>0.37537231315250846</c:v>
                </c:pt>
                <c:pt idx="184">
                  <c:v>0.3802979131917687</c:v>
                </c:pt>
                <c:pt idx="185">
                  <c:v>0.38522661940821112</c:v>
                </c:pt>
                <c:pt idx="186">
                  <c:v>0.37361990089905062</c:v>
                </c:pt>
                <c:pt idx="187">
                  <c:v>0.38006128780383497</c:v>
                </c:pt>
                <c:pt idx="188">
                  <c:v>0.38035575140805183</c:v>
                </c:pt>
                <c:pt idx="189">
                  <c:v>0.38037431455522203</c:v>
                </c:pt>
                <c:pt idx="190">
                  <c:v>0.38037431455522203</c:v>
                </c:pt>
                <c:pt idx="191">
                  <c:v>0.35433985347400154</c:v>
                </c:pt>
                <c:pt idx="192">
                  <c:v>0.36539647634664973</c:v>
                </c:pt>
                <c:pt idx="193">
                  <c:v>0.36143230183039043</c:v>
                </c:pt>
                <c:pt idx="194">
                  <c:v>0.35802761358475549</c:v>
                </c:pt>
                <c:pt idx="195">
                  <c:v>0.35473922296957178</c:v>
                </c:pt>
                <c:pt idx="196">
                  <c:v>0.32845520676104828</c:v>
                </c:pt>
                <c:pt idx="197">
                  <c:v>0.29319549792752903</c:v>
                </c:pt>
                <c:pt idx="198">
                  <c:v>0.30055721897218235</c:v>
                </c:pt>
                <c:pt idx="199">
                  <c:v>0.30481533511125064</c:v>
                </c:pt>
                <c:pt idx="200">
                  <c:v>0.27403220177716681</c:v>
                </c:pt>
                <c:pt idx="201">
                  <c:v>0.26970973725713066</c:v>
                </c:pt>
                <c:pt idx="202">
                  <c:v>0.27256645054500406</c:v>
                </c:pt>
                <c:pt idx="203">
                  <c:v>0.27547518537758009</c:v>
                </c:pt>
                <c:pt idx="204">
                  <c:v>0.2817199268014578</c:v>
                </c:pt>
                <c:pt idx="205">
                  <c:v>0.26724215927736661</c:v>
                </c:pt>
                <c:pt idx="206">
                  <c:v>0.27621521177366581</c:v>
                </c:pt>
                <c:pt idx="207">
                  <c:v>0.27883912439275232</c:v>
                </c:pt>
                <c:pt idx="208">
                  <c:v>0.26380965406523277</c:v>
                </c:pt>
                <c:pt idx="209">
                  <c:v>0.26240252375802414</c:v>
                </c:pt>
                <c:pt idx="210">
                  <c:v>0.28605899509522242</c:v>
                </c:pt>
                <c:pt idx="211">
                  <c:v>0.29499516481317523</c:v>
                </c:pt>
                <c:pt idx="212">
                  <c:v>0.29665497256403012</c:v>
                </c:pt>
                <c:pt idx="213">
                  <c:v>0.32559457805506781</c:v>
                </c:pt>
                <c:pt idx="214">
                  <c:v>0.327543428962423</c:v>
                </c:pt>
                <c:pt idx="215">
                  <c:v>0.33699752203885225</c:v>
                </c:pt>
                <c:pt idx="216">
                  <c:v>0.38589615395971494</c:v>
                </c:pt>
                <c:pt idx="217">
                  <c:v>0.41540537643242442</c:v>
                </c:pt>
                <c:pt idx="218">
                  <c:v>0.42474472538121683</c:v>
                </c:pt>
                <c:pt idx="219">
                  <c:v>0.41068861153346709</c:v>
                </c:pt>
                <c:pt idx="220">
                  <c:v>0.48127204292617892</c:v>
                </c:pt>
                <c:pt idx="221">
                  <c:v>0.50047591683106651</c:v>
                </c:pt>
                <c:pt idx="222">
                  <c:v>0.50516551642184404</c:v>
                </c:pt>
                <c:pt idx="223">
                  <c:v>0.50715539257451947</c:v>
                </c:pt>
                <c:pt idx="224">
                  <c:v>0.50491406436122277</c:v>
                </c:pt>
                <c:pt idx="225">
                  <c:v>0.49402659037602797</c:v>
                </c:pt>
                <c:pt idx="226">
                  <c:v>0.51211013806782468</c:v>
                </c:pt>
                <c:pt idx="227">
                  <c:v>0.52068966438237729</c:v>
                </c:pt>
                <c:pt idx="228">
                  <c:v>0.52281584375979417</c:v>
                </c:pt>
                <c:pt idx="229">
                  <c:v>0.52196454461301411</c:v>
                </c:pt>
                <c:pt idx="230">
                  <c:v>0.52825633844297681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5-4F98-AC35-D14B34353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82808"/>
        <c:axId val="1"/>
      </c:lineChart>
      <c:dateAx>
        <c:axId val="1802828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0.75"/>
          <c:min val="0.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82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2000 Monthly Vols</a:t>
            </a:r>
          </a:p>
        </c:rich>
      </c:tx>
      <c:layout>
        <c:manualLayout>
          <c:xMode val="edge"/>
          <c:yMode val="edge"/>
          <c:x val="0.32857205364508985"/>
          <c:y val="1.59817707926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5611839764816"/>
          <c:y val="9.8173734869378901E-2"/>
          <c:w val="0.79870281814913158"/>
          <c:h val="0.46803757321448086"/>
        </c:manualLayout>
      </c:layout>
      <c:lineChart>
        <c:grouping val="standard"/>
        <c:varyColors val="0"/>
        <c:ser>
          <c:idx val="0"/>
          <c:order val="0"/>
          <c:tx>
            <c:v>March 2000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data'!$A$303:$A$537</c:f>
              <c:numCache>
                <c:formatCode>m/d/yyyy</c:formatCode>
                <c:ptCount val="235"/>
                <c:pt idx="0">
                  <c:v>36248</c:v>
                </c:pt>
                <c:pt idx="1">
                  <c:v>36249</c:v>
                </c:pt>
                <c:pt idx="2">
                  <c:v>36250</c:v>
                </c:pt>
                <c:pt idx="3">
                  <c:v>36251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36262</c:v>
                </c:pt>
                <c:pt idx="10">
                  <c:v>36263</c:v>
                </c:pt>
                <c:pt idx="11">
                  <c:v>36264</c:v>
                </c:pt>
                <c:pt idx="12">
                  <c:v>36265</c:v>
                </c:pt>
                <c:pt idx="13">
                  <c:v>36266</c:v>
                </c:pt>
                <c:pt idx="14">
                  <c:v>36269</c:v>
                </c:pt>
                <c:pt idx="15">
                  <c:v>36270</c:v>
                </c:pt>
                <c:pt idx="16">
                  <c:v>36271</c:v>
                </c:pt>
                <c:pt idx="17">
                  <c:v>36272</c:v>
                </c:pt>
                <c:pt idx="18">
                  <c:v>36273</c:v>
                </c:pt>
                <c:pt idx="19">
                  <c:v>36276</c:v>
                </c:pt>
                <c:pt idx="20">
                  <c:v>36277</c:v>
                </c:pt>
                <c:pt idx="21">
                  <c:v>36278</c:v>
                </c:pt>
                <c:pt idx="22">
                  <c:v>36279</c:v>
                </c:pt>
                <c:pt idx="23">
                  <c:v>36280</c:v>
                </c:pt>
                <c:pt idx="24">
                  <c:v>36283</c:v>
                </c:pt>
                <c:pt idx="25">
                  <c:v>36284</c:v>
                </c:pt>
                <c:pt idx="26">
                  <c:v>36285</c:v>
                </c:pt>
                <c:pt idx="27">
                  <c:v>36286</c:v>
                </c:pt>
                <c:pt idx="28">
                  <c:v>36287</c:v>
                </c:pt>
                <c:pt idx="29">
                  <c:v>36290</c:v>
                </c:pt>
                <c:pt idx="30">
                  <c:v>36291</c:v>
                </c:pt>
                <c:pt idx="31">
                  <c:v>36292</c:v>
                </c:pt>
                <c:pt idx="32">
                  <c:v>36293</c:v>
                </c:pt>
                <c:pt idx="33">
                  <c:v>36294</c:v>
                </c:pt>
                <c:pt idx="34">
                  <c:v>36297</c:v>
                </c:pt>
                <c:pt idx="35">
                  <c:v>36298</c:v>
                </c:pt>
                <c:pt idx="36">
                  <c:v>36299</c:v>
                </c:pt>
                <c:pt idx="37">
                  <c:v>36300</c:v>
                </c:pt>
                <c:pt idx="38">
                  <c:v>36301</c:v>
                </c:pt>
                <c:pt idx="39">
                  <c:v>36304</c:v>
                </c:pt>
                <c:pt idx="40">
                  <c:v>36305</c:v>
                </c:pt>
                <c:pt idx="41">
                  <c:v>36306</c:v>
                </c:pt>
                <c:pt idx="42">
                  <c:v>36307</c:v>
                </c:pt>
                <c:pt idx="43">
                  <c:v>36308</c:v>
                </c:pt>
                <c:pt idx="44">
                  <c:v>36311</c:v>
                </c:pt>
                <c:pt idx="45">
                  <c:v>36312</c:v>
                </c:pt>
                <c:pt idx="46">
                  <c:v>36313</c:v>
                </c:pt>
                <c:pt idx="47">
                  <c:v>36314</c:v>
                </c:pt>
                <c:pt idx="48">
                  <c:v>36315</c:v>
                </c:pt>
                <c:pt idx="49">
                  <c:v>36318</c:v>
                </c:pt>
                <c:pt idx="50">
                  <c:v>36319</c:v>
                </c:pt>
                <c:pt idx="51">
                  <c:v>36320</c:v>
                </c:pt>
                <c:pt idx="52">
                  <c:v>36321</c:v>
                </c:pt>
                <c:pt idx="53">
                  <c:v>36322</c:v>
                </c:pt>
                <c:pt idx="54">
                  <c:v>36325</c:v>
                </c:pt>
                <c:pt idx="55">
                  <c:v>36326</c:v>
                </c:pt>
                <c:pt idx="56">
                  <c:v>36327</c:v>
                </c:pt>
                <c:pt idx="57">
                  <c:v>36328</c:v>
                </c:pt>
                <c:pt idx="58">
                  <c:v>36329</c:v>
                </c:pt>
                <c:pt idx="59">
                  <c:v>36332</c:v>
                </c:pt>
                <c:pt idx="60">
                  <c:v>36333</c:v>
                </c:pt>
                <c:pt idx="61">
                  <c:v>36334</c:v>
                </c:pt>
                <c:pt idx="62">
                  <c:v>36335</c:v>
                </c:pt>
                <c:pt idx="63">
                  <c:v>36336</c:v>
                </c:pt>
                <c:pt idx="64">
                  <c:v>36339</c:v>
                </c:pt>
                <c:pt idx="65">
                  <c:v>36340</c:v>
                </c:pt>
                <c:pt idx="66">
                  <c:v>36341</c:v>
                </c:pt>
                <c:pt idx="67">
                  <c:v>36342</c:v>
                </c:pt>
                <c:pt idx="68">
                  <c:v>36343</c:v>
                </c:pt>
                <c:pt idx="69">
                  <c:v>36347</c:v>
                </c:pt>
                <c:pt idx="70">
                  <c:v>36348</c:v>
                </c:pt>
                <c:pt idx="71">
                  <c:v>36349</c:v>
                </c:pt>
                <c:pt idx="72">
                  <c:v>36350</c:v>
                </c:pt>
                <c:pt idx="73">
                  <c:v>36353</c:v>
                </c:pt>
                <c:pt idx="74">
                  <c:v>36354</c:v>
                </c:pt>
                <c:pt idx="75">
                  <c:v>36355</c:v>
                </c:pt>
                <c:pt idx="76">
                  <c:v>36356</c:v>
                </c:pt>
                <c:pt idx="77">
                  <c:v>36357</c:v>
                </c:pt>
                <c:pt idx="78">
                  <c:v>36360</c:v>
                </c:pt>
                <c:pt idx="79">
                  <c:v>36361</c:v>
                </c:pt>
                <c:pt idx="80">
                  <c:v>36362</c:v>
                </c:pt>
                <c:pt idx="81">
                  <c:v>36363</c:v>
                </c:pt>
                <c:pt idx="82">
                  <c:v>36364</c:v>
                </c:pt>
                <c:pt idx="83">
                  <c:v>36367</c:v>
                </c:pt>
                <c:pt idx="84">
                  <c:v>36368</c:v>
                </c:pt>
                <c:pt idx="85">
                  <c:v>36369</c:v>
                </c:pt>
                <c:pt idx="86">
                  <c:v>36370</c:v>
                </c:pt>
                <c:pt idx="87">
                  <c:v>36371</c:v>
                </c:pt>
                <c:pt idx="88">
                  <c:v>36374</c:v>
                </c:pt>
                <c:pt idx="89">
                  <c:v>36375</c:v>
                </c:pt>
                <c:pt idx="90">
                  <c:v>36376</c:v>
                </c:pt>
                <c:pt idx="91">
                  <c:v>36377</c:v>
                </c:pt>
                <c:pt idx="92">
                  <c:v>36378</c:v>
                </c:pt>
                <c:pt idx="93">
                  <c:v>36381</c:v>
                </c:pt>
                <c:pt idx="94">
                  <c:v>36382</c:v>
                </c:pt>
                <c:pt idx="95">
                  <c:v>36383</c:v>
                </c:pt>
                <c:pt idx="96">
                  <c:v>36384</c:v>
                </c:pt>
                <c:pt idx="97">
                  <c:v>36385</c:v>
                </c:pt>
                <c:pt idx="98">
                  <c:v>36388</c:v>
                </c:pt>
                <c:pt idx="99">
                  <c:v>36389</c:v>
                </c:pt>
                <c:pt idx="100">
                  <c:v>36390</c:v>
                </c:pt>
                <c:pt idx="101">
                  <c:v>36391</c:v>
                </c:pt>
                <c:pt idx="102">
                  <c:v>36392</c:v>
                </c:pt>
                <c:pt idx="103">
                  <c:v>36395</c:v>
                </c:pt>
                <c:pt idx="104">
                  <c:v>36396</c:v>
                </c:pt>
                <c:pt idx="105">
                  <c:v>36397</c:v>
                </c:pt>
                <c:pt idx="106">
                  <c:v>36398</c:v>
                </c:pt>
                <c:pt idx="107">
                  <c:v>36399</c:v>
                </c:pt>
                <c:pt idx="108">
                  <c:v>36402</c:v>
                </c:pt>
                <c:pt idx="109">
                  <c:v>36403</c:v>
                </c:pt>
                <c:pt idx="110">
                  <c:v>36404</c:v>
                </c:pt>
                <c:pt idx="111">
                  <c:v>36405</c:v>
                </c:pt>
                <c:pt idx="112">
                  <c:v>36406</c:v>
                </c:pt>
                <c:pt idx="113">
                  <c:v>36410</c:v>
                </c:pt>
                <c:pt idx="114">
                  <c:v>36411</c:v>
                </c:pt>
                <c:pt idx="115">
                  <c:v>36412</c:v>
                </c:pt>
                <c:pt idx="116">
                  <c:v>36413</c:v>
                </c:pt>
                <c:pt idx="117">
                  <c:v>36416</c:v>
                </c:pt>
                <c:pt idx="118">
                  <c:v>36417</c:v>
                </c:pt>
                <c:pt idx="119">
                  <c:v>36418</c:v>
                </c:pt>
                <c:pt idx="120">
                  <c:v>36419</c:v>
                </c:pt>
                <c:pt idx="121">
                  <c:v>36420</c:v>
                </c:pt>
                <c:pt idx="122">
                  <c:v>36423</c:v>
                </c:pt>
                <c:pt idx="123">
                  <c:v>36424</c:v>
                </c:pt>
                <c:pt idx="124">
                  <c:v>36425</c:v>
                </c:pt>
                <c:pt idx="125">
                  <c:v>36426</c:v>
                </c:pt>
                <c:pt idx="126">
                  <c:v>36427</c:v>
                </c:pt>
                <c:pt idx="127">
                  <c:v>36430</c:v>
                </c:pt>
                <c:pt idx="128">
                  <c:v>36431</c:v>
                </c:pt>
                <c:pt idx="129">
                  <c:v>36432</c:v>
                </c:pt>
                <c:pt idx="130">
                  <c:v>36433</c:v>
                </c:pt>
                <c:pt idx="131">
                  <c:v>36434</c:v>
                </c:pt>
                <c:pt idx="132">
                  <c:v>36437</c:v>
                </c:pt>
                <c:pt idx="133">
                  <c:v>36438</c:v>
                </c:pt>
                <c:pt idx="134">
                  <c:v>36439</c:v>
                </c:pt>
                <c:pt idx="135">
                  <c:v>36440</c:v>
                </c:pt>
                <c:pt idx="136">
                  <c:v>36441</c:v>
                </c:pt>
                <c:pt idx="137">
                  <c:v>36444</c:v>
                </c:pt>
                <c:pt idx="138">
                  <c:v>36445</c:v>
                </c:pt>
                <c:pt idx="139">
                  <c:v>36446</c:v>
                </c:pt>
                <c:pt idx="140">
                  <c:v>36447</c:v>
                </c:pt>
                <c:pt idx="141">
                  <c:v>36448</c:v>
                </c:pt>
                <c:pt idx="142">
                  <c:v>36451</c:v>
                </c:pt>
                <c:pt idx="143">
                  <c:v>36452</c:v>
                </c:pt>
                <c:pt idx="144">
                  <c:v>36453</c:v>
                </c:pt>
                <c:pt idx="145">
                  <c:v>36454</c:v>
                </c:pt>
                <c:pt idx="146">
                  <c:v>36455</c:v>
                </c:pt>
                <c:pt idx="147">
                  <c:v>36458</c:v>
                </c:pt>
                <c:pt idx="148">
                  <c:v>36459</c:v>
                </c:pt>
                <c:pt idx="149">
                  <c:v>36460</c:v>
                </c:pt>
                <c:pt idx="150">
                  <c:v>36461</c:v>
                </c:pt>
                <c:pt idx="151">
                  <c:v>36462</c:v>
                </c:pt>
                <c:pt idx="152">
                  <c:v>36465</c:v>
                </c:pt>
                <c:pt idx="153">
                  <c:v>36466</c:v>
                </c:pt>
                <c:pt idx="154">
                  <c:v>36466</c:v>
                </c:pt>
                <c:pt idx="155">
                  <c:v>36467</c:v>
                </c:pt>
                <c:pt idx="156">
                  <c:v>36468</c:v>
                </c:pt>
                <c:pt idx="157">
                  <c:v>36469</c:v>
                </c:pt>
                <c:pt idx="158">
                  <c:v>36472</c:v>
                </c:pt>
                <c:pt idx="159">
                  <c:v>36473</c:v>
                </c:pt>
                <c:pt idx="160">
                  <c:v>36474</c:v>
                </c:pt>
                <c:pt idx="161">
                  <c:v>36475</c:v>
                </c:pt>
                <c:pt idx="162">
                  <c:v>36476</c:v>
                </c:pt>
                <c:pt idx="163">
                  <c:v>36479</c:v>
                </c:pt>
                <c:pt idx="164">
                  <c:v>36480</c:v>
                </c:pt>
                <c:pt idx="165">
                  <c:v>36481</c:v>
                </c:pt>
                <c:pt idx="166">
                  <c:v>36482</c:v>
                </c:pt>
                <c:pt idx="167">
                  <c:v>36483</c:v>
                </c:pt>
                <c:pt idx="168">
                  <c:v>36486</c:v>
                </c:pt>
                <c:pt idx="169">
                  <c:v>36487</c:v>
                </c:pt>
                <c:pt idx="170">
                  <c:v>36488</c:v>
                </c:pt>
                <c:pt idx="171">
                  <c:v>36493</c:v>
                </c:pt>
                <c:pt idx="172">
                  <c:v>36494</c:v>
                </c:pt>
                <c:pt idx="173">
                  <c:v>36495</c:v>
                </c:pt>
                <c:pt idx="174">
                  <c:v>36496</c:v>
                </c:pt>
                <c:pt idx="175">
                  <c:v>36497</c:v>
                </c:pt>
                <c:pt idx="176">
                  <c:v>36500</c:v>
                </c:pt>
                <c:pt idx="177">
                  <c:v>36501</c:v>
                </c:pt>
                <c:pt idx="178">
                  <c:v>36502</c:v>
                </c:pt>
                <c:pt idx="179">
                  <c:v>36503</c:v>
                </c:pt>
                <c:pt idx="180">
                  <c:v>36504</c:v>
                </c:pt>
                <c:pt idx="181">
                  <c:v>36507</c:v>
                </c:pt>
                <c:pt idx="182">
                  <c:v>36508</c:v>
                </c:pt>
                <c:pt idx="183">
                  <c:v>36509</c:v>
                </c:pt>
                <c:pt idx="184">
                  <c:v>36510</c:v>
                </c:pt>
                <c:pt idx="185">
                  <c:v>36511</c:v>
                </c:pt>
                <c:pt idx="186">
                  <c:v>36514</c:v>
                </c:pt>
                <c:pt idx="187">
                  <c:v>36515</c:v>
                </c:pt>
                <c:pt idx="188">
                  <c:v>36516</c:v>
                </c:pt>
                <c:pt idx="189">
                  <c:v>36517</c:v>
                </c:pt>
                <c:pt idx="190">
                  <c:v>36521</c:v>
                </c:pt>
                <c:pt idx="191">
                  <c:v>36522</c:v>
                </c:pt>
                <c:pt idx="192">
                  <c:v>36523</c:v>
                </c:pt>
                <c:pt idx="193">
                  <c:v>36524</c:v>
                </c:pt>
                <c:pt idx="194">
                  <c:v>36525</c:v>
                </c:pt>
                <c:pt idx="195">
                  <c:v>36528</c:v>
                </c:pt>
                <c:pt idx="196">
                  <c:v>36529</c:v>
                </c:pt>
                <c:pt idx="197">
                  <c:v>36530</c:v>
                </c:pt>
                <c:pt idx="198">
                  <c:v>36531</c:v>
                </c:pt>
                <c:pt idx="199">
                  <c:v>36532</c:v>
                </c:pt>
                <c:pt idx="200">
                  <c:v>36535</c:v>
                </c:pt>
                <c:pt idx="201">
                  <c:v>36536</c:v>
                </c:pt>
                <c:pt idx="202">
                  <c:v>36537</c:v>
                </c:pt>
                <c:pt idx="203">
                  <c:v>36538</c:v>
                </c:pt>
                <c:pt idx="204">
                  <c:v>36539</c:v>
                </c:pt>
                <c:pt idx="205">
                  <c:v>36542</c:v>
                </c:pt>
                <c:pt idx="206">
                  <c:v>36543</c:v>
                </c:pt>
                <c:pt idx="207">
                  <c:v>36544</c:v>
                </c:pt>
                <c:pt idx="208">
                  <c:v>36545</c:v>
                </c:pt>
                <c:pt idx="209">
                  <c:v>36546</c:v>
                </c:pt>
                <c:pt idx="210">
                  <c:v>36549</c:v>
                </c:pt>
                <c:pt idx="211">
                  <c:v>36550</c:v>
                </c:pt>
                <c:pt idx="212">
                  <c:v>36551</c:v>
                </c:pt>
                <c:pt idx="213">
                  <c:v>36552</c:v>
                </c:pt>
                <c:pt idx="214">
                  <c:v>36553</c:v>
                </c:pt>
                <c:pt idx="215">
                  <c:v>36556</c:v>
                </c:pt>
                <c:pt idx="216">
                  <c:v>36557</c:v>
                </c:pt>
                <c:pt idx="217">
                  <c:v>36558</c:v>
                </c:pt>
                <c:pt idx="218">
                  <c:v>36559</c:v>
                </c:pt>
                <c:pt idx="219">
                  <c:v>36560</c:v>
                </c:pt>
                <c:pt idx="220">
                  <c:v>36563</c:v>
                </c:pt>
                <c:pt idx="221">
                  <c:v>36564</c:v>
                </c:pt>
                <c:pt idx="222">
                  <c:v>36565</c:v>
                </c:pt>
                <c:pt idx="223">
                  <c:v>36566</c:v>
                </c:pt>
                <c:pt idx="224">
                  <c:v>36567</c:v>
                </c:pt>
                <c:pt idx="225">
                  <c:v>36570</c:v>
                </c:pt>
                <c:pt idx="226">
                  <c:v>36571</c:v>
                </c:pt>
                <c:pt idx="227">
                  <c:v>36572</c:v>
                </c:pt>
                <c:pt idx="228">
                  <c:v>36573</c:v>
                </c:pt>
                <c:pt idx="229">
                  <c:v>36574</c:v>
                </c:pt>
                <c:pt idx="230">
                  <c:v>36578</c:v>
                </c:pt>
                <c:pt idx="231">
                  <c:v>36579</c:v>
                </c:pt>
                <c:pt idx="232">
                  <c:v>36580</c:v>
                </c:pt>
                <c:pt idx="233">
                  <c:v>36581</c:v>
                </c:pt>
                <c:pt idx="234">
                  <c:v>36584</c:v>
                </c:pt>
              </c:numCache>
            </c:numRef>
          </c:cat>
          <c:val>
            <c:numRef>
              <c:f>'vol data'!$E$303:$E$537</c:f>
              <c:numCache>
                <c:formatCode>0%</c:formatCode>
                <c:ptCount val="235"/>
                <c:pt idx="0">
                  <c:v>0.159132235907089</c:v>
                </c:pt>
                <c:pt idx="1">
                  <c:v>0.159132235907089</c:v>
                </c:pt>
                <c:pt idx="2">
                  <c:v>0.159132235907089</c:v>
                </c:pt>
                <c:pt idx="3">
                  <c:v>0.14932706079208377</c:v>
                </c:pt>
                <c:pt idx="4">
                  <c:v>0.12920593435897626</c:v>
                </c:pt>
                <c:pt idx="5">
                  <c:v>0.12920593435897626</c:v>
                </c:pt>
                <c:pt idx="6">
                  <c:v>0.12543221322442996</c:v>
                </c:pt>
                <c:pt idx="7">
                  <c:v>0.12543221322442996</c:v>
                </c:pt>
                <c:pt idx="8">
                  <c:v>0.12543221322442996</c:v>
                </c:pt>
                <c:pt idx="9">
                  <c:v>8.8179608309268118E-2</c:v>
                </c:pt>
                <c:pt idx="10">
                  <c:v>7.9308646599197161E-2</c:v>
                </c:pt>
                <c:pt idx="11">
                  <c:v>7.6364797876730256E-2</c:v>
                </c:pt>
                <c:pt idx="12">
                  <c:v>9.6986516606648199E-2</c:v>
                </c:pt>
                <c:pt idx="13">
                  <c:v>6.8505601491783516E-2</c:v>
                </c:pt>
                <c:pt idx="14">
                  <c:v>6.8505601491783516E-2</c:v>
                </c:pt>
                <c:pt idx="15">
                  <c:v>6.8538022475403096E-2</c:v>
                </c:pt>
                <c:pt idx="16">
                  <c:v>6.984044815494922E-2</c:v>
                </c:pt>
                <c:pt idx="17">
                  <c:v>6.8462292276052703E-2</c:v>
                </c:pt>
                <c:pt idx="18">
                  <c:v>6.8462292276052703E-2</c:v>
                </c:pt>
                <c:pt idx="19">
                  <c:v>7.9902978867441604E-2</c:v>
                </c:pt>
                <c:pt idx="20">
                  <c:v>7.9902978867441604E-2</c:v>
                </c:pt>
                <c:pt idx="21">
                  <c:v>7.6753363185361703E-2</c:v>
                </c:pt>
                <c:pt idx="22">
                  <c:v>7.6753363185361703E-2</c:v>
                </c:pt>
                <c:pt idx="23">
                  <c:v>7.6753363185361703E-2</c:v>
                </c:pt>
                <c:pt idx="24">
                  <c:v>8.2364237161966891E-2</c:v>
                </c:pt>
                <c:pt idx="25">
                  <c:v>8.2364237161966891E-2</c:v>
                </c:pt>
                <c:pt idx="26">
                  <c:v>8.6121153461894986E-2</c:v>
                </c:pt>
                <c:pt idx="27">
                  <c:v>8.6121153461894986E-2</c:v>
                </c:pt>
                <c:pt idx="28">
                  <c:v>8.5851633394317797E-2</c:v>
                </c:pt>
                <c:pt idx="29">
                  <c:v>8.6581559994498555E-2</c:v>
                </c:pt>
                <c:pt idx="30">
                  <c:v>0.34895184200631024</c:v>
                </c:pt>
                <c:pt idx="31">
                  <c:v>0.46682118007261419</c:v>
                </c:pt>
                <c:pt idx="32">
                  <c:v>0.46682118007261419</c:v>
                </c:pt>
                <c:pt idx="33">
                  <c:v>0.46358452322123084</c:v>
                </c:pt>
                <c:pt idx="34">
                  <c:v>0.46417686121785617</c:v>
                </c:pt>
                <c:pt idx="35">
                  <c:v>0.46417686121785617</c:v>
                </c:pt>
                <c:pt idx="36">
                  <c:v>0.46594730735843048</c:v>
                </c:pt>
                <c:pt idx="37">
                  <c:v>0.46578242586204505</c:v>
                </c:pt>
                <c:pt idx="38">
                  <c:v>0.46578242586204505</c:v>
                </c:pt>
                <c:pt idx="39">
                  <c:v>0.46578242586204505</c:v>
                </c:pt>
                <c:pt idx="40">
                  <c:v>0.46381547197552825</c:v>
                </c:pt>
                <c:pt idx="41">
                  <c:v>0.46381547197552825</c:v>
                </c:pt>
                <c:pt idx="42">
                  <c:v>0.46378638879862077</c:v>
                </c:pt>
                <c:pt idx="43">
                  <c:v>0.46417856323944429</c:v>
                </c:pt>
                <c:pt idx="44">
                  <c:v>0.46417856323944429</c:v>
                </c:pt>
                <c:pt idx="45">
                  <c:v>0.46341839834961951</c:v>
                </c:pt>
                <c:pt idx="46">
                  <c:v>0.46341839834961951</c:v>
                </c:pt>
                <c:pt idx="47">
                  <c:v>0.46272576235611457</c:v>
                </c:pt>
                <c:pt idx="48">
                  <c:v>0.46272576235611457</c:v>
                </c:pt>
                <c:pt idx="49">
                  <c:v>0.46269780209294037</c:v>
                </c:pt>
                <c:pt idx="50">
                  <c:v>0.46226800616196939</c:v>
                </c:pt>
                <c:pt idx="51">
                  <c:v>0.28656458357309356</c:v>
                </c:pt>
                <c:pt idx="52">
                  <c:v>4.4363542502231769E-2</c:v>
                </c:pt>
                <c:pt idx="53">
                  <c:v>4.4363542502231769E-2</c:v>
                </c:pt>
                <c:pt idx="54">
                  <c:v>4.4363542502231769E-2</c:v>
                </c:pt>
                <c:pt idx="55">
                  <c:v>4.1762617535926007E-2</c:v>
                </c:pt>
                <c:pt idx="56">
                  <c:v>4.1762617535926007E-2</c:v>
                </c:pt>
                <c:pt idx="57">
                  <c:v>2.4618274824715781E-2</c:v>
                </c:pt>
                <c:pt idx="58">
                  <c:v>2.4618274824715781E-2</c:v>
                </c:pt>
                <c:pt idx="59">
                  <c:v>2.4618274824715781E-2</c:v>
                </c:pt>
                <c:pt idx="60">
                  <c:v>2.4618274824715781E-2</c:v>
                </c:pt>
                <c:pt idx="61">
                  <c:v>7.1523718592589366E-2</c:v>
                </c:pt>
                <c:pt idx="62">
                  <c:v>7.1523718592589366E-2</c:v>
                </c:pt>
                <c:pt idx="63">
                  <c:v>7.1523718592589366E-2</c:v>
                </c:pt>
                <c:pt idx="64">
                  <c:v>6.8440491392077057E-2</c:v>
                </c:pt>
                <c:pt idx="65">
                  <c:v>6.8440491392077057E-2</c:v>
                </c:pt>
                <c:pt idx="66">
                  <c:v>6.8440491392077057E-2</c:v>
                </c:pt>
                <c:pt idx="67">
                  <c:v>7.143004597481778E-2</c:v>
                </c:pt>
                <c:pt idx="68">
                  <c:v>6.9995815603251063E-2</c:v>
                </c:pt>
                <c:pt idx="69">
                  <c:v>7.1366276955681429E-2</c:v>
                </c:pt>
                <c:pt idx="70">
                  <c:v>7.1366276955681429E-2</c:v>
                </c:pt>
                <c:pt idx="71">
                  <c:v>7.4047125687042525E-2</c:v>
                </c:pt>
                <c:pt idx="72">
                  <c:v>7.5343932118408688E-2</c:v>
                </c:pt>
                <c:pt idx="73">
                  <c:v>0.10313704116187725</c:v>
                </c:pt>
                <c:pt idx="74">
                  <c:v>0.10861487728575608</c:v>
                </c:pt>
                <c:pt idx="75">
                  <c:v>0.11021207812960022</c:v>
                </c:pt>
                <c:pt idx="76">
                  <c:v>0.11164301088894793</c:v>
                </c:pt>
                <c:pt idx="77">
                  <c:v>0.11164301088894793</c:v>
                </c:pt>
                <c:pt idx="78">
                  <c:v>0.11164301088894793</c:v>
                </c:pt>
                <c:pt idx="79">
                  <c:v>0.11164301088894793</c:v>
                </c:pt>
                <c:pt idx="80">
                  <c:v>0.11874288195681257</c:v>
                </c:pt>
                <c:pt idx="81">
                  <c:v>0.11874288195681257</c:v>
                </c:pt>
                <c:pt idx="82">
                  <c:v>9.7149446218171329E-2</c:v>
                </c:pt>
                <c:pt idx="83">
                  <c:v>9.7149446218171329E-2</c:v>
                </c:pt>
                <c:pt idx="84">
                  <c:v>9.7266290132199562E-2</c:v>
                </c:pt>
                <c:pt idx="85">
                  <c:v>9.7266290132199562E-2</c:v>
                </c:pt>
                <c:pt idx="86">
                  <c:v>9.7266290132199562E-2</c:v>
                </c:pt>
                <c:pt idx="87">
                  <c:v>9.7266290132199562E-2</c:v>
                </c:pt>
                <c:pt idx="88">
                  <c:v>9.7296664576568173E-2</c:v>
                </c:pt>
                <c:pt idx="89">
                  <c:v>9.7296664576568173E-2</c:v>
                </c:pt>
                <c:pt idx="90">
                  <c:v>9.5361084859794082E-2</c:v>
                </c:pt>
                <c:pt idx="91">
                  <c:v>9.8915152683616239E-2</c:v>
                </c:pt>
                <c:pt idx="92">
                  <c:v>9.8673124381316743E-2</c:v>
                </c:pt>
                <c:pt idx="93">
                  <c:v>0.10094166463132659</c:v>
                </c:pt>
                <c:pt idx="94">
                  <c:v>7.3886759828764512E-2</c:v>
                </c:pt>
                <c:pt idx="95">
                  <c:v>6.4003424936946426E-2</c:v>
                </c:pt>
                <c:pt idx="96">
                  <c:v>6.4488503595976299E-2</c:v>
                </c:pt>
                <c:pt idx="97">
                  <c:v>6.4429843188484215E-2</c:v>
                </c:pt>
                <c:pt idx="98">
                  <c:v>6.4429843188484215E-2</c:v>
                </c:pt>
                <c:pt idx="99">
                  <c:v>6.4429843188484215E-2</c:v>
                </c:pt>
                <c:pt idx="100">
                  <c:v>6.4429843188484215E-2</c:v>
                </c:pt>
                <c:pt idx="101">
                  <c:v>5.0824249444735299E-2</c:v>
                </c:pt>
                <c:pt idx="102">
                  <c:v>9.0649810886244186E-2</c:v>
                </c:pt>
                <c:pt idx="103">
                  <c:v>0.10334168854395209</c:v>
                </c:pt>
                <c:pt idx="104">
                  <c:v>0.10452694565112657</c:v>
                </c:pt>
                <c:pt idx="105">
                  <c:v>0.10689085353757306</c:v>
                </c:pt>
                <c:pt idx="106">
                  <c:v>0.10815167592971182</c:v>
                </c:pt>
                <c:pt idx="107">
                  <c:v>0.10853747980977924</c:v>
                </c:pt>
                <c:pt idx="108">
                  <c:v>0.11083520498997783</c:v>
                </c:pt>
                <c:pt idx="109">
                  <c:v>0.10915736111953435</c:v>
                </c:pt>
                <c:pt idx="110">
                  <c:v>0.10915736111953435</c:v>
                </c:pt>
                <c:pt idx="111">
                  <c:v>0.11491243348352058</c:v>
                </c:pt>
                <c:pt idx="112">
                  <c:v>0.11239642458691916</c:v>
                </c:pt>
                <c:pt idx="113">
                  <c:v>0.12871155074910542</c:v>
                </c:pt>
                <c:pt idx="114">
                  <c:v>0.1264187464332612</c:v>
                </c:pt>
                <c:pt idx="115">
                  <c:v>0.12550607244035095</c:v>
                </c:pt>
                <c:pt idx="116">
                  <c:v>0.1245548612726488</c:v>
                </c:pt>
                <c:pt idx="117">
                  <c:v>0.1240226979292367</c:v>
                </c:pt>
                <c:pt idx="118">
                  <c:v>0.1240136571854719</c:v>
                </c:pt>
                <c:pt idx="119">
                  <c:v>0.12583509088985936</c:v>
                </c:pt>
                <c:pt idx="120">
                  <c:v>0.12580452186875452</c:v>
                </c:pt>
                <c:pt idx="121">
                  <c:v>0.12580452186875452</c:v>
                </c:pt>
                <c:pt idx="122">
                  <c:v>0.12580452186875452</c:v>
                </c:pt>
                <c:pt idx="123">
                  <c:v>9.9706602685698281E-2</c:v>
                </c:pt>
                <c:pt idx="124">
                  <c:v>8.9483057051500919E-2</c:v>
                </c:pt>
                <c:pt idx="125">
                  <c:v>8.8297458831706033E-2</c:v>
                </c:pt>
                <c:pt idx="126">
                  <c:v>8.5260509126404024E-2</c:v>
                </c:pt>
                <c:pt idx="127">
                  <c:v>8.525220599473475E-2</c:v>
                </c:pt>
                <c:pt idx="128">
                  <c:v>8.859339698189464E-2</c:v>
                </c:pt>
                <c:pt idx="129">
                  <c:v>8.5554571802016546E-2</c:v>
                </c:pt>
                <c:pt idx="130">
                  <c:v>9.0459532363067363E-2</c:v>
                </c:pt>
                <c:pt idx="131">
                  <c:v>9.0459532363067363E-2</c:v>
                </c:pt>
                <c:pt idx="132">
                  <c:v>8.4030079307170824E-2</c:v>
                </c:pt>
                <c:pt idx="133">
                  <c:v>8.4030079307170824E-2</c:v>
                </c:pt>
                <c:pt idx="134">
                  <c:v>5.6883994318662742E-2</c:v>
                </c:pt>
                <c:pt idx="135">
                  <c:v>5.6189859867016634E-2</c:v>
                </c:pt>
                <c:pt idx="136">
                  <c:v>5.6189859867016634E-2</c:v>
                </c:pt>
                <c:pt idx="137">
                  <c:v>5.6227853963883155E-2</c:v>
                </c:pt>
                <c:pt idx="138">
                  <c:v>5.6227853963883155E-2</c:v>
                </c:pt>
                <c:pt idx="139">
                  <c:v>5.5632274086587635E-2</c:v>
                </c:pt>
                <c:pt idx="140">
                  <c:v>5.1074582188240382E-2</c:v>
                </c:pt>
                <c:pt idx="141">
                  <c:v>5.1542529781579437E-2</c:v>
                </c:pt>
                <c:pt idx="142">
                  <c:v>5.1542529781579437E-2</c:v>
                </c:pt>
                <c:pt idx="143">
                  <c:v>5.1677449599317478E-2</c:v>
                </c:pt>
                <c:pt idx="144">
                  <c:v>5.1677449599317478E-2</c:v>
                </c:pt>
                <c:pt idx="145">
                  <c:v>4.860577278838666E-2</c:v>
                </c:pt>
                <c:pt idx="146">
                  <c:v>4.8638529494279353E-2</c:v>
                </c:pt>
                <c:pt idx="147">
                  <c:v>4.7008950308259495E-2</c:v>
                </c:pt>
                <c:pt idx="148">
                  <c:v>4.9408688246552569E-2</c:v>
                </c:pt>
                <c:pt idx="149">
                  <c:v>4.1226461419863872E-2</c:v>
                </c:pt>
                <c:pt idx="150">
                  <c:v>4.4033173529789603E-2</c:v>
                </c:pt>
                <c:pt idx="151">
                  <c:v>3.6928975230856191E-2</c:v>
                </c:pt>
                <c:pt idx="152">
                  <c:v>4.691868373908438E-2</c:v>
                </c:pt>
                <c:pt idx="153">
                  <c:v>4.093347561420381E-2</c:v>
                </c:pt>
                <c:pt idx="154">
                  <c:v>4.093347561420381E-2</c:v>
                </c:pt>
                <c:pt idx="155">
                  <c:v>4.093347561420381E-2</c:v>
                </c:pt>
                <c:pt idx="156">
                  <c:v>5.273218432190814E-2</c:v>
                </c:pt>
                <c:pt idx="157">
                  <c:v>6.1298183078147793E-2</c:v>
                </c:pt>
                <c:pt idx="158">
                  <c:v>7.1021708067231001E-2</c:v>
                </c:pt>
                <c:pt idx="159">
                  <c:v>7.4986438402403946E-2</c:v>
                </c:pt>
                <c:pt idx="160">
                  <c:v>7.3013541860505113E-2</c:v>
                </c:pt>
                <c:pt idx="161">
                  <c:v>7.3013541860505113E-2</c:v>
                </c:pt>
                <c:pt idx="162">
                  <c:v>7.340809112387997E-2</c:v>
                </c:pt>
                <c:pt idx="163">
                  <c:v>7.9516893980662084E-2</c:v>
                </c:pt>
                <c:pt idx="164">
                  <c:v>8.3100799219168298E-2</c:v>
                </c:pt>
                <c:pt idx="165">
                  <c:v>8.273393952274391E-2</c:v>
                </c:pt>
                <c:pt idx="166">
                  <c:v>9.2571470535422987E-2</c:v>
                </c:pt>
                <c:pt idx="167">
                  <c:v>9.2298064727149104E-2</c:v>
                </c:pt>
                <c:pt idx="168">
                  <c:v>9.3490331700910881E-2</c:v>
                </c:pt>
                <c:pt idx="169">
                  <c:v>9.5624549607752546E-2</c:v>
                </c:pt>
                <c:pt idx="170">
                  <c:v>9.5624549607752546E-2</c:v>
                </c:pt>
                <c:pt idx="171">
                  <c:v>9.5436254815848567E-2</c:v>
                </c:pt>
                <c:pt idx="172">
                  <c:v>9.6171590013846467E-2</c:v>
                </c:pt>
                <c:pt idx="173">
                  <c:v>9.3406499767817758E-2</c:v>
                </c:pt>
                <c:pt idx="174">
                  <c:v>9.6296037075086119E-2</c:v>
                </c:pt>
                <c:pt idx="175">
                  <c:v>0.10168665548481655</c:v>
                </c:pt>
                <c:pt idx="176">
                  <c:v>0.10168665548481655</c:v>
                </c:pt>
                <c:pt idx="177">
                  <c:v>9.8690099795752648E-2</c:v>
                </c:pt>
                <c:pt idx="178">
                  <c:v>9.8596732780047394E-2</c:v>
                </c:pt>
                <c:pt idx="179">
                  <c:v>9.5586015949371647E-2</c:v>
                </c:pt>
                <c:pt idx="180">
                  <c:v>0.1045482574002416</c:v>
                </c:pt>
                <c:pt idx="181">
                  <c:v>0.11009990051137208</c:v>
                </c:pt>
                <c:pt idx="182">
                  <c:v>0.11227242603572027</c:v>
                </c:pt>
                <c:pt idx="183">
                  <c:v>0.13043648103403946</c:v>
                </c:pt>
                <c:pt idx="184">
                  <c:v>0.1495661172666059</c:v>
                </c:pt>
                <c:pt idx="185">
                  <c:v>0.16056008009696143</c:v>
                </c:pt>
                <c:pt idx="186">
                  <c:v>0.16047264419823282</c:v>
                </c:pt>
                <c:pt idx="187">
                  <c:v>0.15647064226462548</c:v>
                </c:pt>
                <c:pt idx="188">
                  <c:v>0.15616437520697696</c:v>
                </c:pt>
                <c:pt idx="189">
                  <c:v>0.16156107351601354</c:v>
                </c:pt>
                <c:pt idx="190">
                  <c:v>0.16006534322131225</c:v>
                </c:pt>
                <c:pt idx="191">
                  <c:v>0.16337981661842044</c:v>
                </c:pt>
                <c:pt idx="192">
                  <c:v>0.17165484240392093</c:v>
                </c:pt>
                <c:pt idx="193">
                  <c:v>0.17136366636397643</c:v>
                </c:pt>
                <c:pt idx="194">
                  <c:v>0.17451957350897199</c:v>
                </c:pt>
                <c:pt idx="195">
                  <c:v>0.17297263134306334</c:v>
                </c:pt>
                <c:pt idx="196">
                  <c:v>0.18235227145778227</c:v>
                </c:pt>
                <c:pt idx="197">
                  <c:v>0.1824152349129845</c:v>
                </c:pt>
                <c:pt idx="198">
                  <c:v>0.17821359584379706</c:v>
                </c:pt>
                <c:pt idx="199">
                  <c:v>0.17795611488468907</c:v>
                </c:pt>
                <c:pt idx="200">
                  <c:v>0.17748658953094612</c:v>
                </c:pt>
                <c:pt idx="201">
                  <c:v>0.17235379884070692</c:v>
                </c:pt>
                <c:pt idx="202">
                  <c:v>0.16888348911004117</c:v>
                </c:pt>
                <c:pt idx="203">
                  <c:v>0.17327001204977366</c:v>
                </c:pt>
                <c:pt idx="204">
                  <c:v>0.15803370012792106</c:v>
                </c:pt>
                <c:pt idx="205">
                  <c:v>0.18958422873629321</c:v>
                </c:pt>
                <c:pt idx="206">
                  <c:v>0.19762892699047821</c:v>
                </c:pt>
                <c:pt idx="207">
                  <c:v>0.19741125860890438</c:v>
                </c:pt>
                <c:pt idx="208">
                  <c:v>0.20183419191314253</c:v>
                </c:pt>
                <c:pt idx="209">
                  <c:v>0.21251019967934479</c:v>
                </c:pt>
                <c:pt idx="210">
                  <c:v>0.21383946791010783</c:v>
                </c:pt>
                <c:pt idx="211">
                  <c:v>0.21756381353903906</c:v>
                </c:pt>
                <c:pt idx="212">
                  <c:v>0.21848404029955756</c:v>
                </c:pt>
                <c:pt idx="213">
                  <c:v>0.21482139054007848</c:v>
                </c:pt>
                <c:pt idx="214">
                  <c:v>0.22075814553095782</c:v>
                </c:pt>
                <c:pt idx="215">
                  <c:v>0.21749847912971917</c:v>
                </c:pt>
                <c:pt idx="216">
                  <c:v>0.42479168028900016</c:v>
                </c:pt>
                <c:pt idx="217">
                  <c:v>0.49157789096547932</c:v>
                </c:pt>
                <c:pt idx="218">
                  <c:v>0.49548551167341909</c:v>
                </c:pt>
                <c:pt idx="219">
                  <c:v>0.49545756663043022</c:v>
                </c:pt>
                <c:pt idx="220">
                  <c:v>0.4955548384164335</c:v>
                </c:pt>
                <c:pt idx="221">
                  <c:v>0.5064560619564985</c:v>
                </c:pt>
                <c:pt idx="222">
                  <c:v>0.51403891735225615</c:v>
                </c:pt>
                <c:pt idx="223">
                  <c:v>0.51543659345856108</c:v>
                </c:pt>
                <c:pt idx="224">
                  <c:v>0.5153480005373271</c:v>
                </c:pt>
                <c:pt idx="225">
                  <c:v>0.51708063630913204</c:v>
                </c:pt>
                <c:pt idx="226">
                  <c:v>0.50408589300532247</c:v>
                </c:pt>
                <c:pt idx="227">
                  <c:v>0.50333628091121663</c:v>
                </c:pt>
                <c:pt idx="228">
                  <c:v>0.50437089244955635</c:v>
                </c:pt>
                <c:pt idx="229">
                  <c:v>0.5003022190867018</c:v>
                </c:pt>
                <c:pt idx="230">
                  <c:v>0.49837878414725023</c:v>
                </c:pt>
                <c:pt idx="231">
                  <c:v>0.50302722964163393</c:v>
                </c:pt>
                <c:pt idx="232">
                  <c:v>0.50838750920613274</c:v>
                </c:pt>
                <c:pt idx="233">
                  <c:v>0.50983738834554626</c:v>
                </c:pt>
                <c:pt idx="234">
                  <c:v>0.50799986664622498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4-4730-A75E-A9DD6BE3F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84120"/>
        <c:axId val="1"/>
      </c:lineChart>
      <c:dateAx>
        <c:axId val="180284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84120"/>
        <c:crosses val="autoZero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129540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0</xdr:row>
      <xdr:rowOff>160020</xdr:rowOff>
    </xdr:from>
    <xdr:to>
      <xdr:col>19</xdr:col>
      <xdr:colOff>320040</xdr:colOff>
      <xdr:row>25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243840</xdr:colOff>
      <xdr:row>25</xdr:row>
      <xdr:rowOff>68580</xdr:rowOff>
    </xdr:from>
    <xdr:to>
      <xdr:col>10</xdr:col>
      <xdr:colOff>129540</xdr:colOff>
      <xdr:row>46</xdr:row>
      <xdr:rowOff>121920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175260</xdr:colOff>
      <xdr:row>25</xdr:row>
      <xdr:rowOff>129540</xdr:rowOff>
    </xdr:from>
    <xdr:to>
      <xdr:col>19</xdr:col>
      <xdr:colOff>274320</xdr:colOff>
      <xdr:row>46</xdr:row>
      <xdr:rowOff>45720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30480</xdr:rowOff>
    </xdr:from>
    <xdr:to>
      <xdr:col>10</xdr:col>
      <xdr:colOff>342900</xdr:colOff>
      <xdr:row>20</xdr:row>
      <xdr:rowOff>30480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76200</xdr:rowOff>
    </xdr:from>
    <xdr:to>
      <xdr:col>19</xdr:col>
      <xdr:colOff>487680</xdr:colOff>
      <xdr:row>20</xdr:row>
      <xdr:rowOff>30480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20</xdr:row>
      <xdr:rowOff>129540</xdr:rowOff>
    </xdr:from>
    <xdr:to>
      <xdr:col>10</xdr:col>
      <xdr:colOff>373380</xdr:colOff>
      <xdr:row>40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510540</xdr:colOff>
      <xdr:row>20</xdr:row>
      <xdr:rowOff>144780</xdr:rowOff>
    </xdr:from>
    <xdr:to>
      <xdr:col>19</xdr:col>
      <xdr:colOff>472440</xdr:colOff>
      <xdr:row>39</xdr:row>
      <xdr:rowOff>129540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45720</xdr:rowOff>
    </xdr:from>
    <xdr:to>
      <xdr:col>9</xdr:col>
      <xdr:colOff>274320</xdr:colOff>
      <xdr:row>20</xdr:row>
      <xdr:rowOff>30480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0</xdr:row>
      <xdr:rowOff>68580</xdr:rowOff>
    </xdr:from>
    <xdr:to>
      <xdr:col>19</xdr:col>
      <xdr:colOff>266700</xdr:colOff>
      <xdr:row>20</xdr:row>
      <xdr:rowOff>45720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20</xdr:row>
      <xdr:rowOff>76200</xdr:rowOff>
    </xdr:from>
    <xdr:to>
      <xdr:col>9</xdr:col>
      <xdr:colOff>388620</xdr:colOff>
      <xdr:row>39</xdr:row>
      <xdr:rowOff>30480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487680</xdr:colOff>
      <xdr:row>20</xdr:row>
      <xdr:rowOff>68580</xdr:rowOff>
    </xdr:from>
    <xdr:to>
      <xdr:col>19</xdr:col>
      <xdr:colOff>243840</xdr:colOff>
      <xdr:row>39</xdr:row>
      <xdr:rowOff>68580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7620</xdr:rowOff>
    </xdr:from>
    <xdr:to>
      <xdr:col>10</xdr:col>
      <xdr:colOff>556260</xdr:colOff>
      <xdr:row>18</xdr:row>
      <xdr:rowOff>129540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30480</xdr:rowOff>
    </xdr:from>
    <xdr:to>
      <xdr:col>19</xdr:col>
      <xdr:colOff>419100</xdr:colOff>
      <xdr:row>18</xdr:row>
      <xdr:rowOff>121920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19</xdr:row>
      <xdr:rowOff>30480</xdr:rowOff>
    </xdr:from>
    <xdr:to>
      <xdr:col>10</xdr:col>
      <xdr:colOff>533400</xdr:colOff>
      <xdr:row>39</xdr:row>
      <xdr:rowOff>129540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19</xdr:row>
      <xdr:rowOff>68580</xdr:rowOff>
    </xdr:from>
    <xdr:to>
      <xdr:col>19</xdr:col>
      <xdr:colOff>457200</xdr:colOff>
      <xdr:row>40</xdr:row>
      <xdr:rowOff>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%20vol-M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 data (2)"/>
      <sheetName val="nq01"/>
      <sheetName val="nq00"/>
      <sheetName val="nq99"/>
      <sheetName val="H98"/>
      <sheetName val="Char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zoomScale="60" workbookViewId="0">
      <selection activeCell="K26" sqref="K26"/>
    </sheetView>
  </sheetViews>
  <sheetFormatPr defaultColWidth="9.109375" defaultRowHeight="13.2" x14ac:dyDescent="0.25"/>
  <cols>
    <col min="1" max="16384" width="9.10937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60" workbookViewId="0">
      <selection activeCell="L21" sqref="L21"/>
    </sheetView>
  </sheetViews>
  <sheetFormatPr defaultColWidth="9.109375" defaultRowHeight="13.2" x14ac:dyDescent="0.25"/>
  <cols>
    <col min="1" max="16384" width="9.10937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60" workbookViewId="0">
      <selection activeCell="J21" sqref="J21"/>
    </sheetView>
  </sheetViews>
  <sheetFormatPr defaultColWidth="9.109375" defaultRowHeight="13.2" x14ac:dyDescent="0.25"/>
  <cols>
    <col min="1" max="16384" width="9.10937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workbookViewId="0">
      <selection activeCell="L19" sqref="L19"/>
    </sheetView>
  </sheetViews>
  <sheetFormatPr defaultColWidth="9.109375" defaultRowHeight="13.2" x14ac:dyDescent="0.25"/>
  <cols>
    <col min="1" max="16384" width="9.10937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806"/>
  <sheetViews>
    <sheetView zoomScale="75" workbookViewId="0">
      <pane xSplit="1" ySplit="3" topLeftCell="D584" activePane="bottomRight" state="frozen"/>
      <selection pane="topRight" activeCell="B1" sqref="B1"/>
      <selection pane="bottomLeft" activeCell="A4" sqref="A4"/>
      <selection pane="bottomRight" activeCell="N605" sqref="N605:N607"/>
    </sheetView>
  </sheetViews>
  <sheetFormatPr defaultRowHeight="13.2" x14ac:dyDescent="0.25"/>
  <cols>
    <col min="1" max="1" width="11" bestFit="1" customWidth="1"/>
    <col min="6" max="6" width="7.88671875" style="3" customWidth="1"/>
    <col min="9" max="9" width="9.33203125" customWidth="1"/>
  </cols>
  <sheetData>
    <row r="1" spans="1:17" x14ac:dyDescent="0.25">
      <c r="A1" s="4"/>
      <c r="B1" s="5" t="s">
        <v>5</v>
      </c>
      <c r="C1" s="5" t="s">
        <v>5</v>
      </c>
      <c r="D1" s="5" t="s">
        <v>5</v>
      </c>
      <c r="E1" s="6"/>
      <c r="F1" s="5"/>
      <c r="G1" s="5" t="s">
        <v>6</v>
      </c>
      <c r="H1" s="5" t="s">
        <v>6</v>
      </c>
      <c r="I1" s="6" t="s">
        <v>6</v>
      </c>
      <c r="J1" s="5"/>
      <c r="K1" s="5" t="s">
        <v>9</v>
      </c>
      <c r="L1" s="5" t="s">
        <v>9</v>
      </c>
      <c r="M1" s="6" t="s">
        <v>9</v>
      </c>
      <c r="N1" s="5"/>
      <c r="O1" s="5" t="s">
        <v>10</v>
      </c>
      <c r="P1" s="5" t="s">
        <v>10</v>
      </c>
      <c r="Q1" s="6" t="s">
        <v>10</v>
      </c>
    </row>
    <row r="2" spans="1:17" s="1" customFormat="1" x14ac:dyDescent="0.25">
      <c r="A2" s="7"/>
      <c r="B2" s="8"/>
      <c r="C2" s="8" t="s">
        <v>3</v>
      </c>
      <c r="D2" s="9" t="s">
        <v>4</v>
      </c>
      <c r="E2" s="10" t="s">
        <v>1</v>
      </c>
      <c r="F2" s="8" t="s">
        <v>6</v>
      </c>
      <c r="G2" s="8" t="s">
        <v>3</v>
      </c>
      <c r="H2" s="9" t="s">
        <v>4</v>
      </c>
      <c r="I2" s="10" t="s">
        <v>1</v>
      </c>
      <c r="J2" s="8" t="s">
        <v>9</v>
      </c>
      <c r="K2" s="8" t="s">
        <v>3</v>
      </c>
      <c r="L2" s="9" t="s">
        <v>4</v>
      </c>
      <c r="M2" s="10" t="s">
        <v>1</v>
      </c>
      <c r="N2" s="8" t="s">
        <v>10</v>
      </c>
      <c r="O2" s="8" t="s">
        <v>3</v>
      </c>
      <c r="P2" s="9" t="s">
        <v>4</v>
      </c>
      <c r="Q2" s="10" t="s">
        <v>1</v>
      </c>
    </row>
    <row r="3" spans="1:17" s="1" customFormat="1" ht="13.8" thickBot="1" x14ac:dyDescent="0.3">
      <c r="A3" s="19"/>
      <c r="B3" s="20"/>
      <c r="C3" s="20" t="s">
        <v>2</v>
      </c>
      <c r="D3" s="21" t="s">
        <v>0</v>
      </c>
      <c r="E3" s="22" t="s">
        <v>7</v>
      </c>
      <c r="F3" s="20"/>
      <c r="G3" s="20" t="s">
        <v>2</v>
      </c>
      <c r="H3" s="21" t="s">
        <v>0</v>
      </c>
      <c r="I3" s="22" t="s">
        <v>7</v>
      </c>
      <c r="J3" s="20"/>
      <c r="K3" s="20" t="s">
        <v>2</v>
      </c>
      <c r="L3" s="21" t="s">
        <v>0</v>
      </c>
      <c r="M3" s="22" t="s">
        <v>7</v>
      </c>
      <c r="N3" s="20"/>
      <c r="O3" s="20" t="s">
        <v>2</v>
      </c>
      <c r="P3" s="21" t="s">
        <v>0</v>
      </c>
      <c r="Q3" s="22" t="s">
        <v>7</v>
      </c>
    </row>
    <row r="4" spans="1:17" s="2" customFormat="1" x14ac:dyDescent="0.25">
      <c r="A4" s="11">
        <v>35814</v>
      </c>
      <c r="B4" s="23">
        <v>22.945001983642577</v>
      </c>
      <c r="C4" s="24"/>
      <c r="D4" s="24"/>
      <c r="E4" s="52"/>
      <c r="F4" s="23">
        <v>22.200000381469728</v>
      </c>
      <c r="G4" s="24"/>
      <c r="H4" s="24"/>
      <c r="I4" s="25"/>
      <c r="J4" s="23">
        <v>22.200000381469728</v>
      </c>
      <c r="K4" s="24"/>
      <c r="L4" s="24"/>
      <c r="M4" s="25"/>
      <c r="N4" s="23">
        <v>25.75</v>
      </c>
      <c r="O4" s="24"/>
      <c r="P4" s="24"/>
      <c r="Q4" s="25"/>
    </row>
    <row r="5" spans="1:17" s="2" customFormat="1" x14ac:dyDescent="0.25">
      <c r="A5" s="11">
        <v>35815</v>
      </c>
      <c r="B5" s="23">
        <v>22.895001602172851</v>
      </c>
      <c r="C5" s="26">
        <f t="shared" ref="C5:C31" si="0">LN(B5/B4)</f>
        <v>-2.1815182106400899E-3</v>
      </c>
      <c r="D5" s="24"/>
      <c r="E5" s="52"/>
      <c r="F5" s="23">
        <v>22.100000762939452</v>
      </c>
      <c r="G5" s="26">
        <f t="shared" ref="G5:G36" si="1">LN(F5/F4)</f>
        <v>-4.5146630157010632E-3</v>
      </c>
      <c r="H5" s="24"/>
      <c r="I5" s="25"/>
      <c r="J5" s="23">
        <v>22.100000762939452</v>
      </c>
      <c r="K5" s="26">
        <f t="shared" ref="K5:K36" si="2">LN(J5/J4)</f>
        <v>-4.5146630157010632E-3</v>
      </c>
      <c r="L5" s="24"/>
      <c r="M5" s="25"/>
      <c r="N5" s="23">
        <v>25.9</v>
      </c>
      <c r="O5" s="26">
        <f t="shared" ref="O5:O36" si="3">LN(N5/N4)</f>
        <v>5.8083415957469551E-3</v>
      </c>
      <c r="P5" s="24"/>
      <c r="Q5" s="25"/>
    </row>
    <row r="6" spans="1:17" s="2" customFormat="1" x14ac:dyDescent="0.25">
      <c r="A6" s="11">
        <v>35816</v>
      </c>
      <c r="B6" s="23">
        <v>22.795002365112303</v>
      </c>
      <c r="C6" s="26">
        <f t="shared" si="0"/>
        <v>-4.3772986670670005E-3</v>
      </c>
      <c r="D6" s="24"/>
      <c r="E6" s="52"/>
      <c r="F6" s="23">
        <v>22.350000381469727</v>
      </c>
      <c r="G6" s="26">
        <f t="shared" si="1"/>
        <v>1.1248695081720795E-2</v>
      </c>
      <c r="H6" s="24" t="str">
        <f>IF(ISERROR(G6),G6,"")</f>
        <v/>
      </c>
      <c r="I6" s="25"/>
      <c r="J6" s="23">
        <v>22.350000381469727</v>
      </c>
      <c r="K6" s="26">
        <f t="shared" si="2"/>
        <v>1.1248695081720795E-2</v>
      </c>
      <c r="L6" s="24"/>
      <c r="M6" s="25"/>
      <c r="N6" s="23">
        <v>26.199999618530274</v>
      </c>
      <c r="O6" s="26">
        <f t="shared" si="3"/>
        <v>1.1516427501645802E-2</v>
      </c>
      <c r="P6" s="24"/>
      <c r="Q6" s="25"/>
    </row>
    <row r="7" spans="1:17" s="2" customFormat="1" x14ac:dyDescent="0.25">
      <c r="A7" s="11">
        <v>35817</v>
      </c>
      <c r="B7" s="23">
        <v>22.495001983642577</v>
      </c>
      <c r="C7" s="26">
        <f t="shared" si="0"/>
        <v>-1.3248166946528576E-2</v>
      </c>
      <c r="D7" s="24"/>
      <c r="E7" s="52"/>
      <c r="F7" s="23">
        <v>22.300000381469726</v>
      </c>
      <c r="G7" s="26">
        <f t="shared" si="1"/>
        <v>-2.2396425552357285E-3</v>
      </c>
      <c r="H7" s="24"/>
      <c r="I7" s="25"/>
      <c r="J7" s="23">
        <v>22.300000381469726</v>
      </c>
      <c r="K7" s="26">
        <f t="shared" si="2"/>
        <v>-2.2396425552357285E-3</v>
      </c>
      <c r="L7" s="24"/>
      <c r="M7" s="25"/>
      <c r="N7" s="23">
        <v>26.19999885559082</v>
      </c>
      <c r="O7" s="26">
        <f t="shared" si="3"/>
        <v>-2.9119827307121577E-8</v>
      </c>
      <c r="P7" s="24"/>
      <c r="Q7" s="25"/>
    </row>
    <row r="8" spans="1:17" s="2" customFormat="1" x14ac:dyDescent="0.25">
      <c r="A8" s="11">
        <v>35818</v>
      </c>
      <c r="B8" s="23">
        <v>22.64500274658203</v>
      </c>
      <c r="C8" s="26">
        <f t="shared" si="0"/>
        <v>6.6460478222241859E-3</v>
      </c>
      <c r="D8" s="24"/>
      <c r="E8" s="52"/>
      <c r="F8" s="23">
        <v>22.250001144409179</v>
      </c>
      <c r="G8" s="26">
        <f t="shared" si="1"/>
        <v>-2.2446355259703741E-3</v>
      </c>
      <c r="H8" s="24"/>
      <c r="I8" s="25"/>
      <c r="J8" s="23">
        <v>22.250001144409179</v>
      </c>
      <c r="K8" s="26">
        <f t="shared" si="2"/>
        <v>-2.2446355259703741E-3</v>
      </c>
      <c r="L8" s="24"/>
      <c r="M8" s="25"/>
      <c r="N8" s="23">
        <v>26.39999885559082</v>
      </c>
      <c r="O8" s="26">
        <f t="shared" si="3"/>
        <v>7.6045997161264837E-3</v>
      </c>
      <c r="P8" s="24"/>
      <c r="Q8" s="25"/>
    </row>
    <row r="9" spans="1:17" s="2" customFormat="1" x14ac:dyDescent="0.25">
      <c r="A9" s="11">
        <v>35821</v>
      </c>
      <c r="B9" s="23">
        <v>22.695002365112305</v>
      </c>
      <c r="C9" s="26">
        <f t="shared" si="0"/>
        <v>2.205541824503103E-3</v>
      </c>
      <c r="D9" s="24"/>
      <c r="E9" s="52"/>
      <c r="F9" s="23">
        <v>22.400001907348631</v>
      </c>
      <c r="G9" s="26">
        <f t="shared" si="1"/>
        <v>6.7189839641147104E-3</v>
      </c>
      <c r="H9" s="24"/>
      <c r="I9" s="25"/>
      <c r="J9" s="23">
        <v>22.400001907348631</v>
      </c>
      <c r="K9" s="26">
        <f t="shared" si="2"/>
        <v>6.7189839641147104E-3</v>
      </c>
      <c r="L9" s="24"/>
      <c r="M9" s="25"/>
      <c r="N9" s="23">
        <v>26.899999618530273</v>
      </c>
      <c r="O9" s="26">
        <f t="shared" si="3"/>
        <v>1.876230562332571E-2</v>
      </c>
      <c r="P9" s="24"/>
      <c r="Q9" s="25"/>
    </row>
    <row r="10" spans="1:17" s="2" customFormat="1" x14ac:dyDescent="0.25">
      <c r="A10" s="11">
        <v>35822</v>
      </c>
      <c r="B10" s="23">
        <v>22.445001602172852</v>
      </c>
      <c r="C10" s="26">
        <f t="shared" si="0"/>
        <v>-1.107679650528233E-2</v>
      </c>
      <c r="D10" s="24"/>
      <c r="E10" s="52"/>
      <c r="F10" s="23">
        <v>22.150001525878906</v>
      </c>
      <c r="G10" s="26">
        <f t="shared" si="1"/>
        <v>-1.1223478630902535E-2</v>
      </c>
      <c r="H10" s="24"/>
      <c r="I10" s="25"/>
      <c r="J10" s="23">
        <v>22.150001525878906</v>
      </c>
      <c r="K10" s="26">
        <f t="shared" si="2"/>
        <v>-1.1223478630902535E-2</v>
      </c>
      <c r="L10" s="24"/>
      <c r="M10" s="25"/>
      <c r="N10" s="23">
        <v>26.549999618530272</v>
      </c>
      <c r="O10" s="26">
        <f t="shared" si="3"/>
        <v>-1.3096539106789554E-2</v>
      </c>
      <c r="P10" s="24"/>
      <c r="Q10" s="25"/>
    </row>
    <row r="11" spans="1:17" s="2" customFormat="1" x14ac:dyDescent="0.25">
      <c r="A11" s="11">
        <v>35823</v>
      </c>
      <c r="B11" s="23">
        <v>22.245001602172852</v>
      </c>
      <c r="C11" s="26">
        <f t="shared" si="0"/>
        <v>-8.9506073341086619E-3</v>
      </c>
      <c r="D11" s="24"/>
      <c r="E11" s="52"/>
      <c r="F11" s="23">
        <v>22.050001525878905</v>
      </c>
      <c r="G11" s="26">
        <f t="shared" si="1"/>
        <v>-4.5248942858705562E-3</v>
      </c>
      <c r="H11" s="24"/>
      <c r="I11" s="25"/>
      <c r="J11" s="23">
        <v>22.050001525878905</v>
      </c>
      <c r="K11" s="26">
        <f t="shared" si="2"/>
        <v>-4.5248942858705562E-3</v>
      </c>
      <c r="L11" s="24"/>
      <c r="M11" s="25"/>
      <c r="N11" s="23">
        <v>26.249999237060546</v>
      </c>
      <c r="O11" s="26">
        <f t="shared" si="3"/>
        <v>-1.1363773346700891E-2</v>
      </c>
      <c r="P11" s="24"/>
      <c r="Q11" s="25"/>
    </row>
    <row r="12" spans="1:17" s="2" customFormat="1" x14ac:dyDescent="0.25">
      <c r="A12" s="11">
        <v>35824</v>
      </c>
      <c r="B12" s="23">
        <v>21.749997138977058</v>
      </c>
      <c r="C12" s="26">
        <f t="shared" si="0"/>
        <v>-2.2503710288556546E-2</v>
      </c>
      <c r="D12" s="24"/>
      <c r="E12" s="52"/>
      <c r="F12" s="23">
        <v>21.950001525878907</v>
      </c>
      <c r="G12" s="26">
        <f t="shared" si="1"/>
        <v>-4.5454620564086539E-3</v>
      </c>
      <c r="H12" s="24"/>
      <c r="I12" s="25"/>
      <c r="J12" s="23">
        <v>22.050001525878905</v>
      </c>
      <c r="K12" s="26">
        <f t="shared" si="2"/>
        <v>0</v>
      </c>
      <c r="L12" s="24"/>
      <c r="M12" s="25"/>
      <c r="N12" s="23">
        <v>26.449999237060545</v>
      </c>
      <c r="O12" s="26">
        <f t="shared" si="3"/>
        <v>7.5901694864438703E-3</v>
      </c>
      <c r="P12" s="24"/>
      <c r="Q12" s="25"/>
    </row>
    <row r="13" spans="1:17" s="2" customFormat="1" x14ac:dyDescent="0.25">
      <c r="A13" s="11">
        <v>35825</v>
      </c>
      <c r="B13" s="23">
        <v>21.249996376037597</v>
      </c>
      <c r="C13" s="26">
        <f t="shared" si="0"/>
        <v>-2.3256901162395649E-2</v>
      </c>
      <c r="D13" s="24"/>
      <c r="E13" s="52"/>
      <c r="F13" s="23">
        <v>21.650000762939452</v>
      </c>
      <c r="G13" s="26">
        <f t="shared" si="1"/>
        <v>-1.3761719349105438E-2</v>
      </c>
      <c r="H13" s="24"/>
      <c r="I13" s="25"/>
      <c r="J13" s="23">
        <v>21.650001144409181</v>
      </c>
      <c r="K13" s="26">
        <f t="shared" si="2"/>
        <v>-1.8307163785666023E-2</v>
      </c>
      <c r="L13" s="24"/>
      <c r="M13" s="25"/>
      <c r="N13" s="23">
        <v>25.89999885559082</v>
      </c>
      <c r="O13" s="26">
        <f t="shared" si="3"/>
        <v>-2.1013204939907663E-2</v>
      </c>
      <c r="P13" s="24"/>
      <c r="Q13" s="25"/>
    </row>
    <row r="14" spans="1:17" s="2" customFormat="1" x14ac:dyDescent="0.25">
      <c r="A14" s="11">
        <v>35828</v>
      </c>
      <c r="B14" s="23">
        <v>22.045002365112296</v>
      </c>
      <c r="C14" s="26">
        <f t="shared" si="0"/>
        <v>3.6729201264547595E-2</v>
      </c>
      <c r="D14" s="27"/>
      <c r="E14" s="52"/>
      <c r="F14" s="23">
        <v>21.900001525878906</v>
      </c>
      <c r="G14" s="26">
        <f t="shared" si="1"/>
        <v>1.1481216809092816E-2</v>
      </c>
      <c r="H14" s="27"/>
      <c r="I14" s="25"/>
      <c r="J14" s="23">
        <v>21.900001525878906</v>
      </c>
      <c r="K14" s="26">
        <f t="shared" si="2"/>
        <v>1.1481199189244673E-2</v>
      </c>
      <c r="L14" s="27"/>
      <c r="M14" s="25"/>
      <c r="N14" s="23">
        <v>25.949999618530274</v>
      </c>
      <c r="O14" s="26">
        <f t="shared" si="3"/>
        <v>1.9286703919070521E-3</v>
      </c>
      <c r="P14" s="27"/>
      <c r="Q14" s="25"/>
    </row>
    <row r="15" spans="1:17" s="2" customFormat="1" x14ac:dyDescent="0.25">
      <c r="A15" s="11">
        <v>35829</v>
      </c>
      <c r="B15" s="23">
        <v>21.895001983642587</v>
      </c>
      <c r="C15" s="26">
        <f t="shared" si="0"/>
        <v>-6.8275352442225597E-3</v>
      </c>
      <c r="D15" s="27"/>
      <c r="E15" s="52"/>
      <c r="F15" s="23">
        <v>21.700001525878907</v>
      </c>
      <c r="G15" s="26">
        <f t="shared" si="1"/>
        <v>-9.1743756338768523E-3</v>
      </c>
      <c r="H15" s="27"/>
      <c r="I15" s="25"/>
      <c r="J15" s="23">
        <v>21.700001525878907</v>
      </c>
      <c r="K15" s="26">
        <f t="shared" si="2"/>
        <v>-9.1743756338768523E-3</v>
      </c>
      <c r="L15" s="27"/>
      <c r="M15" s="25"/>
      <c r="N15" s="23">
        <v>25.94999885559082</v>
      </c>
      <c r="O15" s="26">
        <f t="shared" si="3"/>
        <v>-2.9400365130530572E-8</v>
      </c>
      <c r="P15" s="27"/>
      <c r="Q15" s="25"/>
    </row>
    <row r="16" spans="1:17" s="2" customFormat="1" x14ac:dyDescent="0.25">
      <c r="A16" s="11">
        <v>35830</v>
      </c>
      <c r="B16" s="23">
        <v>21.995002365112313</v>
      </c>
      <c r="C16" s="26">
        <f t="shared" si="0"/>
        <v>4.5568714788918555E-3</v>
      </c>
      <c r="D16" s="27"/>
      <c r="E16" s="52"/>
      <c r="F16" s="23">
        <v>21.500000762939454</v>
      </c>
      <c r="G16" s="26">
        <f t="shared" si="1"/>
        <v>-9.2593602442392932E-3</v>
      </c>
      <c r="H16" s="27"/>
      <c r="I16" s="25"/>
      <c r="J16" s="23">
        <v>22.050000762939455</v>
      </c>
      <c r="K16" s="26">
        <f t="shared" si="2"/>
        <v>1.6000305629871505E-2</v>
      </c>
      <c r="L16" s="27"/>
      <c r="M16" s="25"/>
      <c r="N16" s="23">
        <v>26.099998855590819</v>
      </c>
      <c r="O16" s="26">
        <f t="shared" si="3"/>
        <v>5.7637049702014076E-3</v>
      </c>
      <c r="P16" s="27"/>
      <c r="Q16" s="25"/>
    </row>
    <row r="17" spans="1:17" s="2" customFormat="1" x14ac:dyDescent="0.25">
      <c r="A17" s="11">
        <v>35831</v>
      </c>
      <c r="B17" s="23">
        <v>22.395002746582023</v>
      </c>
      <c r="C17" s="26">
        <f t="shared" si="0"/>
        <v>1.8022579971679293E-2</v>
      </c>
      <c r="D17" s="27"/>
      <c r="E17" s="52"/>
      <c r="F17" s="23">
        <v>21.6</v>
      </c>
      <c r="G17" s="26">
        <f t="shared" si="1"/>
        <v>4.6403440709469604E-3</v>
      </c>
      <c r="H17" s="27"/>
      <c r="I17" s="25"/>
      <c r="J17" s="23">
        <v>22.150001144409181</v>
      </c>
      <c r="K17" s="26">
        <f t="shared" si="2"/>
        <v>4.5249116641888814E-3</v>
      </c>
      <c r="L17" s="27"/>
      <c r="M17" s="25"/>
      <c r="N17" s="23">
        <v>26.349998474121094</v>
      </c>
      <c r="O17" s="26">
        <f t="shared" si="3"/>
        <v>9.5329465977000011E-3</v>
      </c>
      <c r="P17" s="27"/>
      <c r="Q17" s="25"/>
    </row>
    <row r="18" spans="1:17" s="2" customFormat="1" x14ac:dyDescent="0.25">
      <c r="A18" s="11">
        <v>35832</v>
      </c>
      <c r="B18" s="23">
        <v>22.29500238245183</v>
      </c>
      <c r="C18" s="26">
        <f t="shared" si="0"/>
        <v>-4.4752973621013529E-3</v>
      </c>
      <c r="D18" s="27"/>
      <c r="E18" s="52"/>
      <c r="F18" s="23">
        <v>21.600000381469727</v>
      </c>
      <c r="G18" s="26">
        <f t="shared" si="1"/>
        <v>1.7660635242592993E-8</v>
      </c>
      <c r="H18" s="27"/>
      <c r="I18" s="25"/>
      <c r="J18" s="23">
        <v>22.150001525878906</v>
      </c>
      <c r="K18" s="26">
        <f t="shared" si="2"/>
        <v>1.7222108479789417E-8</v>
      </c>
      <c r="L18" s="27"/>
      <c r="M18" s="25"/>
      <c r="N18" s="23">
        <v>26.749998474121092</v>
      </c>
      <c r="O18" s="26">
        <f t="shared" si="3"/>
        <v>1.5066199220559953E-2</v>
      </c>
      <c r="P18" s="27"/>
      <c r="Q18" s="25"/>
    </row>
    <row r="19" spans="1:17" s="2" customFormat="1" x14ac:dyDescent="0.25">
      <c r="A19" s="11">
        <v>35835</v>
      </c>
      <c r="B19" s="23">
        <v>22.195002434470442</v>
      </c>
      <c r="C19" s="26">
        <f t="shared" si="0"/>
        <v>-4.4953969682717454E-3</v>
      </c>
      <c r="D19" s="27"/>
      <c r="E19" s="52"/>
      <c r="F19" s="23">
        <v>21.630000381469728</v>
      </c>
      <c r="G19" s="26">
        <f t="shared" si="1"/>
        <v>1.3879252503534948E-3</v>
      </c>
      <c r="H19" s="27"/>
      <c r="I19" s="25"/>
      <c r="J19" s="23">
        <v>22.180001525878907</v>
      </c>
      <c r="K19" s="26">
        <f t="shared" si="2"/>
        <v>1.3534853378998554E-3</v>
      </c>
      <c r="L19" s="27"/>
      <c r="M19" s="25"/>
      <c r="N19" s="23">
        <v>26.599998474121094</v>
      </c>
      <c r="O19" s="26">
        <f t="shared" si="3"/>
        <v>-5.6232578760286606E-3</v>
      </c>
      <c r="P19" s="27"/>
      <c r="Q19" s="25"/>
    </row>
    <row r="20" spans="1:17" s="2" customFormat="1" x14ac:dyDescent="0.25">
      <c r="A20" s="11">
        <v>35836</v>
      </c>
      <c r="B20" s="23">
        <v>22.195002035661176</v>
      </c>
      <c r="C20" s="26">
        <f t="shared" si="0"/>
        <v>-1.7968426463849303E-8</v>
      </c>
      <c r="D20" s="27"/>
      <c r="E20" s="52"/>
      <c r="F20" s="23">
        <v>21.630001068115234</v>
      </c>
      <c r="G20" s="26">
        <f t="shared" si="1"/>
        <v>3.1745052304799612E-8</v>
      </c>
      <c r="H20" s="27"/>
      <c r="I20" s="25"/>
      <c r="J20" s="23">
        <v>22.180002212524414</v>
      </c>
      <c r="K20" s="26">
        <f t="shared" si="2"/>
        <v>3.0957865125169379E-8</v>
      </c>
      <c r="L20" s="27"/>
      <c r="M20" s="25"/>
      <c r="N20" s="23">
        <v>26.549998474121093</v>
      </c>
      <c r="O20" s="26">
        <f t="shared" si="3"/>
        <v>-1.8814682077354311E-3</v>
      </c>
      <c r="P20" s="27"/>
      <c r="Q20" s="25"/>
    </row>
    <row r="21" spans="1:17" s="2" customFormat="1" x14ac:dyDescent="0.25">
      <c r="A21" s="11">
        <v>35837</v>
      </c>
      <c r="B21" s="23">
        <v>22.995002035661187</v>
      </c>
      <c r="C21" s="26">
        <f t="shared" si="0"/>
        <v>3.5409759515035576E-2</v>
      </c>
      <c r="D21" s="27"/>
      <c r="E21" s="52"/>
      <c r="F21" s="23">
        <v>22.180001068115235</v>
      </c>
      <c r="G21" s="26">
        <f t="shared" si="1"/>
        <v>2.510974073274249E-2</v>
      </c>
      <c r="H21" s="27"/>
      <c r="I21" s="25"/>
      <c r="J21" s="23">
        <v>22.730002212524415</v>
      </c>
      <c r="K21" s="26">
        <f t="shared" si="2"/>
        <v>2.4494653528494954E-2</v>
      </c>
      <c r="L21" s="27"/>
      <c r="M21" s="25"/>
      <c r="N21" s="23">
        <v>26.849999237060548</v>
      </c>
      <c r="O21" s="26">
        <f t="shared" si="3"/>
        <v>1.1236102323948427E-2</v>
      </c>
      <c r="P21" s="27"/>
      <c r="Q21" s="25"/>
    </row>
    <row r="22" spans="1:17" s="2" customFormat="1" x14ac:dyDescent="0.25">
      <c r="A22" s="11">
        <v>35838</v>
      </c>
      <c r="B22" s="23">
        <v>23.195001272721715</v>
      </c>
      <c r="C22" s="26">
        <f t="shared" si="0"/>
        <v>8.6599035560893968E-3</v>
      </c>
      <c r="D22" s="27"/>
      <c r="E22" s="52"/>
      <c r="F22" s="23">
        <v>22.33000030517578</v>
      </c>
      <c r="G22" s="26">
        <f t="shared" si="1"/>
        <v>6.7400494397903089E-3</v>
      </c>
      <c r="H22" s="27"/>
      <c r="I22" s="25"/>
      <c r="J22" s="23">
        <v>22.88000144958496</v>
      </c>
      <c r="K22" s="26">
        <f t="shared" si="2"/>
        <v>6.5774946637404495E-3</v>
      </c>
      <c r="L22" s="27"/>
      <c r="M22" s="25"/>
      <c r="N22" s="23">
        <v>26.999998474121092</v>
      </c>
      <c r="O22" s="26">
        <f t="shared" si="3"/>
        <v>5.5710169502976919E-3</v>
      </c>
      <c r="P22" s="27"/>
      <c r="Q22" s="25"/>
    </row>
    <row r="23" spans="1:17" s="2" customFormat="1" x14ac:dyDescent="0.25">
      <c r="A23" s="11">
        <v>35839</v>
      </c>
      <c r="B23" s="23">
        <v>22.395002087679764</v>
      </c>
      <c r="C23" s="26">
        <f t="shared" si="0"/>
        <v>-3.5098980194168898E-2</v>
      </c>
      <c r="D23" s="27"/>
      <c r="E23" s="52"/>
      <c r="F23" s="23">
        <v>22.129999923706055</v>
      </c>
      <c r="G23" s="26">
        <f t="shared" si="1"/>
        <v>-8.9969289032698699E-3</v>
      </c>
      <c r="H23" s="27"/>
      <c r="I23" s="25"/>
      <c r="J23" s="23">
        <v>22.680001068115235</v>
      </c>
      <c r="K23" s="26">
        <f t="shared" si="2"/>
        <v>-8.7797039130029283E-3</v>
      </c>
      <c r="L23" s="27"/>
      <c r="M23" s="25"/>
      <c r="N23" s="23">
        <v>27.049998092651368</v>
      </c>
      <c r="O23" s="26">
        <f t="shared" si="3"/>
        <v>1.8501252902299588E-3</v>
      </c>
      <c r="P23" s="27"/>
      <c r="Q23" s="25"/>
    </row>
    <row r="24" spans="1:17" s="2" customFormat="1" x14ac:dyDescent="0.25">
      <c r="A24" s="11">
        <v>35843</v>
      </c>
      <c r="B24" s="23">
        <v>22.295002347772769</v>
      </c>
      <c r="C24" s="26">
        <f t="shared" si="0"/>
        <v>-4.4752694957211946E-3</v>
      </c>
      <c r="D24" s="27"/>
      <c r="E24" s="52"/>
      <c r="F24" s="23">
        <v>21.699999160766602</v>
      </c>
      <c r="G24" s="26">
        <f t="shared" si="1"/>
        <v>-1.9621928743360568E-2</v>
      </c>
      <c r="H24" s="27"/>
      <c r="I24" s="25"/>
      <c r="J24" s="23">
        <v>22.800000305175782</v>
      </c>
      <c r="K24" s="26">
        <f t="shared" si="2"/>
        <v>5.2770233907194538E-3</v>
      </c>
      <c r="L24" s="27"/>
      <c r="M24" s="25"/>
      <c r="N24" s="23">
        <v>27.099997329711915</v>
      </c>
      <c r="O24" s="26">
        <f t="shared" si="3"/>
        <v>1.8466945705107693E-3</v>
      </c>
      <c r="P24" s="27"/>
      <c r="Q24" s="25"/>
    </row>
    <row r="25" spans="1:17" s="2" customFormat="1" x14ac:dyDescent="0.25">
      <c r="A25" s="11">
        <v>35844</v>
      </c>
      <c r="B25" s="23">
        <v>22.195002850619218</v>
      </c>
      <c r="C25" s="26">
        <f t="shared" si="0"/>
        <v>-4.4953766631472278E-3</v>
      </c>
      <c r="D25" s="27">
        <f t="shared" ref="D25:D31" si="4">+IF(ISERROR(STDEV(C5:C25)),"",STDEV(C5:C25))</f>
        <v>1.7071130654467873E-2</v>
      </c>
      <c r="E25" s="52">
        <f>IF(D25="","",(D25*(SQRT(266))))</f>
        <v>0.27842171518153674</v>
      </c>
      <c r="F25" s="23">
        <v>21.94999885559082</v>
      </c>
      <c r="G25" s="26">
        <f t="shared" si="1"/>
        <v>1.1454865512023498E-2</v>
      </c>
      <c r="H25" s="27">
        <f t="shared" ref="H25:H88" si="5">+IF(ISERROR(STDEV(G5:G25)),"",STDEV(G5:G25))</f>
        <v>1.0370107501617843E-2</v>
      </c>
      <c r="I25" s="28">
        <f t="shared" ref="I25:I88" si="6">IF(H25="","",(H25*(SQRT(266))))</f>
        <v>0.16913133498053939</v>
      </c>
      <c r="J25" s="23">
        <v>23.05000114440918</v>
      </c>
      <c r="K25" s="26">
        <f t="shared" si="2"/>
        <v>1.0905269746346799E-2</v>
      </c>
      <c r="L25" s="27">
        <f t="shared" ref="L25:L75" si="7">+IF(ISERROR(STDEV(K5:K25)),"",STDEV(K5:K25))</f>
        <v>9.9445737897356726E-3</v>
      </c>
      <c r="M25" s="28">
        <f t="shared" ref="M25:M75" si="8">IF(L25="","",(L25*(SQRT(266))))</f>
        <v>0.16219109017028768</v>
      </c>
      <c r="N25" s="23">
        <v>27.49999656677246</v>
      </c>
      <c r="O25" s="26">
        <f t="shared" si="3"/>
        <v>1.4652250476845288E-2</v>
      </c>
      <c r="P25" s="27">
        <f t="shared" ref="P25:P88" si="9">+IF(ISERROR(STDEV(O5:O25)),"",STDEV(O5:O25))</f>
        <v>9.8461858498960185E-3</v>
      </c>
      <c r="Q25" s="28">
        <f t="shared" ref="Q25:Q88" si="10">IF(P25="","",(P25*(SQRT(266))))</f>
        <v>0.16058643143280887</v>
      </c>
    </row>
    <row r="26" spans="1:17" s="2" customFormat="1" x14ac:dyDescent="0.25">
      <c r="A26" s="11">
        <v>35845</v>
      </c>
      <c r="B26" s="23">
        <v>21.995002469149512</v>
      </c>
      <c r="C26" s="26">
        <f t="shared" si="0"/>
        <v>-9.051899660929218E-3</v>
      </c>
      <c r="D26" s="27">
        <f t="shared" si="4"/>
        <v>1.7148841240674128E-2</v>
      </c>
      <c r="E26" s="52">
        <f t="shared" ref="E26:E89" si="11">IF(D26="","",(D26*(SQRT(266))))</f>
        <v>0.27968913648697008</v>
      </c>
      <c r="F26" s="23">
        <v>21.799998855590822</v>
      </c>
      <c r="G26" s="26">
        <f t="shared" si="1"/>
        <v>-6.8571700848784464E-3</v>
      </c>
      <c r="H26" s="27">
        <f t="shared" si="5"/>
        <v>1.0427447625073489E-2</v>
      </c>
      <c r="I26" s="28">
        <f t="shared" si="6"/>
        <v>0.17006652409275347</v>
      </c>
      <c r="J26" s="23">
        <v>22.900001144409181</v>
      </c>
      <c r="K26" s="26">
        <f t="shared" si="2"/>
        <v>-6.528858557251771E-3</v>
      </c>
      <c r="L26" s="27">
        <f t="shared" si="7"/>
        <v>1.0017857148063285E-2</v>
      </c>
      <c r="M26" s="28">
        <f t="shared" si="8"/>
        <v>0.16338630557416586</v>
      </c>
      <c r="N26" s="23">
        <v>26.999996185302734</v>
      </c>
      <c r="O26" s="26">
        <f t="shared" si="3"/>
        <v>-1.8349155108644804E-2</v>
      </c>
      <c r="P26" s="27">
        <f t="shared" si="9"/>
        <v>1.0875171855241643E-2</v>
      </c>
      <c r="Q26" s="28">
        <f t="shared" si="10"/>
        <v>0.17736868530368213</v>
      </c>
    </row>
    <row r="27" spans="1:17" s="2" customFormat="1" x14ac:dyDescent="0.25">
      <c r="A27" s="11">
        <v>35846</v>
      </c>
      <c r="B27" s="23">
        <v>21.89500187960537</v>
      </c>
      <c r="C27" s="26">
        <f t="shared" si="0"/>
        <v>-4.5568809605721497E-3</v>
      </c>
      <c r="D27" s="27">
        <f t="shared" si="4"/>
        <v>1.7150178005069149E-2</v>
      </c>
      <c r="E27" s="52">
        <f t="shared" si="11"/>
        <v>0.27971093845446643</v>
      </c>
      <c r="F27" s="23">
        <v>21.599999237060548</v>
      </c>
      <c r="G27" s="26">
        <f t="shared" si="1"/>
        <v>-9.2166379303603736E-3</v>
      </c>
      <c r="H27" s="27">
        <f t="shared" si="5"/>
        <v>1.021386996330253E-2</v>
      </c>
      <c r="I27" s="28">
        <f t="shared" si="6"/>
        <v>0.16658317784473156</v>
      </c>
      <c r="J27" s="23">
        <v>22.700001525878907</v>
      </c>
      <c r="K27" s="26">
        <f t="shared" si="2"/>
        <v>-8.7719688277029303E-3</v>
      </c>
      <c r="L27" s="27">
        <f t="shared" si="7"/>
        <v>1.0015684068964036E-2</v>
      </c>
      <c r="M27" s="28">
        <f t="shared" si="8"/>
        <v>0.16335086372662311</v>
      </c>
      <c r="N27" s="23">
        <v>26.799996185302735</v>
      </c>
      <c r="O27" s="26">
        <f t="shared" si="3"/>
        <v>-7.4349795418844986E-3</v>
      </c>
      <c r="P27" s="27">
        <f t="shared" si="9"/>
        <v>1.0830530498441035E-2</v>
      </c>
      <c r="Q27" s="28">
        <f t="shared" si="10"/>
        <v>0.17664060680788529</v>
      </c>
    </row>
    <row r="28" spans="1:17" s="2" customFormat="1" x14ac:dyDescent="0.25">
      <c r="A28" s="11">
        <v>35849</v>
      </c>
      <c r="B28" s="23">
        <v>21.895002018321644</v>
      </c>
      <c r="C28" s="26">
        <f t="shared" si="0"/>
        <v>6.3355223089124025E-9</v>
      </c>
      <c r="D28" s="27">
        <f t="shared" si="4"/>
        <v>1.6955126931574006E-2</v>
      </c>
      <c r="E28" s="52">
        <f t="shared" si="11"/>
        <v>0.27652975171706046</v>
      </c>
      <c r="F28" s="23">
        <v>21.599998474121094</v>
      </c>
      <c r="G28" s="26">
        <f t="shared" si="1"/>
        <v>-3.5321272864170108E-8</v>
      </c>
      <c r="H28" s="27">
        <f t="shared" si="5"/>
        <v>1.0218826710125039E-2</v>
      </c>
      <c r="I28" s="28">
        <f t="shared" si="6"/>
        <v>0.16666401993890664</v>
      </c>
      <c r="J28" s="23">
        <v>22.700000762939453</v>
      </c>
      <c r="K28" s="26">
        <f t="shared" si="2"/>
        <v>-3.3609665837909195E-8</v>
      </c>
      <c r="L28" s="27">
        <f t="shared" si="7"/>
        <v>9.9942717709773695E-3</v>
      </c>
      <c r="M28" s="28">
        <f t="shared" si="8"/>
        <v>0.16300163971492207</v>
      </c>
      <c r="N28" s="23">
        <v>26.499995422363281</v>
      </c>
      <c r="O28" s="26">
        <f t="shared" si="3"/>
        <v>-1.1257184926197398E-2</v>
      </c>
      <c r="P28" s="27">
        <f t="shared" si="9"/>
        <v>1.1160135898411513E-2</v>
      </c>
      <c r="Q28" s="28">
        <f t="shared" si="10"/>
        <v>0.18201630819816544</v>
      </c>
    </row>
    <row r="29" spans="1:17" s="2" customFormat="1" x14ac:dyDescent="0.25">
      <c r="A29" s="11">
        <v>35850</v>
      </c>
      <c r="B29" s="23">
        <v>21.895002191716973</v>
      </c>
      <c r="C29" s="26">
        <f t="shared" si="0"/>
        <v>7.9194022137350004E-9</v>
      </c>
      <c r="D29" s="27">
        <f t="shared" si="4"/>
        <v>1.6861407845184615E-2</v>
      </c>
      <c r="E29" s="52">
        <f t="shared" si="11"/>
        <v>0.27500123967495088</v>
      </c>
      <c r="F29" s="23">
        <v>21.499998474121092</v>
      </c>
      <c r="G29" s="26">
        <f t="shared" si="1"/>
        <v>-4.6403798850722152E-3</v>
      </c>
      <c r="H29" s="27">
        <f t="shared" si="5"/>
        <v>1.0240685534223358E-2</v>
      </c>
      <c r="I29" s="28">
        <f t="shared" si="6"/>
        <v>0.16702052657109695</v>
      </c>
      <c r="J29" s="23">
        <v>22.550000762939455</v>
      </c>
      <c r="K29" s="26">
        <f t="shared" si="2"/>
        <v>-6.6298583151019113E-3</v>
      </c>
      <c r="L29" s="27">
        <f t="shared" si="7"/>
        <v>1.0107262717360732E-2</v>
      </c>
      <c r="M29" s="28">
        <f t="shared" si="8"/>
        <v>0.16484446628152721</v>
      </c>
      <c r="N29" s="23">
        <v>26.549996185302735</v>
      </c>
      <c r="O29" s="26">
        <f t="shared" si="3"/>
        <v>1.8850437570379556E-3</v>
      </c>
      <c r="P29" s="27">
        <f t="shared" si="9"/>
        <v>1.1048393728098894E-2</v>
      </c>
      <c r="Q29" s="28">
        <f t="shared" si="10"/>
        <v>0.18019384855291609</v>
      </c>
    </row>
    <row r="30" spans="1:17" s="2" customFormat="1" x14ac:dyDescent="0.25">
      <c r="A30" s="11">
        <v>35851</v>
      </c>
      <c r="B30" s="23">
        <v>21.745002191716985</v>
      </c>
      <c r="C30" s="26">
        <f t="shared" si="0"/>
        <v>-6.8744535132472927E-3</v>
      </c>
      <c r="D30" s="27">
        <f t="shared" si="4"/>
        <v>1.6875253058481813E-2</v>
      </c>
      <c r="E30" s="52">
        <f t="shared" si="11"/>
        <v>0.27522704827025041</v>
      </c>
      <c r="F30" s="23">
        <v>21.499998092651367</v>
      </c>
      <c r="G30" s="26">
        <f t="shared" si="1"/>
        <v>-1.7742779292202598E-8</v>
      </c>
      <c r="H30" s="27">
        <f t="shared" si="5"/>
        <v>1.0070244466410382E-2</v>
      </c>
      <c r="I30" s="28">
        <f t="shared" si="6"/>
        <v>0.164240716879614</v>
      </c>
      <c r="J30" s="23">
        <v>22.55000114440918</v>
      </c>
      <c r="K30" s="26">
        <f t="shared" si="2"/>
        <v>1.6916616853012846E-8</v>
      </c>
      <c r="L30" s="27">
        <f t="shared" si="7"/>
        <v>1.0011021266972186E-2</v>
      </c>
      <c r="M30" s="28">
        <f t="shared" si="8"/>
        <v>0.16327481572755381</v>
      </c>
      <c r="N30" s="23">
        <v>26.649995422363283</v>
      </c>
      <c r="O30" s="26">
        <f t="shared" si="3"/>
        <v>3.7593748349151967E-3</v>
      </c>
      <c r="P30" s="27">
        <f t="shared" si="9"/>
        <v>1.0248965172512945E-2</v>
      </c>
      <c r="Q30" s="28">
        <f t="shared" si="10"/>
        <v>0.16715556338502155</v>
      </c>
    </row>
    <row r="31" spans="1:17" s="2" customFormat="1" x14ac:dyDescent="0.25">
      <c r="A31" s="11">
        <v>35852</v>
      </c>
      <c r="B31" s="23">
        <v>21.995002573186699</v>
      </c>
      <c r="C31" s="26">
        <f t="shared" si="0"/>
        <v>1.1431324948932462E-2</v>
      </c>
      <c r="D31" s="27">
        <f t="shared" si="4"/>
        <v>1.6986762318778926E-2</v>
      </c>
      <c r="E31" s="52">
        <f t="shared" si="11"/>
        <v>0.27704570926810418</v>
      </c>
      <c r="F31" s="23">
        <v>21.649998092651366</v>
      </c>
      <c r="G31" s="26">
        <f t="shared" si="1"/>
        <v>6.9525199295276726E-3</v>
      </c>
      <c r="H31" s="27">
        <f t="shared" si="5"/>
        <v>1.0014546699592071E-2</v>
      </c>
      <c r="I31" s="28">
        <f t="shared" si="6"/>
        <v>0.16333231379353741</v>
      </c>
      <c r="J31" s="23">
        <v>22.700001144409178</v>
      </c>
      <c r="K31" s="26">
        <f t="shared" si="2"/>
        <v>6.6298582033181173E-3</v>
      </c>
      <c r="L31" s="27">
        <f t="shared" si="7"/>
        <v>9.7362037408750702E-3</v>
      </c>
      <c r="M31" s="28">
        <f t="shared" si="8"/>
        <v>0.15879267751851375</v>
      </c>
      <c r="N31" s="23">
        <v>26.849995803833007</v>
      </c>
      <c r="O31" s="26">
        <f t="shared" si="3"/>
        <v>7.4766858299303339E-3</v>
      </c>
      <c r="P31" s="27">
        <f t="shared" si="9"/>
        <v>9.9582809362356566E-3</v>
      </c>
      <c r="Q31" s="28">
        <f t="shared" si="10"/>
        <v>0.16241464696427024</v>
      </c>
    </row>
    <row r="32" spans="1:17" s="2" customFormat="1" x14ac:dyDescent="0.25">
      <c r="A32" s="12">
        <v>35853</v>
      </c>
      <c r="B32" s="47">
        <v>22.154998016357421</v>
      </c>
      <c r="C32" s="31" t="e">
        <f>LN(B32/0)</f>
        <v>#DIV/0!</v>
      </c>
      <c r="D32" s="32" t="str">
        <f>+IF(ISERROR(STDEV(C12:C32)),"",STDEV(C12:C32))</f>
        <v/>
      </c>
      <c r="E32" s="53" t="str">
        <f t="shared" si="11"/>
        <v/>
      </c>
      <c r="F32" s="23">
        <v>21.549997711181639</v>
      </c>
      <c r="G32" s="26">
        <f t="shared" si="1"/>
        <v>-4.6296560091684934E-3</v>
      </c>
      <c r="H32" s="27">
        <f t="shared" si="5"/>
        <v>1.0016370679923009E-2</v>
      </c>
      <c r="I32" s="28">
        <f t="shared" si="6"/>
        <v>0.16336206201247358</v>
      </c>
      <c r="J32" s="23">
        <v>23.150000762939452</v>
      </c>
      <c r="K32" s="26">
        <f t="shared" si="2"/>
        <v>1.9629838586733509E-2</v>
      </c>
      <c r="L32" s="27">
        <f t="shared" si="7"/>
        <v>1.0431974108528934E-2</v>
      </c>
      <c r="M32" s="28">
        <f t="shared" si="8"/>
        <v>0.17014034880377671</v>
      </c>
      <c r="N32" s="23">
        <v>26.79999656677246</v>
      </c>
      <c r="O32" s="26">
        <f t="shared" si="3"/>
        <v>-1.86390526173925E-3</v>
      </c>
      <c r="P32" s="27">
        <f t="shared" si="9"/>
        <v>9.6000593254956332E-3</v>
      </c>
      <c r="Q32" s="28">
        <f t="shared" si="10"/>
        <v>0.15657222930043338</v>
      </c>
    </row>
    <row r="33" spans="1:17" s="2" customFormat="1" x14ac:dyDescent="0.25">
      <c r="A33" s="12">
        <v>35856</v>
      </c>
      <c r="B33" s="47">
        <v>22.154998779296875</v>
      </c>
      <c r="C33" s="31">
        <f>IF(ISERROR(LN(B33/B32)),"",LN(B33/B32))</f>
        <v>3.4436448210697456E-8</v>
      </c>
      <c r="D33" s="32" t="str">
        <f t="shared" ref="D33:D96" si="12">+IF(ISERROR(STDEV(C13:C33)),"",STDEV(C13:C33))</f>
        <v/>
      </c>
      <c r="E33" s="53" t="str">
        <f t="shared" si="11"/>
        <v/>
      </c>
      <c r="F33" s="23">
        <v>21.749997329711906</v>
      </c>
      <c r="G33" s="26">
        <f t="shared" si="1"/>
        <v>9.2379244227368505E-3</v>
      </c>
      <c r="H33" s="27">
        <f t="shared" si="5"/>
        <v>1.0228133585108799E-2</v>
      </c>
      <c r="I33" s="28">
        <f t="shared" si="6"/>
        <v>0.16681581047630026</v>
      </c>
      <c r="J33" s="23">
        <v>23.200001525878907</v>
      </c>
      <c r="K33" s="26">
        <f t="shared" si="2"/>
        <v>2.1575309543143835E-3</v>
      </c>
      <c r="L33" s="27">
        <f t="shared" si="7"/>
        <v>1.041861744032853E-2</v>
      </c>
      <c r="M33" s="28">
        <f t="shared" si="8"/>
        <v>0.16992250813787482</v>
      </c>
      <c r="N33" s="23">
        <v>27.099997329711915</v>
      </c>
      <c r="O33" s="26">
        <f t="shared" si="3"/>
        <v>1.1131869939737025E-2</v>
      </c>
      <c r="P33" s="27">
        <f t="shared" si="9"/>
        <v>9.7517665976605116E-3</v>
      </c>
      <c r="Q33" s="28">
        <f t="shared" si="10"/>
        <v>0.15904650003132975</v>
      </c>
    </row>
    <row r="34" spans="1:17" s="2" customFormat="1" x14ac:dyDescent="0.25">
      <c r="A34" s="12">
        <v>35857</v>
      </c>
      <c r="B34" s="47">
        <v>22.154998779296875</v>
      </c>
      <c r="C34" s="31">
        <f t="shared" ref="C34:C97" si="13">IF(ISERROR(LN(B34/B33)),"",LN(B34/B33))</f>
        <v>0</v>
      </c>
      <c r="D34" s="32" t="str">
        <f t="shared" si="12"/>
        <v/>
      </c>
      <c r="E34" s="53" t="str">
        <f t="shared" si="11"/>
        <v/>
      </c>
      <c r="F34" s="23">
        <v>21.899998092651359</v>
      </c>
      <c r="G34" s="26">
        <f t="shared" si="1"/>
        <v>6.872914966086799E-3</v>
      </c>
      <c r="H34" s="27">
        <f t="shared" si="5"/>
        <v>9.8687876207439688E-3</v>
      </c>
      <c r="I34" s="28">
        <f t="shared" si="6"/>
        <v>0.16095505515978967</v>
      </c>
      <c r="J34" s="23">
        <v>23.350000762939452</v>
      </c>
      <c r="K34" s="26">
        <f t="shared" si="2"/>
        <v>6.4446723460675742E-3</v>
      </c>
      <c r="L34" s="27">
        <f t="shared" si="7"/>
        <v>9.2960048108755942E-3</v>
      </c>
      <c r="M34" s="28">
        <f t="shared" si="8"/>
        <v>0.15161325023907607</v>
      </c>
      <c r="N34" s="23">
        <v>27.199996566772462</v>
      </c>
      <c r="O34" s="26">
        <f t="shared" si="3"/>
        <v>3.6832177293083458E-3</v>
      </c>
      <c r="P34" s="27">
        <f t="shared" si="9"/>
        <v>8.3300816303244866E-3</v>
      </c>
      <c r="Q34" s="28">
        <f t="shared" si="10"/>
        <v>0.13585951991470188</v>
      </c>
    </row>
    <row r="35" spans="1:17" s="2" customFormat="1" x14ac:dyDescent="0.25">
      <c r="A35" s="12">
        <v>35858</v>
      </c>
      <c r="B35" s="47">
        <v>22.154998779296875</v>
      </c>
      <c r="C35" s="31">
        <f t="shared" si="13"/>
        <v>0</v>
      </c>
      <c r="D35" s="32" t="str">
        <f t="shared" si="12"/>
        <v/>
      </c>
      <c r="E35" s="53" t="str">
        <f t="shared" si="11"/>
        <v/>
      </c>
      <c r="F35" s="23">
        <v>21.913634074818006</v>
      </c>
      <c r="G35" s="26">
        <f t="shared" si="1"/>
        <v>6.2245387713112752E-4</v>
      </c>
      <c r="H35" s="27">
        <f t="shared" si="5"/>
        <v>9.5464311216062695E-3</v>
      </c>
      <c r="I35" s="28">
        <f t="shared" si="6"/>
        <v>0.15569757976425436</v>
      </c>
      <c r="J35" s="23">
        <v>23.350000381469727</v>
      </c>
      <c r="K35" s="26">
        <f t="shared" si="2"/>
        <v>-1.6337032749059134E-8</v>
      </c>
      <c r="L35" s="27">
        <f t="shared" si="7"/>
        <v>9.1456945594998156E-3</v>
      </c>
      <c r="M35" s="28">
        <f t="shared" si="8"/>
        <v>0.14916176422772279</v>
      </c>
      <c r="N35" s="23">
        <v>27.399996948242187</v>
      </c>
      <c r="O35" s="26">
        <f t="shared" si="3"/>
        <v>7.3260549356529685E-3</v>
      </c>
      <c r="P35" s="27">
        <f t="shared" si="9"/>
        <v>8.399984804616888E-3</v>
      </c>
      <c r="Q35" s="28">
        <f t="shared" si="10"/>
        <v>0.13699960618532217</v>
      </c>
    </row>
    <row r="36" spans="1:17" s="2" customFormat="1" x14ac:dyDescent="0.25">
      <c r="A36" s="12">
        <v>35859</v>
      </c>
      <c r="B36" s="47">
        <v>22.154998779296875</v>
      </c>
      <c r="C36" s="31">
        <f t="shared" si="13"/>
        <v>0</v>
      </c>
      <c r="D36" s="32" t="str">
        <f t="shared" si="12"/>
        <v/>
      </c>
      <c r="E36" s="53" t="str">
        <f t="shared" si="11"/>
        <v/>
      </c>
      <c r="F36" s="23">
        <v>21.799997763200231</v>
      </c>
      <c r="G36" s="26">
        <f t="shared" si="1"/>
        <v>-5.1991364164931135E-3</v>
      </c>
      <c r="H36" s="27">
        <f t="shared" si="5"/>
        <v>9.392977949075584E-3</v>
      </c>
      <c r="I36" s="28">
        <f t="shared" si="6"/>
        <v>0.15319483426011518</v>
      </c>
      <c r="J36" s="23">
        <v>23.250000381469725</v>
      </c>
      <c r="K36" s="26">
        <f t="shared" si="2"/>
        <v>-4.2918520112742928E-3</v>
      </c>
      <c r="L36" s="27">
        <f t="shared" si="7"/>
        <v>8.8774398949571145E-3</v>
      </c>
      <c r="M36" s="28">
        <f t="shared" si="8"/>
        <v>0.14478666305140561</v>
      </c>
      <c r="N36" s="23">
        <v>27.149997711181641</v>
      </c>
      <c r="O36" s="26">
        <f t="shared" si="3"/>
        <v>-9.1659399387570978E-3</v>
      </c>
      <c r="P36" s="27">
        <f t="shared" si="9"/>
        <v>8.7711794685483412E-3</v>
      </c>
      <c r="Q36" s="28">
        <f t="shared" si="10"/>
        <v>0.1430536079436053</v>
      </c>
    </row>
    <row r="37" spans="1:17" s="2" customFormat="1" x14ac:dyDescent="0.25">
      <c r="A37" s="12">
        <v>35860</v>
      </c>
      <c r="B37" s="47">
        <v>22.154998779296875</v>
      </c>
      <c r="C37" s="31">
        <f t="shared" si="13"/>
        <v>0</v>
      </c>
      <c r="D37" s="32" t="str">
        <f t="shared" si="12"/>
        <v/>
      </c>
      <c r="E37" s="53" t="str">
        <f t="shared" si="11"/>
        <v/>
      </c>
      <c r="F37" s="23">
        <v>22.149997364390991</v>
      </c>
      <c r="G37" s="26">
        <f t="shared" ref="G37:G53" si="14">LN(F37/F36)</f>
        <v>1.5927510312473438E-2</v>
      </c>
      <c r="H37" s="27">
        <f t="shared" si="5"/>
        <v>9.7243860777845303E-3</v>
      </c>
      <c r="I37" s="28">
        <f t="shared" si="6"/>
        <v>0.15859993726634747</v>
      </c>
      <c r="J37" s="23">
        <v>23.25</v>
      </c>
      <c r="K37" s="26">
        <f t="shared" ref="K37:K68" si="15">LN(J37/J36)</f>
        <v>-1.6407299875661108E-8</v>
      </c>
      <c r="L37" s="27">
        <f t="shared" si="7"/>
        <v>8.4056887377728477E-3</v>
      </c>
      <c r="M37" s="28">
        <f t="shared" si="8"/>
        <v>0.1370926345198073</v>
      </c>
      <c r="N37" s="23">
        <v>27.149997711181641</v>
      </c>
      <c r="O37" s="26">
        <f t="shared" ref="O37:O68" si="16">LN(N37/N36)</f>
        <v>0</v>
      </c>
      <c r="P37" s="27">
        <f t="shared" si="9"/>
        <v>8.7426652443333489E-3</v>
      </c>
      <c r="Q37" s="28">
        <f t="shared" si="10"/>
        <v>0.14258855502041587</v>
      </c>
    </row>
    <row r="38" spans="1:17" s="2" customFormat="1" x14ac:dyDescent="0.25">
      <c r="A38" s="12">
        <v>35863</v>
      </c>
      <c r="B38" s="47">
        <v>23.404998779296875</v>
      </c>
      <c r="C38" s="31">
        <f t="shared" si="13"/>
        <v>5.4886473043238473E-2</v>
      </c>
      <c r="D38" s="32" t="str">
        <f t="shared" si="12"/>
        <v/>
      </c>
      <c r="E38" s="53" t="str">
        <f t="shared" si="11"/>
        <v/>
      </c>
      <c r="F38" s="23">
        <v>22.934088620272558</v>
      </c>
      <c r="G38" s="26">
        <f t="shared" si="14"/>
        <v>3.4787012250370321E-2</v>
      </c>
      <c r="H38" s="27">
        <f t="shared" si="5"/>
        <v>1.2147192175598514E-2</v>
      </c>
      <c r="I38" s="28">
        <f t="shared" si="6"/>
        <v>0.19811470889801491</v>
      </c>
      <c r="J38" s="23">
        <v>23.35</v>
      </c>
      <c r="K38" s="26">
        <f t="shared" si="15"/>
        <v>4.2918520815410843E-3</v>
      </c>
      <c r="L38" s="27">
        <f t="shared" si="7"/>
        <v>8.4030675195228832E-3</v>
      </c>
      <c r="M38" s="28">
        <f t="shared" si="8"/>
        <v>0.13704988374390428</v>
      </c>
      <c r="N38" s="23">
        <v>27.249997711181642</v>
      </c>
      <c r="O38" s="26">
        <f t="shared" si="16"/>
        <v>3.6764750386763271E-3</v>
      </c>
      <c r="P38" s="27">
        <f t="shared" si="9"/>
        <v>8.5781379830580564E-3</v>
      </c>
      <c r="Q38" s="28">
        <f t="shared" si="10"/>
        <v>0.13990519659468681</v>
      </c>
    </row>
    <row r="39" spans="1:17" s="2" customFormat="1" x14ac:dyDescent="0.25">
      <c r="A39" s="12">
        <v>35864</v>
      </c>
      <c r="B39" s="47">
        <v>23.404998779296875</v>
      </c>
      <c r="C39" s="31">
        <f t="shared" si="13"/>
        <v>0</v>
      </c>
      <c r="D39" s="32" t="str">
        <f t="shared" si="12"/>
        <v/>
      </c>
      <c r="E39" s="53" t="str">
        <f t="shared" si="11"/>
        <v/>
      </c>
      <c r="F39" s="23">
        <v>22.931815407492898</v>
      </c>
      <c r="G39" s="26">
        <f t="shared" si="14"/>
        <v>-9.9124298526657965E-5</v>
      </c>
      <c r="H39" s="27">
        <f t="shared" si="5"/>
        <v>1.2148375996972457E-2</v>
      </c>
      <c r="I39" s="28">
        <f t="shared" si="6"/>
        <v>0.19813401644032555</v>
      </c>
      <c r="J39" s="23">
        <v>23.150000381469727</v>
      </c>
      <c r="K39" s="26">
        <f t="shared" si="15"/>
        <v>-8.6021871044894803E-3</v>
      </c>
      <c r="L39" s="27">
        <f t="shared" si="7"/>
        <v>8.7347820630882152E-3</v>
      </c>
      <c r="M39" s="28">
        <f t="shared" si="8"/>
        <v>0.14245998422520711</v>
      </c>
      <c r="N39" s="23">
        <v>27.249998092651367</v>
      </c>
      <c r="O39" s="26">
        <f t="shared" si="16"/>
        <v>1.399889017122229E-8</v>
      </c>
      <c r="P39" s="27">
        <f t="shared" si="9"/>
        <v>8.0064980074359172E-3</v>
      </c>
      <c r="Q39" s="28">
        <f t="shared" si="10"/>
        <v>0.13058203073646094</v>
      </c>
    </row>
    <row r="40" spans="1:17" s="2" customFormat="1" x14ac:dyDescent="0.25">
      <c r="A40" s="12">
        <v>35865</v>
      </c>
      <c r="B40" s="47">
        <v>23.404998779296875</v>
      </c>
      <c r="C40" s="31">
        <f t="shared" si="13"/>
        <v>0</v>
      </c>
      <c r="D40" s="32" t="str">
        <f t="shared" si="12"/>
        <v/>
      </c>
      <c r="E40" s="53" t="str">
        <f t="shared" si="11"/>
        <v/>
      </c>
      <c r="F40" s="23">
        <v>22.849997225674706</v>
      </c>
      <c r="G40" s="26">
        <f t="shared" si="14"/>
        <v>-3.5742695283286475E-3</v>
      </c>
      <c r="H40" s="27">
        <f t="shared" si="5"/>
        <v>1.2226228534748635E-2</v>
      </c>
      <c r="I40" s="28">
        <f t="shared" si="6"/>
        <v>0.19940375290580131</v>
      </c>
      <c r="J40" s="23">
        <v>23.249999618530275</v>
      </c>
      <c r="K40" s="26">
        <f t="shared" si="15"/>
        <v>4.3103186156482239E-3</v>
      </c>
      <c r="L40" s="27">
        <f t="shared" si="7"/>
        <v>8.745925150077629E-3</v>
      </c>
      <c r="M40" s="28">
        <f t="shared" si="8"/>
        <v>0.14264172247411436</v>
      </c>
      <c r="N40" s="23">
        <v>27.199998092651366</v>
      </c>
      <c r="O40" s="26">
        <f t="shared" si="16"/>
        <v>-1.8365479359677436E-3</v>
      </c>
      <c r="P40" s="27">
        <f t="shared" si="9"/>
        <v>7.8945252591499111E-3</v>
      </c>
      <c r="Q40" s="28">
        <f t="shared" si="10"/>
        <v>0.12875581047827195</v>
      </c>
    </row>
    <row r="41" spans="1:17" s="2" customFormat="1" x14ac:dyDescent="0.25">
      <c r="A41" s="12">
        <v>35866</v>
      </c>
      <c r="B41" s="47">
        <v>23.204998779296876</v>
      </c>
      <c r="C41" s="31">
        <f t="shared" si="13"/>
        <v>-8.5819025084155828E-3</v>
      </c>
      <c r="D41" s="32" t="str">
        <f t="shared" si="12"/>
        <v/>
      </c>
      <c r="E41" s="53" t="str">
        <f t="shared" si="11"/>
        <v/>
      </c>
      <c r="F41" s="23">
        <v>22.599997260353781</v>
      </c>
      <c r="G41" s="26">
        <f t="shared" si="14"/>
        <v>-1.1001210870583788E-2</v>
      </c>
      <c r="H41" s="27">
        <f t="shared" si="5"/>
        <v>1.2574509521652703E-2</v>
      </c>
      <c r="I41" s="28">
        <f t="shared" si="6"/>
        <v>0.20508404390126447</v>
      </c>
      <c r="J41" s="23">
        <v>22.85</v>
      </c>
      <c r="K41" s="26">
        <f t="shared" si="15"/>
        <v>-1.7353998285851414E-2</v>
      </c>
      <c r="L41" s="27">
        <f t="shared" si="7"/>
        <v>9.7327097732762494E-3</v>
      </c>
      <c r="M41" s="28">
        <f t="shared" si="8"/>
        <v>0.15873569263149351</v>
      </c>
      <c r="N41" s="23">
        <v>26.999998855590821</v>
      </c>
      <c r="O41" s="26">
        <f t="shared" si="16"/>
        <v>-7.3800795600345798E-3</v>
      </c>
      <c r="P41" s="27">
        <f t="shared" si="9"/>
        <v>8.0859059347200626E-3</v>
      </c>
      <c r="Q41" s="28">
        <f t="shared" si="10"/>
        <v>0.13187713483711852</v>
      </c>
    </row>
    <row r="42" spans="1:17" s="2" customFormat="1" x14ac:dyDescent="0.25">
      <c r="A42" s="12">
        <v>35867</v>
      </c>
      <c r="B42" s="47">
        <v>23.927000045776367</v>
      </c>
      <c r="C42" s="31">
        <f t="shared" si="13"/>
        <v>3.0639810236746876E-2</v>
      </c>
      <c r="D42" s="32" t="str">
        <f t="shared" si="12"/>
        <v/>
      </c>
      <c r="E42" s="53" t="str">
        <f t="shared" si="11"/>
        <v/>
      </c>
      <c r="F42" s="23">
        <v>22.374999358437268</v>
      </c>
      <c r="G42" s="26">
        <f t="shared" si="14"/>
        <v>-1.0005549567224841E-2</v>
      </c>
      <c r="H42" s="27">
        <f t="shared" si="5"/>
        <v>1.1661838332283085E-2</v>
      </c>
      <c r="I42" s="28">
        <f t="shared" si="6"/>
        <v>0.19019882726949106</v>
      </c>
      <c r="J42" s="23">
        <v>22.85</v>
      </c>
      <c r="K42" s="26">
        <f t="shared" si="15"/>
        <v>0</v>
      </c>
      <c r="L42" s="27">
        <f t="shared" si="7"/>
        <v>8.1712263746430806E-3</v>
      </c>
      <c r="M42" s="28">
        <f t="shared" si="8"/>
        <v>0.133268669100679</v>
      </c>
      <c r="N42" s="23">
        <v>27.175000000000001</v>
      </c>
      <c r="O42" s="26">
        <f t="shared" si="16"/>
        <v>6.4606093884702108E-3</v>
      </c>
      <c r="P42" s="27">
        <f t="shared" si="9"/>
        <v>7.8411894465794593E-3</v>
      </c>
      <c r="Q42" s="28">
        <f t="shared" si="10"/>
        <v>0.12788592970018889</v>
      </c>
    </row>
    <row r="43" spans="1:17" s="2" customFormat="1" x14ac:dyDescent="0.25">
      <c r="A43" s="12">
        <v>35870</v>
      </c>
      <c r="B43" s="47">
        <v>23.927000045776367</v>
      </c>
      <c r="C43" s="31">
        <f t="shared" si="13"/>
        <v>0</v>
      </c>
      <c r="D43" s="32" t="str">
        <f t="shared" si="12"/>
        <v/>
      </c>
      <c r="E43" s="53" t="str">
        <f t="shared" si="11"/>
        <v/>
      </c>
      <c r="F43" s="23">
        <v>21.699998924948957</v>
      </c>
      <c r="G43" s="26">
        <f t="shared" si="14"/>
        <v>-3.0632024482833992E-2</v>
      </c>
      <c r="H43" s="27">
        <f t="shared" si="5"/>
        <v>1.3374432213831432E-2</v>
      </c>
      <c r="I43" s="28">
        <f t="shared" si="6"/>
        <v>0.21813038819309641</v>
      </c>
      <c r="J43" s="23">
        <v>22.750000381469725</v>
      </c>
      <c r="K43" s="26">
        <f t="shared" si="15"/>
        <v>-4.3859551753544284E-3</v>
      </c>
      <c r="L43" s="27">
        <f t="shared" si="7"/>
        <v>8.0966847670009712E-3</v>
      </c>
      <c r="M43" s="28">
        <f t="shared" si="8"/>
        <v>0.13205293227151513</v>
      </c>
      <c r="N43" s="23">
        <v>27.124999237060546</v>
      </c>
      <c r="O43" s="26">
        <f t="shared" si="16"/>
        <v>-1.841649273450062E-3</v>
      </c>
      <c r="P43" s="27">
        <f t="shared" si="9"/>
        <v>7.7714795350535895E-3</v>
      </c>
      <c r="Q43" s="28">
        <f t="shared" si="10"/>
        <v>0.12674899544990206</v>
      </c>
    </row>
    <row r="44" spans="1:17" s="2" customFormat="1" x14ac:dyDescent="0.25">
      <c r="A44" s="12">
        <v>35871</v>
      </c>
      <c r="B44" s="47">
        <v>23.927000045776367</v>
      </c>
      <c r="C44" s="31">
        <f t="shared" si="13"/>
        <v>0</v>
      </c>
      <c r="D44" s="32" t="str">
        <f t="shared" si="12"/>
        <v/>
      </c>
      <c r="E44" s="53" t="str">
        <f t="shared" si="11"/>
        <v/>
      </c>
      <c r="F44" s="23">
        <v>21.629544778303671</v>
      </c>
      <c r="G44" s="26">
        <f t="shared" si="14"/>
        <v>-3.2520171095784902E-3</v>
      </c>
      <c r="H44" s="27">
        <f t="shared" si="5"/>
        <v>1.3268809999229442E-2</v>
      </c>
      <c r="I44" s="28">
        <f t="shared" si="6"/>
        <v>0.21640774200486271</v>
      </c>
      <c r="J44" s="23">
        <v>22.55</v>
      </c>
      <c r="K44" s="26">
        <f t="shared" si="15"/>
        <v>-8.8300962161719353E-3</v>
      </c>
      <c r="L44" s="27">
        <f t="shared" si="7"/>
        <v>8.099339526280518E-3</v>
      </c>
      <c r="M44" s="28">
        <f t="shared" si="8"/>
        <v>0.13209623008505578</v>
      </c>
      <c r="N44" s="23">
        <v>27.15</v>
      </c>
      <c r="O44" s="26">
        <f t="shared" si="16"/>
        <v>9.2126264612127785E-4</v>
      </c>
      <c r="P44" s="27">
        <f t="shared" si="9"/>
        <v>7.764377529241728E-3</v>
      </c>
      <c r="Q44" s="28">
        <f t="shared" si="10"/>
        <v>0.12663316524044549</v>
      </c>
    </row>
    <row r="45" spans="1:17" s="2" customFormat="1" x14ac:dyDescent="0.25">
      <c r="A45" s="12">
        <v>35872</v>
      </c>
      <c r="B45" s="47">
        <v>23.927000045776367</v>
      </c>
      <c r="C45" s="31">
        <f t="shared" si="13"/>
        <v>0</v>
      </c>
      <c r="D45" s="32" t="str">
        <f t="shared" si="12"/>
        <v/>
      </c>
      <c r="E45" s="53" t="str">
        <f t="shared" si="11"/>
        <v/>
      </c>
      <c r="F45" s="23">
        <v>21.520454320040621</v>
      </c>
      <c r="G45" s="26">
        <f t="shared" si="14"/>
        <v>-5.0563472985217777E-3</v>
      </c>
      <c r="H45" s="27">
        <f t="shared" si="5"/>
        <v>1.2616261281034716E-2</v>
      </c>
      <c r="I45" s="28">
        <f t="shared" si="6"/>
        <v>0.20576499448938176</v>
      </c>
      <c r="J45" s="23">
        <v>22.55</v>
      </c>
      <c r="K45" s="26">
        <f t="shared" si="15"/>
        <v>0</v>
      </c>
      <c r="L45" s="27">
        <f t="shared" si="7"/>
        <v>7.9997623975351928E-3</v>
      </c>
      <c r="M45" s="28">
        <f t="shared" si="8"/>
        <v>0.1304721762634731</v>
      </c>
      <c r="N45" s="23">
        <v>27.05</v>
      </c>
      <c r="O45" s="26">
        <f t="shared" si="16"/>
        <v>-3.6900410874537957E-3</v>
      </c>
      <c r="P45" s="27">
        <f t="shared" si="9"/>
        <v>7.7987285301254969E-3</v>
      </c>
      <c r="Q45" s="28">
        <f t="shared" si="10"/>
        <v>0.12719341311024657</v>
      </c>
    </row>
    <row r="46" spans="1:17" s="2" customFormat="1" x14ac:dyDescent="0.25">
      <c r="A46" s="12">
        <v>35873</v>
      </c>
      <c r="B46" s="47">
        <v>23.875</v>
      </c>
      <c r="C46" s="31">
        <f t="shared" si="13"/>
        <v>-2.1756439579140481E-3</v>
      </c>
      <c r="D46" s="32" t="str">
        <f t="shared" si="12"/>
        <v/>
      </c>
      <c r="E46" s="53" t="str">
        <f t="shared" si="11"/>
        <v/>
      </c>
      <c r="F46" s="23">
        <v>21.6</v>
      </c>
      <c r="G46" s="26">
        <f t="shared" si="14"/>
        <v>3.6894680933297523E-3</v>
      </c>
      <c r="H46" s="27">
        <f t="shared" si="5"/>
        <v>1.2362813503082028E-2</v>
      </c>
      <c r="I46" s="28">
        <f t="shared" si="6"/>
        <v>0.2016313863251171</v>
      </c>
      <c r="J46" s="23">
        <v>22.625</v>
      </c>
      <c r="K46" s="26">
        <f t="shared" si="15"/>
        <v>3.3204236373023262E-3</v>
      </c>
      <c r="L46" s="27">
        <f t="shared" si="7"/>
        <v>7.6201060262698324E-3</v>
      </c>
      <c r="M46" s="28">
        <f t="shared" si="8"/>
        <v>0.12428016823501629</v>
      </c>
      <c r="N46" s="23">
        <v>27</v>
      </c>
      <c r="O46" s="26">
        <f t="shared" si="16"/>
        <v>-1.8501392881614773E-3</v>
      </c>
      <c r="P46" s="27">
        <f t="shared" si="9"/>
        <v>7.0330207082669721E-3</v>
      </c>
      <c r="Q46" s="28">
        <f t="shared" si="10"/>
        <v>0.11470509646591387</v>
      </c>
    </row>
    <row r="47" spans="1:17" s="2" customFormat="1" x14ac:dyDescent="0.25">
      <c r="A47" s="12">
        <v>35874</v>
      </c>
      <c r="B47" s="47">
        <v>23.875</v>
      </c>
      <c r="C47" s="31">
        <f t="shared" si="13"/>
        <v>0</v>
      </c>
      <c r="D47" s="32" t="str">
        <f t="shared" si="12"/>
        <v/>
      </c>
      <c r="E47" s="53" t="str">
        <f t="shared" si="11"/>
        <v/>
      </c>
      <c r="F47" s="23">
        <v>21.450000364130201</v>
      </c>
      <c r="G47" s="26">
        <f t="shared" si="14"/>
        <v>-6.9686523403266537E-3</v>
      </c>
      <c r="H47" s="27">
        <f t="shared" si="5"/>
        <v>1.2365583761573854E-2</v>
      </c>
      <c r="I47" s="28">
        <f t="shared" si="6"/>
        <v>0.20167656787380314</v>
      </c>
      <c r="J47" s="23">
        <v>22.425000000000001</v>
      </c>
      <c r="K47" s="26">
        <f t="shared" si="15"/>
        <v>-8.8790816411299361E-3</v>
      </c>
      <c r="L47" s="27">
        <f t="shared" si="7"/>
        <v>7.7236773083123062E-3</v>
      </c>
      <c r="M47" s="28">
        <f t="shared" si="8"/>
        <v>0.12596936472548245</v>
      </c>
      <c r="N47" s="23">
        <v>26.9</v>
      </c>
      <c r="O47" s="26">
        <f t="shared" si="16"/>
        <v>-3.710579396535713E-3</v>
      </c>
      <c r="P47" s="27">
        <f t="shared" si="9"/>
        <v>5.8383285498537635E-3</v>
      </c>
      <c r="Q47" s="28">
        <f t="shared" si="10"/>
        <v>9.5220257026044558E-2</v>
      </c>
    </row>
    <row r="48" spans="1:17" s="2" customFormat="1" x14ac:dyDescent="0.25">
      <c r="A48" s="12">
        <v>35877</v>
      </c>
      <c r="B48" s="47">
        <v>23.927000045776367</v>
      </c>
      <c r="C48" s="31">
        <f t="shared" si="13"/>
        <v>2.175643957913934E-3</v>
      </c>
      <c r="D48" s="32" t="str">
        <f t="shared" si="12"/>
        <v/>
      </c>
      <c r="E48" s="53" t="str">
        <f t="shared" si="11"/>
        <v/>
      </c>
      <c r="F48" s="23">
        <v>21.250000589544126</v>
      </c>
      <c r="G48" s="26">
        <f t="shared" si="14"/>
        <v>-9.3677392361143121E-3</v>
      </c>
      <c r="H48" s="27">
        <f t="shared" si="5"/>
        <v>1.2370786871069371E-2</v>
      </c>
      <c r="I48" s="28">
        <f t="shared" si="6"/>
        <v>0.20176142802157784</v>
      </c>
      <c r="J48" s="23">
        <v>22.35</v>
      </c>
      <c r="K48" s="26">
        <f t="shared" si="15"/>
        <v>-3.3500868852819744E-3</v>
      </c>
      <c r="L48" s="27">
        <f t="shared" si="7"/>
        <v>7.5392407274228138E-3</v>
      </c>
      <c r="M48" s="28">
        <f t="shared" si="8"/>
        <v>0.12296129512348271</v>
      </c>
      <c r="N48" s="23">
        <v>26.65</v>
      </c>
      <c r="O48" s="26">
        <f t="shared" si="16"/>
        <v>-9.3371359959398496E-3</v>
      </c>
      <c r="P48" s="27">
        <f t="shared" si="9"/>
        <v>5.9698422219210409E-3</v>
      </c>
      <c r="Q48" s="28">
        <f t="shared" si="10"/>
        <v>9.7365180106298188E-2</v>
      </c>
    </row>
    <row r="49" spans="1:17" s="2" customFormat="1" x14ac:dyDescent="0.25">
      <c r="A49" s="12">
        <v>35878</v>
      </c>
      <c r="B49" s="47">
        <v>23.927000045776367</v>
      </c>
      <c r="C49" s="31">
        <f t="shared" si="13"/>
        <v>0</v>
      </c>
      <c r="D49" s="32" t="str">
        <f t="shared" si="12"/>
        <v/>
      </c>
      <c r="E49" s="53" t="str">
        <f t="shared" si="11"/>
        <v/>
      </c>
      <c r="F49" s="23">
        <v>20.85</v>
      </c>
      <c r="G49" s="26">
        <f t="shared" si="14"/>
        <v>-1.9002974868867876E-2</v>
      </c>
      <c r="H49" s="27">
        <f t="shared" si="5"/>
        <v>1.2990533120681073E-2</v>
      </c>
      <c r="I49" s="28">
        <f t="shared" si="6"/>
        <v>0.21186918346477426</v>
      </c>
      <c r="J49" s="23">
        <v>21.875</v>
      </c>
      <c r="K49" s="26">
        <f t="shared" si="15"/>
        <v>-2.1481888815899814E-2</v>
      </c>
      <c r="L49" s="27">
        <f t="shared" si="7"/>
        <v>8.7878022542887645E-3</v>
      </c>
      <c r="M49" s="28">
        <f t="shared" si="8"/>
        <v>0.14332471737452823</v>
      </c>
      <c r="N49" s="23">
        <v>26.6</v>
      </c>
      <c r="O49" s="26">
        <f t="shared" si="16"/>
        <v>-1.8779348242000977E-3</v>
      </c>
      <c r="P49" s="27">
        <f t="shared" si="9"/>
        <v>5.4332642276512036E-3</v>
      </c>
      <c r="Q49" s="28">
        <f t="shared" si="10"/>
        <v>8.8613857858396761E-2</v>
      </c>
    </row>
    <row r="50" spans="1:17" s="2" customFormat="1" x14ac:dyDescent="0.25">
      <c r="A50" s="12">
        <v>35879</v>
      </c>
      <c r="B50" s="47">
        <v>24.1</v>
      </c>
      <c r="C50" s="31">
        <f t="shared" si="13"/>
        <v>7.2043101719014117E-3</v>
      </c>
      <c r="D50" s="32" t="str">
        <f t="shared" si="12"/>
        <v/>
      </c>
      <c r="E50" s="53" t="str">
        <f t="shared" si="11"/>
        <v/>
      </c>
      <c r="F50" s="23">
        <v>20.8500003121116</v>
      </c>
      <c r="G50" s="26">
        <f t="shared" si="14"/>
        <v>1.4969381178045216E-8</v>
      </c>
      <c r="H50" s="27">
        <f t="shared" si="5"/>
        <v>1.2977169237179519E-2</v>
      </c>
      <c r="I50" s="28">
        <f t="shared" si="6"/>
        <v>0.21165122512087187</v>
      </c>
      <c r="J50" s="23">
        <v>21.75</v>
      </c>
      <c r="K50" s="26">
        <f t="shared" si="15"/>
        <v>-5.7306747089849834E-3</v>
      </c>
      <c r="L50" s="27">
        <f t="shared" si="7"/>
        <v>8.7650635724610161E-3</v>
      </c>
      <c r="M50" s="28">
        <f t="shared" si="8"/>
        <v>0.14295386069704202</v>
      </c>
      <c r="N50" s="23">
        <v>26.574999999999999</v>
      </c>
      <c r="O50" s="26">
        <f t="shared" si="16"/>
        <v>-9.4029155964185521E-4</v>
      </c>
      <c r="P50" s="27">
        <f t="shared" si="9"/>
        <v>5.4238886954332656E-3</v>
      </c>
      <c r="Q50" s="28">
        <f t="shared" si="10"/>
        <v>8.8460947555400807E-2</v>
      </c>
    </row>
    <row r="51" spans="1:17" s="2" customFormat="1" x14ac:dyDescent="0.25">
      <c r="A51" s="12">
        <v>35880</v>
      </c>
      <c r="B51" s="47">
        <v>23.9</v>
      </c>
      <c r="C51" s="31">
        <f t="shared" si="13"/>
        <v>-8.3333815591444104E-3</v>
      </c>
      <c r="D51" s="32" t="str">
        <f t="shared" si="12"/>
        <v/>
      </c>
      <c r="E51" s="53" t="str">
        <f t="shared" si="11"/>
        <v/>
      </c>
      <c r="F51" s="23">
        <v>20.750000312111592</v>
      </c>
      <c r="G51" s="26">
        <f t="shared" si="14"/>
        <v>-4.8077014959619947E-3</v>
      </c>
      <c r="H51" s="27">
        <f t="shared" si="5"/>
        <v>1.2992489205928461E-2</v>
      </c>
      <c r="I51" s="28">
        <f t="shared" si="6"/>
        <v>0.21190108624969475</v>
      </c>
      <c r="J51" s="23">
        <v>21.625</v>
      </c>
      <c r="K51" s="26">
        <f t="shared" si="15"/>
        <v>-5.7637047167501294E-3</v>
      </c>
      <c r="L51" s="27">
        <f t="shared" si="7"/>
        <v>8.7986851673380276E-3</v>
      </c>
      <c r="M51" s="28">
        <f t="shared" si="8"/>
        <v>0.14350221231488558</v>
      </c>
      <c r="N51" s="23">
        <v>26.4</v>
      </c>
      <c r="O51" s="26">
        <f t="shared" si="16"/>
        <v>-6.6069140757411748E-3</v>
      </c>
      <c r="P51" s="27">
        <f t="shared" si="9"/>
        <v>5.5394132309755607E-3</v>
      </c>
      <c r="Q51" s="28">
        <f t="shared" si="10"/>
        <v>9.0345095710685303E-2</v>
      </c>
    </row>
    <row r="52" spans="1:17" s="2" customFormat="1" x14ac:dyDescent="0.25">
      <c r="A52" s="12">
        <v>35881</v>
      </c>
      <c r="B52" s="47">
        <v>23.875</v>
      </c>
      <c r="C52" s="31">
        <f t="shared" si="13"/>
        <v>-1.0465725706710271E-3</v>
      </c>
      <c r="D52" s="32" t="str">
        <f t="shared" si="12"/>
        <v/>
      </c>
      <c r="E52" s="53" t="str">
        <f t="shared" si="11"/>
        <v/>
      </c>
      <c r="F52" s="23">
        <v>20.511363636363637</v>
      </c>
      <c r="G52" s="26">
        <f t="shared" si="14"/>
        <v>-1.1567205429454873E-2</v>
      </c>
      <c r="H52" s="27">
        <f t="shared" si="5"/>
        <v>1.3004998862142292E-2</v>
      </c>
      <c r="I52" s="28">
        <f t="shared" si="6"/>
        <v>0.21210511256815506</v>
      </c>
      <c r="J52" s="23">
        <v>21.625</v>
      </c>
      <c r="K52" s="26">
        <f t="shared" si="15"/>
        <v>0</v>
      </c>
      <c r="L52" s="27">
        <f t="shared" si="7"/>
        <v>8.5902335157027974E-3</v>
      </c>
      <c r="M52" s="28">
        <f t="shared" si="8"/>
        <v>0.14010246876213411</v>
      </c>
      <c r="N52" s="23">
        <v>26.4</v>
      </c>
      <c r="O52" s="26">
        <f t="shared" si="16"/>
        <v>0</v>
      </c>
      <c r="P52" s="27">
        <f t="shared" si="9"/>
        <v>5.2365447110547681E-3</v>
      </c>
      <c r="Q52" s="28">
        <f t="shared" si="10"/>
        <v>8.5405459637501666E-2</v>
      </c>
    </row>
    <row r="53" spans="1:17" s="2" customFormat="1" x14ac:dyDescent="0.25">
      <c r="A53" s="12">
        <v>35884</v>
      </c>
      <c r="B53" s="47">
        <v>23.75</v>
      </c>
      <c r="C53" s="31">
        <f t="shared" si="13"/>
        <v>-5.2493558861436782E-3</v>
      </c>
      <c r="D53" s="32">
        <f t="shared" si="12"/>
        <v>1.4061110818665564E-2</v>
      </c>
      <c r="E53" s="53">
        <f t="shared" si="11"/>
        <v>0.22932977731418819</v>
      </c>
      <c r="F53" s="23">
        <v>21.35</v>
      </c>
      <c r="G53" s="26">
        <f t="shared" si="14"/>
        <v>4.007268338585869E-2</v>
      </c>
      <c r="H53" s="27">
        <f t="shared" si="5"/>
        <v>1.5971597919146891E-2</v>
      </c>
      <c r="I53" s="28">
        <f t="shared" si="6"/>
        <v>0.26048887896449374</v>
      </c>
      <c r="J53" s="23">
        <v>22</v>
      </c>
      <c r="K53" s="26">
        <f t="shared" si="15"/>
        <v>1.7192400540372771E-2</v>
      </c>
      <c r="L53" s="27">
        <f t="shared" si="7"/>
        <v>8.2901908735217699E-3</v>
      </c>
      <c r="M53" s="28">
        <f t="shared" si="8"/>
        <v>0.13520892136011842</v>
      </c>
      <c r="N53" s="23">
        <v>26.65</v>
      </c>
      <c r="O53" s="26">
        <f t="shared" si="16"/>
        <v>9.4251404595831131E-3</v>
      </c>
      <c r="P53" s="27">
        <f t="shared" si="9"/>
        <v>5.68282594221444E-3</v>
      </c>
      <c r="Q53" s="28">
        <f t="shared" si="10"/>
        <v>9.2684086246822575E-2</v>
      </c>
    </row>
    <row r="54" spans="1:17" s="2" customFormat="1" x14ac:dyDescent="0.25">
      <c r="A54" s="12">
        <v>35885</v>
      </c>
      <c r="B54" s="47">
        <v>23.125</v>
      </c>
      <c r="C54" s="31">
        <f t="shared" si="13"/>
        <v>-2.6668247082161294E-2</v>
      </c>
      <c r="D54" s="32">
        <f t="shared" si="12"/>
        <v>1.5505150037114585E-2</v>
      </c>
      <c r="E54" s="53">
        <f t="shared" si="11"/>
        <v>0.252881344233088</v>
      </c>
      <c r="F54" s="47">
        <v>21.75</v>
      </c>
      <c r="G54" s="31" t="e">
        <f>+F54/0</f>
        <v>#DIV/0!</v>
      </c>
      <c r="H54" s="32" t="str">
        <f t="shared" si="5"/>
        <v/>
      </c>
      <c r="I54" s="33" t="str">
        <f t="shared" si="6"/>
        <v/>
      </c>
      <c r="J54" s="23">
        <v>19.381818563287908</v>
      </c>
      <c r="K54" s="26">
        <f t="shared" si="15"/>
        <v>-0.12670701418316327</v>
      </c>
      <c r="L54" s="27">
        <f t="shared" si="7"/>
        <v>2.8291751167677792E-2</v>
      </c>
      <c r="M54" s="28">
        <f t="shared" si="8"/>
        <v>0.46142449759369103</v>
      </c>
      <c r="N54" s="23">
        <v>25.925000000000001</v>
      </c>
      <c r="O54" s="26">
        <f t="shared" si="16"/>
        <v>-2.7581396496262397E-2</v>
      </c>
      <c r="P54" s="27">
        <f t="shared" si="9"/>
        <v>7.7157114973966778E-3</v>
      </c>
      <c r="Q54" s="28">
        <f t="shared" si="10"/>
        <v>0.12583944628113145</v>
      </c>
    </row>
    <row r="55" spans="1:17" s="2" customFormat="1" x14ac:dyDescent="0.25">
      <c r="A55" s="12">
        <v>35886</v>
      </c>
      <c r="B55" s="47">
        <v>22.995000000000001</v>
      </c>
      <c r="C55" s="31">
        <f t="shared" si="13"/>
        <v>-5.6374824066017385E-3</v>
      </c>
      <c r="D55" s="32">
        <f t="shared" si="12"/>
        <v>1.5590811839857223E-2</v>
      </c>
      <c r="E55" s="53">
        <f t="shared" si="11"/>
        <v>0.25427844595575017</v>
      </c>
      <c r="F55" s="47">
        <v>21.75</v>
      </c>
      <c r="G55" s="31">
        <f t="shared" ref="G55:G118" si="17">IF(ISERROR(LN(F55/F54)),"",LN(F55/F54))</f>
        <v>0</v>
      </c>
      <c r="H55" s="32" t="str">
        <f t="shared" si="5"/>
        <v/>
      </c>
      <c r="I55" s="33" t="str">
        <f t="shared" si="6"/>
        <v/>
      </c>
      <c r="J55" s="23">
        <v>18.999999656677254</v>
      </c>
      <c r="K55" s="26">
        <f t="shared" si="15"/>
        <v>-1.9896478078330553E-2</v>
      </c>
      <c r="L55" s="27">
        <f t="shared" si="7"/>
        <v>2.8176812893601803E-2</v>
      </c>
      <c r="M55" s="28">
        <f t="shared" si="8"/>
        <v>0.45954991107356108</v>
      </c>
      <c r="N55" s="23">
        <v>22.754999237060545</v>
      </c>
      <c r="O55" s="26">
        <f t="shared" si="16"/>
        <v>-0.13042288617541772</v>
      </c>
      <c r="P55" s="27">
        <f t="shared" si="9"/>
        <v>2.8952266287366749E-2</v>
      </c>
      <c r="Q55" s="28">
        <f t="shared" si="10"/>
        <v>0.47219717318556848</v>
      </c>
    </row>
    <row r="56" spans="1:17" s="2" customFormat="1" x14ac:dyDescent="0.25">
      <c r="A56" s="12">
        <v>35887</v>
      </c>
      <c r="B56" s="47">
        <v>23.25</v>
      </c>
      <c r="C56" s="31">
        <f t="shared" si="13"/>
        <v>1.1028331041478233E-2</v>
      </c>
      <c r="D56" s="32">
        <f t="shared" si="12"/>
        <v>1.5713393330546971E-2</v>
      </c>
      <c r="E56" s="53">
        <f t="shared" si="11"/>
        <v>0.25627768956639035</v>
      </c>
      <c r="F56" s="47">
        <v>23</v>
      </c>
      <c r="G56" s="31">
        <f t="shared" si="17"/>
        <v>5.5880458394456628E-2</v>
      </c>
      <c r="H56" s="32" t="str">
        <f t="shared" si="5"/>
        <v/>
      </c>
      <c r="I56" s="33" t="str">
        <f t="shared" si="6"/>
        <v/>
      </c>
      <c r="J56" s="23">
        <v>19.855</v>
      </c>
      <c r="K56" s="26">
        <f t="shared" si="15"/>
        <v>4.4016903486392839E-2</v>
      </c>
      <c r="L56" s="27">
        <f t="shared" si="7"/>
        <v>3.0486156470419547E-2</v>
      </c>
      <c r="M56" s="28">
        <f t="shared" si="8"/>
        <v>0.49721416498944232</v>
      </c>
      <c r="N56" s="23">
        <v>26.25</v>
      </c>
      <c r="O56" s="26">
        <f t="shared" si="16"/>
        <v>0.14288112109745935</v>
      </c>
      <c r="P56" s="27">
        <f t="shared" si="9"/>
        <v>4.3905903785545208E-2</v>
      </c>
      <c r="Q56" s="28">
        <f t="shared" si="10"/>
        <v>0.71608362011848659</v>
      </c>
    </row>
    <row r="57" spans="1:17" s="2" customFormat="1" x14ac:dyDescent="0.25">
      <c r="A57" s="12">
        <v>35888</v>
      </c>
      <c r="B57" s="47">
        <v>23.25</v>
      </c>
      <c r="C57" s="31">
        <f t="shared" si="13"/>
        <v>0</v>
      </c>
      <c r="D57" s="32">
        <f t="shared" si="12"/>
        <v>1.5713393330546971E-2</v>
      </c>
      <c r="E57" s="53">
        <f t="shared" si="11"/>
        <v>0.25627768956639035</v>
      </c>
      <c r="F57" s="47">
        <v>23</v>
      </c>
      <c r="G57" s="31">
        <f t="shared" si="17"/>
        <v>0</v>
      </c>
      <c r="H57" s="32" t="str">
        <f t="shared" si="5"/>
        <v/>
      </c>
      <c r="I57" s="33" t="str">
        <f t="shared" si="6"/>
        <v/>
      </c>
      <c r="J57" s="23">
        <v>19.855</v>
      </c>
      <c r="K57" s="26">
        <f t="shared" si="15"/>
        <v>0</v>
      </c>
      <c r="L57" s="27">
        <f t="shared" si="7"/>
        <v>3.0524655956152089E-2</v>
      </c>
      <c r="M57" s="28">
        <f t="shared" si="8"/>
        <v>0.49784207259956043</v>
      </c>
      <c r="N57" s="23">
        <v>26.25</v>
      </c>
      <c r="O57" s="26">
        <f t="shared" si="16"/>
        <v>0</v>
      </c>
      <c r="P57" s="27">
        <f t="shared" si="9"/>
        <v>4.3877090753165267E-2</v>
      </c>
      <c r="Q57" s="28">
        <f t="shared" si="10"/>
        <v>0.71561369378160955</v>
      </c>
    </row>
    <row r="58" spans="1:17" s="2" customFormat="1" x14ac:dyDescent="0.25">
      <c r="A58" s="12">
        <v>35891</v>
      </c>
      <c r="B58" s="47">
        <v>23.5</v>
      </c>
      <c r="C58" s="31">
        <f t="shared" si="13"/>
        <v>1.069528911674795E-2</v>
      </c>
      <c r="D58" s="32">
        <f t="shared" si="12"/>
        <v>1.5808253334800348E-2</v>
      </c>
      <c r="E58" s="53">
        <f t="shared" si="11"/>
        <v>0.2578248094157391</v>
      </c>
      <c r="F58" s="47">
        <v>22.5</v>
      </c>
      <c r="G58" s="31">
        <f t="shared" si="17"/>
        <v>-2.197890671877523E-2</v>
      </c>
      <c r="H58" s="32" t="str">
        <f t="shared" si="5"/>
        <v/>
      </c>
      <c r="I58" s="33" t="str">
        <f t="shared" si="6"/>
        <v/>
      </c>
      <c r="J58" s="23">
        <v>23.027500572204602</v>
      </c>
      <c r="K58" s="26">
        <f t="shared" si="15"/>
        <v>0.148233314145789</v>
      </c>
      <c r="L58" s="27">
        <f t="shared" si="7"/>
        <v>4.571121292713351E-2</v>
      </c>
      <c r="M58" s="28">
        <f t="shared" si="8"/>
        <v>0.74552732117190057</v>
      </c>
      <c r="N58" s="23">
        <v>26.502000000000002</v>
      </c>
      <c r="O58" s="26">
        <f t="shared" si="16"/>
        <v>9.5542128048117115E-3</v>
      </c>
      <c r="P58" s="27">
        <f t="shared" si="9"/>
        <v>4.3944051071214088E-2</v>
      </c>
      <c r="Q58" s="28">
        <f t="shared" si="10"/>
        <v>0.71670578351940173</v>
      </c>
    </row>
    <row r="59" spans="1:17" s="2" customFormat="1" x14ac:dyDescent="0.25">
      <c r="A59" s="12">
        <v>35892</v>
      </c>
      <c r="B59" s="47">
        <v>25</v>
      </c>
      <c r="C59" s="31">
        <f t="shared" si="13"/>
        <v>6.1875403718087453E-2</v>
      </c>
      <c r="D59" s="32">
        <f t="shared" si="12"/>
        <v>1.6988971115129696E-2</v>
      </c>
      <c r="E59" s="53">
        <f t="shared" si="11"/>
        <v>0.27708173364639027</v>
      </c>
      <c r="F59" s="47">
        <v>22.5</v>
      </c>
      <c r="G59" s="31">
        <f t="shared" si="17"/>
        <v>0</v>
      </c>
      <c r="H59" s="32" t="str">
        <f t="shared" si="5"/>
        <v/>
      </c>
      <c r="I59" s="33" t="str">
        <f t="shared" si="6"/>
        <v/>
      </c>
      <c r="J59" s="23">
        <v>22</v>
      </c>
      <c r="K59" s="26">
        <f t="shared" si="15"/>
        <v>-4.5646725370687972E-2</v>
      </c>
      <c r="L59" s="27">
        <f t="shared" si="7"/>
        <v>4.6739177343554109E-2</v>
      </c>
      <c r="M59" s="28">
        <f t="shared" si="8"/>
        <v>0.76229291343163197</v>
      </c>
      <c r="N59" s="23">
        <v>26.75</v>
      </c>
      <c r="O59" s="26">
        <f t="shared" si="16"/>
        <v>9.314271499570953E-3</v>
      </c>
      <c r="P59" s="27">
        <f t="shared" si="9"/>
        <v>4.3992208786344918E-2</v>
      </c>
      <c r="Q59" s="28">
        <f t="shared" si="10"/>
        <v>0.71749121208399658</v>
      </c>
    </row>
    <row r="60" spans="1:17" s="2" customFormat="1" x14ac:dyDescent="0.25">
      <c r="A60" s="12">
        <v>35893</v>
      </c>
      <c r="B60" s="47">
        <v>25</v>
      </c>
      <c r="C60" s="31">
        <f t="shared" si="13"/>
        <v>0</v>
      </c>
      <c r="D60" s="32">
        <f t="shared" si="12"/>
        <v>1.6988971115129696E-2</v>
      </c>
      <c r="E60" s="53">
        <f t="shared" si="11"/>
        <v>0.27708173364639027</v>
      </c>
      <c r="F60" s="47">
        <v>22.5</v>
      </c>
      <c r="G60" s="31">
        <f t="shared" si="17"/>
        <v>0</v>
      </c>
      <c r="H60" s="32" t="str">
        <f t="shared" si="5"/>
        <v/>
      </c>
      <c r="I60" s="33" t="str">
        <f t="shared" si="6"/>
        <v/>
      </c>
      <c r="J60" s="23">
        <v>22.487500000000001</v>
      </c>
      <c r="K60" s="26">
        <f t="shared" si="15"/>
        <v>2.1917145918335688E-2</v>
      </c>
      <c r="L60" s="27">
        <f t="shared" si="7"/>
        <v>4.7024528295875945E-2</v>
      </c>
      <c r="M60" s="28">
        <f t="shared" si="8"/>
        <v>0.76694684662341728</v>
      </c>
      <c r="N60" s="23">
        <v>27.15</v>
      </c>
      <c r="O60" s="26">
        <f t="shared" si="16"/>
        <v>1.4842573037928849E-2</v>
      </c>
      <c r="P60" s="27">
        <f t="shared" si="9"/>
        <v>4.4126113631385154E-2</v>
      </c>
      <c r="Q60" s="28">
        <f t="shared" si="10"/>
        <v>0.71967513401522865</v>
      </c>
    </row>
    <row r="61" spans="1:17" s="2" customFormat="1" x14ac:dyDescent="0.25">
      <c r="A61" s="12">
        <v>35894</v>
      </c>
      <c r="B61" s="47">
        <v>25</v>
      </c>
      <c r="C61" s="31">
        <f t="shared" si="13"/>
        <v>0</v>
      </c>
      <c r="D61" s="32">
        <f t="shared" si="12"/>
        <v>1.6988971115129696E-2</v>
      </c>
      <c r="E61" s="53">
        <f t="shared" si="11"/>
        <v>0.27708173364639027</v>
      </c>
      <c r="F61" s="47">
        <v>22.5</v>
      </c>
      <c r="G61" s="31">
        <f t="shared" si="17"/>
        <v>0</v>
      </c>
      <c r="H61" s="32" t="str">
        <f t="shared" si="5"/>
        <v/>
      </c>
      <c r="I61" s="33" t="str">
        <f t="shared" si="6"/>
        <v/>
      </c>
      <c r="J61" s="23">
        <v>22.487500000000001</v>
      </c>
      <c r="K61" s="26">
        <f t="shared" si="15"/>
        <v>0</v>
      </c>
      <c r="L61" s="27">
        <f t="shared" si="7"/>
        <v>4.7007841120942417E-2</v>
      </c>
      <c r="M61" s="28">
        <f t="shared" si="8"/>
        <v>0.7666746870365353</v>
      </c>
      <c r="N61" s="23">
        <v>27.049999618530272</v>
      </c>
      <c r="O61" s="26">
        <f t="shared" si="16"/>
        <v>-3.6900551898468806E-3</v>
      </c>
      <c r="P61" s="27">
        <f t="shared" si="9"/>
        <v>4.4131456532133267E-2</v>
      </c>
      <c r="Q61" s="28">
        <f t="shared" si="10"/>
        <v>0.71976227408933646</v>
      </c>
    </row>
    <row r="62" spans="1:17" s="2" customFormat="1" x14ac:dyDescent="0.25">
      <c r="A62" s="12">
        <v>35898</v>
      </c>
      <c r="B62" s="47">
        <v>24.5</v>
      </c>
      <c r="C62" s="31">
        <f t="shared" si="13"/>
        <v>-2.0202707317519466E-2</v>
      </c>
      <c r="D62" s="32">
        <f t="shared" si="12"/>
        <v>1.7569200156731371E-2</v>
      </c>
      <c r="E62" s="53">
        <f t="shared" si="11"/>
        <v>0.28654498293143965</v>
      </c>
      <c r="F62" s="47">
        <v>22.5</v>
      </c>
      <c r="G62" s="31">
        <f t="shared" si="17"/>
        <v>0</v>
      </c>
      <c r="H62" s="32" t="str">
        <f t="shared" si="5"/>
        <v/>
      </c>
      <c r="I62" s="33" t="str">
        <f t="shared" si="6"/>
        <v/>
      </c>
      <c r="J62" s="23">
        <v>22.01</v>
      </c>
      <c r="K62" s="26">
        <f t="shared" si="15"/>
        <v>-2.1462703738281116E-2</v>
      </c>
      <c r="L62" s="27">
        <f t="shared" si="7"/>
        <v>4.7085229518695502E-2</v>
      </c>
      <c r="M62" s="28">
        <f t="shared" si="8"/>
        <v>0.76793685360731989</v>
      </c>
      <c r="N62" s="23">
        <v>26.749999237060546</v>
      </c>
      <c r="O62" s="26">
        <f t="shared" si="16"/>
        <v>-1.1152546369183433E-2</v>
      </c>
      <c r="P62" s="27">
        <f t="shared" si="9"/>
        <v>4.4169536072673161E-2</v>
      </c>
      <c r="Q62" s="28">
        <f t="shared" si="10"/>
        <v>0.7203833326006347</v>
      </c>
    </row>
    <row r="63" spans="1:17" s="2" customFormat="1" x14ac:dyDescent="0.25">
      <c r="A63" s="12">
        <v>35899</v>
      </c>
      <c r="B63" s="47">
        <v>24.25</v>
      </c>
      <c r="C63" s="31">
        <f t="shared" si="13"/>
        <v>-1.025650016718911E-2</v>
      </c>
      <c r="D63" s="32">
        <f t="shared" si="12"/>
        <v>1.654056200682958E-2</v>
      </c>
      <c r="E63" s="53">
        <f t="shared" si="11"/>
        <v>0.2697684024111644</v>
      </c>
      <c r="F63" s="47">
        <v>22.5</v>
      </c>
      <c r="G63" s="31">
        <f t="shared" si="17"/>
        <v>0</v>
      </c>
      <c r="H63" s="32" t="str">
        <f t="shared" si="5"/>
        <v/>
      </c>
      <c r="I63" s="33" t="str">
        <f t="shared" si="6"/>
        <v/>
      </c>
      <c r="J63" s="23">
        <v>22</v>
      </c>
      <c r="K63" s="26">
        <f t="shared" si="15"/>
        <v>-4.5444218005454543E-4</v>
      </c>
      <c r="L63" s="27">
        <f t="shared" si="7"/>
        <v>4.708447325477251E-2</v>
      </c>
      <c r="M63" s="28">
        <f t="shared" si="8"/>
        <v>0.76792451931600481</v>
      </c>
      <c r="N63" s="23">
        <v>26.65</v>
      </c>
      <c r="O63" s="26">
        <f t="shared" si="16"/>
        <v>-3.7452942090605277E-3</v>
      </c>
      <c r="P63" s="27">
        <f t="shared" si="9"/>
        <v>4.4145919541597294E-2</v>
      </c>
      <c r="Q63" s="28">
        <f t="shared" si="10"/>
        <v>0.71999815863519145</v>
      </c>
    </row>
    <row r="64" spans="1:17" s="2" customFormat="1" x14ac:dyDescent="0.25">
      <c r="A64" s="12">
        <v>35900</v>
      </c>
      <c r="B64" s="47">
        <v>24</v>
      </c>
      <c r="C64" s="31">
        <f t="shared" si="13"/>
        <v>-1.0362787035546547E-2</v>
      </c>
      <c r="D64" s="32">
        <f t="shared" si="12"/>
        <v>1.6714232498132895E-2</v>
      </c>
      <c r="E64" s="53">
        <f t="shared" si="11"/>
        <v>0.27260088240582919</v>
      </c>
      <c r="F64" s="47">
        <v>22.5</v>
      </c>
      <c r="G64" s="31">
        <f t="shared" si="17"/>
        <v>0</v>
      </c>
      <c r="H64" s="32" t="str">
        <f t="shared" si="5"/>
        <v/>
      </c>
      <c r="I64" s="33" t="str">
        <f t="shared" si="6"/>
        <v/>
      </c>
      <c r="J64" s="23">
        <v>22.1</v>
      </c>
      <c r="K64" s="26">
        <f t="shared" si="15"/>
        <v>4.5351551653913628E-3</v>
      </c>
      <c r="L64" s="27">
        <f t="shared" si="7"/>
        <v>4.7100266435026156E-2</v>
      </c>
      <c r="M64" s="28">
        <f t="shared" si="8"/>
        <v>0.76818209829090656</v>
      </c>
      <c r="N64" s="23">
        <v>26.099999618530273</v>
      </c>
      <c r="O64" s="26">
        <f t="shared" si="16"/>
        <v>-2.0853850898904191E-2</v>
      </c>
      <c r="P64" s="27">
        <f t="shared" si="9"/>
        <v>4.436000435925113E-2</v>
      </c>
      <c r="Q64" s="28">
        <f t="shared" si="10"/>
        <v>0.72348977634534628</v>
      </c>
    </row>
    <row r="65" spans="1:17" s="2" customFormat="1" x14ac:dyDescent="0.25">
      <c r="A65" s="12">
        <v>35901</v>
      </c>
      <c r="B65" s="47">
        <v>24</v>
      </c>
      <c r="C65" s="31">
        <f t="shared" si="13"/>
        <v>0</v>
      </c>
      <c r="D65" s="32">
        <f t="shared" si="12"/>
        <v>1.6714232498132895E-2</v>
      </c>
      <c r="E65" s="53">
        <f t="shared" si="11"/>
        <v>0.27260088240582919</v>
      </c>
      <c r="F65" s="47">
        <v>22.5</v>
      </c>
      <c r="G65" s="31">
        <f t="shared" si="17"/>
        <v>0</v>
      </c>
      <c r="H65" s="32" t="str">
        <f t="shared" si="5"/>
        <v/>
      </c>
      <c r="I65" s="33" t="str">
        <f t="shared" si="6"/>
        <v/>
      </c>
      <c r="J65" s="23">
        <v>22.300000171661374</v>
      </c>
      <c r="K65" s="26">
        <f t="shared" si="15"/>
        <v>9.0090776401852372E-3</v>
      </c>
      <c r="L65" s="27">
        <f t="shared" si="7"/>
        <v>4.7120053956811889E-2</v>
      </c>
      <c r="M65" s="28">
        <f t="shared" si="8"/>
        <v>0.76850482300471068</v>
      </c>
      <c r="N65" s="23">
        <v>26.250000381469725</v>
      </c>
      <c r="O65" s="26">
        <f t="shared" si="16"/>
        <v>5.7307038568633279E-3</v>
      </c>
      <c r="P65" s="27">
        <f t="shared" si="9"/>
        <v>4.4387348712284419E-2</v>
      </c>
      <c r="Q65" s="28">
        <f t="shared" si="10"/>
        <v>0.72393574924697512</v>
      </c>
    </row>
    <row r="66" spans="1:17" s="2" customFormat="1" x14ac:dyDescent="0.25">
      <c r="A66" s="12">
        <v>35902</v>
      </c>
      <c r="B66" s="47">
        <v>24</v>
      </c>
      <c r="C66" s="31">
        <f t="shared" si="13"/>
        <v>0</v>
      </c>
      <c r="D66" s="32">
        <f t="shared" si="12"/>
        <v>1.6714232498132895E-2</v>
      </c>
      <c r="E66" s="53">
        <f t="shared" si="11"/>
        <v>0.27260088240582919</v>
      </c>
      <c r="F66" s="47">
        <v>22.5</v>
      </c>
      <c r="G66" s="31">
        <f t="shared" si="17"/>
        <v>0</v>
      </c>
      <c r="H66" s="32" t="str">
        <f t="shared" si="5"/>
        <v/>
      </c>
      <c r="I66" s="33" t="str">
        <f t="shared" si="6"/>
        <v/>
      </c>
      <c r="J66" s="23">
        <v>22.300000457763677</v>
      </c>
      <c r="K66" s="26">
        <f t="shared" si="15"/>
        <v>1.2829699442684877E-8</v>
      </c>
      <c r="L66" s="27">
        <f t="shared" si="7"/>
        <v>4.7120053964039232E-2</v>
      </c>
      <c r="M66" s="28">
        <f t="shared" si="8"/>
        <v>0.76850482312258506</v>
      </c>
      <c r="N66" s="23">
        <v>26.4</v>
      </c>
      <c r="O66" s="26">
        <f t="shared" si="16"/>
        <v>5.6980065824576848E-3</v>
      </c>
      <c r="P66" s="27">
        <f t="shared" si="9"/>
        <v>4.4412571137084501E-2</v>
      </c>
      <c r="Q66" s="28">
        <f t="shared" si="10"/>
        <v>0.72434711454643985</v>
      </c>
    </row>
    <row r="67" spans="1:17" s="2" customFormat="1" x14ac:dyDescent="0.25">
      <c r="A67" s="12">
        <v>35905</v>
      </c>
      <c r="B67" s="47">
        <v>24</v>
      </c>
      <c r="C67" s="31">
        <f t="shared" si="13"/>
        <v>0</v>
      </c>
      <c r="D67" s="32">
        <f t="shared" si="12"/>
        <v>1.6705869217156891E-2</v>
      </c>
      <c r="E67" s="53">
        <f t="shared" si="11"/>
        <v>0.27246448142097263</v>
      </c>
      <c r="F67" s="47">
        <v>22.5</v>
      </c>
      <c r="G67" s="31">
        <f t="shared" si="17"/>
        <v>0</v>
      </c>
      <c r="H67" s="32" t="str">
        <f t="shared" si="5"/>
        <v/>
      </c>
      <c r="I67" s="33" t="str">
        <f t="shared" si="6"/>
        <v/>
      </c>
      <c r="J67" s="23">
        <v>22.512500286102295</v>
      </c>
      <c r="K67" s="26">
        <f t="shared" si="15"/>
        <v>9.4840242170797229E-3</v>
      </c>
      <c r="L67" s="27">
        <f t="shared" si="7"/>
        <v>4.7164417925805426E-2</v>
      </c>
      <c r="M67" s="28">
        <f t="shared" si="8"/>
        <v>0.76922837744228445</v>
      </c>
      <c r="N67" s="23">
        <v>26.374999618530275</v>
      </c>
      <c r="O67" s="26">
        <f t="shared" si="16"/>
        <v>-9.4743281934708736E-4</v>
      </c>
      <c r="P67" s="27">
        <f t="shared" si="9"/>
        <v>4.4412304830731976E-2</v>
      </c>
      <c r="Q67" s="28">
        <f t="shared" si="10"/>
        <v>0.72434277122127089</v>
      </c>
    </row>
    <row r="68" spans="1:17" s="2" customFormat="1" x14ac:dyDescent="0.25">
      <c r="A68" s="12">
        <v>35906</v>
      </c>
      <c r="B68" s="47">
        <v>24</v>
      </c>
      <c r="C68" s="31">
        <f t="shared" si="13"/>
        <v>0</v>
      </c>
      <c r="D68" s="32">
        <f t="shared" si="12"/>
        <v>1.6705869217156891E-2</v>
      </c>
      <c r="E68" s="53">
        <f t="shared" si="11"/>
        <v>0.27246448142097263</v>
      </c>
      <c r="F68" s="47">
        <v>22.5</v>
      </c>
      <c r="G68" s="31">
        <f t="shared" si="17"/>
        <v>0</v>
      </c>
      <c r="H68" s="32" t="str">
        <f t="shared" si="5"/>
        <v/>
      </c>
      <c r="I68" s="33" t="str">
        <f t="shared" si="6"/>
        <v/>
      </c>
      <c r="J68" s="23">
        <v>22.650000228881837</v>
      </c>
      <c r="K68" s="26">
        <f t="shared" si="15"/>
        <v>6.0891388235297652E-3</v>
      </c>
      <c r="L68" s="27">
        <f t="shared" si="7"/>
        <v>4.7140387652080729E-2</v>
      </c>
      <c r="M68" s="28">
        <f t="shared" si="8"/>
        <v>0.76883645553844959</v>
      </c>
      <c r="N68" s="23">
        <v>26.225000000000001</v>
      </c>
      <c r="O68" s="26">
        <f t="shared" si="16"/>
        <v>-5.7034230505623989E-3</v>
      </c>
      <c r="P68" s="27">
        <f t="shared" si="9"/>
        <v>4.4420256011175385E-2</v>
      </c>
      <c r="Q68" s="28">
        <f t="shared" si="10"/>
        <v>0.72447245104984115</v>
      </c>
    </row>
    <row r="69" spans="1:17" s="2" customFormat="1" x14ac:dyDescent="0.25">
      <c r="A69" s="12">
        <v>35907</v>
      </c>
      <c r="B69" s="47">
        <v>24</v>
      </c>
      <c r="C69" s="31">
        <f t="shared" si="13"/>
        <v>0</v>
      </c>
      <c r="D69" s="32">
        <f t="shared" si="12"/>
        <v>1.6700066626767721E-2</v>
      </c>
      <c r="E69" s="53">
        <f t="shared" si="11"/>
        <v>0.27236984403570808</v>
      </c>
      <c r="F69" s="47">
        <v>22.5</v>
      </c>
      <c r="G69" s="31">
        <f t="shared" si="17"/>
        <v>0</v>
      </c>
      <c r="H69" s="32" t="str">
        <f t="shared" si="5"/>
        <v/>
      </c>
      <c r="I69" s="33" t="str">
        <f t="shared" si="6"/>
        <v/>
      </c>
      <c r="J69" s="23">
        <v>22.307500305175783</v>
      </c>
      <c r="K69" s="26">
        <f t="shared" ref="K69:K74" si="18">LN(J69/J68)</f>
        <v>-1.5236903561620324E-2</v>
      </c>
      <c r="L69" s="27">
        <f t="shared" si="7"/>
        <v>4.7259833238065874E-2</v>
      </c>
      <c r="M69" s="28">
        <f t="shared" si="8"/>
        <v>0.77078455409114532</v>
      </c>
      <c r="N69" s="23">
        <v>26.075000381469728</v>
      </c>
      <c r="O69" s="26">
        <f t="shared" ref="O69:O94" si="19">LN(N69/N68)</f>
        <v>-5.7361387658133181E-3</v>
      </c>
      <c r="P69" s="27">
        <f t="shared" si="9"/>
        <v>4.4394257547583686E-2</v>
      </c>
      <c r="Q69" s="28">
        <f t="shared" si="10"/>
        <v>0.72404842894071442</v>
      </c>
    </row>
    <row r="70" spans="1:17" x14ac:dyDescent="0.25">
      <c r="A70" s="13">
        <v>35908</v>
      </c>
      <c r="B70" s="47">
        <v>24</v>
      </c>
      <c r="C70" s="31">
        <f t="shared" si="13"/>
        <v>0</v>
      </c>
      <c r="D70" s="32">
        <f t="shared" si="12"/>
        <v>1.6700066626767721E-2</v>
      </c>
      <c r="E70" s="53">
        <f t="shared" si="11"/>
        <v>0.27236984403570808</v>
      </c>
      <c r="F70" s="47">
        <v>22.5</v>
      </c>
      <c r="G70" s="31">
        <f t="shared" si="17"/>
        <v>0</v>
      </c>
      <c r="H70" s="32" t="str">
        <f t="shared" si="5"/>
        <v/>
      </c>
      <c r="I70" s="33" t="str">
        <f t="shared" si="6"/>
        <v/>
      </c>
      <c r="J70" s="23">
        <v>22.032500457763675</v>
      </c>
      <c r="K70" s="26">
        <f t="shared" si="18"/>
        <v>-1.2404301704155919E-2</v>
      </c>
      <c r="L70" s="27">
        <f t="shared" si="7"/>
        <v>4.7095622669617365E-2</v>
      </c>
      <c r="M70" s="28">
        <f t="shared" si="8"/>
        <v>0.7681063607691111</v>
      </c>
      <c r="N70" s="23">
        <v>25.995000762939455</v>
      </c>
      <c r="O70" s="26">
        <f t="shared" si="19"/>
        <v>-3.072774331399577E-3</v>
      </c>
      <c r="P70" s="27">
        <f t="shared" si="9"/>
        <v>4.4396152585937071E-2</v>
      </c>
      <c r="Q70" s="28">
        <f t="shared" si="10"/>
        <v>0.72407933608092456</v>
      </c>
    </row>
    <row r="71" spans="1:17" x14ac:dyDescent="0.25">
      <c r="A71" s="13">
        <v>35909</v>
      </c>
      <c r="B71" s="47">
        <v>24</v>
      </c>
      <c r="C71" s="31">
        <f t="shared" si="13"/>
        <v>0</v>
      </c>
      <c r="D71" s="32">
        <f t="shared" si="12"/>
        <v>1.6621613994713329E-2</v>
      </c>
      <c r="E71" s="53">
        <f t="shared" si="11"/>
        <v>0.27109032032874303</v>
      </c>
      <c r="F71" s="47">
        <v>22.5</v>
      </c>
      <c r="G71" s="31">
        <f t="shared" si="17"/>
        <v>0</v>
      </c>
      <c r="H71" s="32" t="str">
        <f t="shared" si="5"/>
        <v/>
      </c>
      <c r="I71" s="33" t="str">
        <f t="shared" si="6"/>
        <v/>
      </c>
      <c r="J71" s="23">
        <v>22.03571483067104</v>
      </c>
      <c r="K71" s="26">
        <f t="shared" si="18"/>
        <v>1.458816923728536E-4</v>
      </c>
      <c r="L71" s="27">
        <f t="shared" si="7"/>
        <v>4.7075192222982808E-2</v>
      </c>
      <c r="M71" s="28">
        <f t="shared" si="8"/>
        <v>0.76777315026835091</v>
      </c>
      <c r="N71" s="23">
        <v>25.995000839233398</v>
      </c>
      <c r="O71" s="26">
        <f t="shared" si="19"/>
        <v>2.9349467257862458E-9</v>
      </c>
      <c r="P71" s="27">
        <f t="shared" si="9"/>
        <v>4.4396791187647319E-2</v>
      </c>
      <c r="Q71" s="28">
        <f t="shared" si="10"/>
        <v>0.72408975135962428</v>
      </c>
    </row>
    <row r="72" spans="1:17" x14ac:dyDescent="0.25">
      <c r="A72" s="13">
        <v>35912</v>
      </c>
      <c r="B72" s="47">
        <v>24</v>
      </c>
      <c r="C72" s="31">
        <f t="shared" si="13"/>
        <v>0</v>
      </c>
      <c r="D72" s="32">
        <f t="shared" si="12"/>
        <v>1.6516823087605607E-2</v>
      </c>
      <c r="E72" s="53">
        <f t="shared" si="11"/>
        <v>0.2693812323554326</v>
      </c>
      <c r="F72" s="47">
        <v>22.75</v>
      </c>
      <c r="G72" s="31">
        <f t="shared" si="17"/>
        <v>1.1049836186584935E-2</v>
      </c>
      <c r="H72" s="32" t="str">
        <f t="shared" si="5"/>
        <v/>
      </c>
      <c r="I72" s="33" t="str">
        <f t="shared" si="6"/>
        <v/>
      </c>
      <c r="J72" s="23">
        <v>22.190476408458895</v>
      </c>
      <c r="K72" s="26">
        <f t="shared" si="18"/>
        <v>6.9986677646796999E-3</v>
      </c>
      <c r="L72" s="27">
        <f t="shared" si="7"/>
        <v>4.7071019033797581E-2</v>
      </c>
      <c r="M72" s="28">
        <f t="shared" si="8"/>
        <v>0.76770508761249956</v>
      </c>
      <c r="N72" s="23">
        <v>25.995000839233398</v>
      </c>
      <c r="O72" s="26">
        <f t="shared" si="19"/>
        <v>0</v>
      </c>
      <c r="P72" s="27">
        <f t="shared" si="9"/>
        <v>4.437885556365085E-2</v>
      </c>
      <c r="Q72" s="28">
        <f t="shared" si="10"/>
        <v>0.72379723018472242</v>
      </c>
    </row>
    <row r="73" spans="1:17" x14ac:dyDescent="0.25">
      <c r="A73" s="13">
        <v>35913</v>
      </c>
      <c r="B73" s="47">
        <v>24.55</v>
      </c>
      <c r="C73" s="31">
        <f t="shared" si="13"/>
        <v>2.2658023892583996E-2</v>
      </c>
      <c r="D73" s="32">
        <f t="shared" si="12"/>
        <v>1.7222392218301186E-2</v>
      </c>
      <c r="E73" s="53">
        <f t="shared" si="11"/>
        <v>0.28088871662953341</v>
      </c>
      <c r="F73" s="47">
        <v>22.75</v>
      </c>
      <c r="G73" s="31">
        <f t="shared" si="17"/>
        <v>0</v>
      </c>
      <c r="H73" s="32" t="str">
        <f t="shared" si="5"/>
        <v/>
      </c>
      <c r="I73" s="33" t="str">
        <f t="shared" si="6"/>
        <v/>
      </c>
      <c r="J73" s="23">
        <v>22.337499999999999</v>
      </c>
      <c r="K73" s="26">
        <f t="shared" si="18"/>
        <v>6.603674260068527E-3</v>
      </c>
      <c r="L73" s="27">
        <f t="shared" si="7"/>
        <v>4.7084452918105445E-2</v>
      </c>
      <c r="M73" s="28">
        <f t="shared" si="8"/>
        <v>0.76792418763500259</v>
      </c>
      <c r="N73" s="23">
        <v>26.0950008392334</v>
      </c>
      <c r="O73" s="26">
        <f t="shared" si="19"/>
        <v>3.8395131359787835E-3</v>
      </c>
      <c r="P73" s="27">
        <f t="shared" si="9"/>
        <v>4.4389947866029088E-2</v>
      </c>
      <c r="Q73" s="28">
        <f t="shared" si="10"/>
        <v>0.72397814016168716</v>
      </c>
    </row>
    <row r="74" spans="1:17" x14ac:dyDescent="0.25">
      <c r="A74" s="13">
        <v>35914</v>
      </c>
      <c r="B74" s="47">
        <v>24.549999237060547</v>
      </c>
      <c r="C74" s="31">
        <f t="shared" si="13"/>
        <v>-3.107696392995196E-8</v>
      </c>
      <c r="D74" s="32">
        <f t="shared" si="12"/>
        <v>1.7160142458075275E-2</v>
      </c>
      <c r="E74" s="53">
        <f t="shared" si="11"/>
        <v>0.27987345376484429</v>
      </c>
      <c r="F74" s="47">
        <v>22.75</v>
      </c>
      <c r="G74" s="31">
        <f t="shared" si="17"/>
        <v>0</v>
      </c>
      <c r="H74" s="32" t="str">
        <f t="shared" si="5"/>
        <v/>
      </c>
      <c r="I74" s="33" t="str">
        <f t="shared" si="6"/>
        <v/>
      </c>
      <c r="J74" s="23">
        <v>22.4175</v>
      </c>
      <c r="K74" s="26">
        <f t="shared" si="18"/>
        <v>3.5750233585192881E-3</v>
      </c>
      <c r="L74" s="27">
        <f t="shared" si="7"/>
        <v>4.6951745071718919E-2</v>
      </c>
      <c r="M74" s="28">
        <f t="shared" si="8"/>
        <v>0.7657597881610102</v>
      </c>
      <c r="N74" s="23">
        <v>26.095001220703125</v>
      </c>
      <c r="O74" s="26">
        <f t="shared" si="19"/>
        <v>1.4618498082883243E-8</v>
      </c>
      <c r="P74" s="27">
        <f t="shared" si="9"/>
        <v>4.4331622638906415E-2</v>
      </c>
      <c r="Q74" s="28">
        <f t="shared" si="10"/>
        <v>0.72302688449488117</v>
      </c>
    </row>
    <row r="75" spans="1:17" x14ac:dyDescent="0.25">
      <c r="A75" s="13">
        <v>35915</v>
      </c>
      <c r="B75" s="47">
        <v>24.549999237060547</v>
      </c>
      <c r="C75" s="31">
        <f t="shared" si="13"/>
        <v>0</v>
      </c>
      <c r="D75" s="32">
        <f t="shared" si="12"/>
        <v>1.5906296018870947E-2</v>
      </c>
      <c r="E75" s="53">
        <f t="shared" si="11"/>
        <v>0.25942383720203244</v>
      </c>
      <c r="F75" s="47">
        <v>22.75</v>
      </c>
      <c r="G75" s="31">
        <f t="shared" si="17"/>
        <v>0</v>
      </c>
      <c r="H75" s="32">
        <f t="shared" si="5"/>
        <v>1.347511874614039E-2</v>
      </c>
      <c r="I75" s="33">
        <f t="shared" si="6"/>
        <v>0.21977253583923398</v>
      </c>
      <c r="J75" s="47">
        <v>22.75</v>
      </c>
      <c r="K75" s="31" t="e">
        <f>LN(J75/0)</f>
        <v>#DIV/0!</v>
      </c>
      <c r="L75" s="32" t="str">
        <f t="shared" si="7"/>
        <v/>
      </c>
      <c r="M75" s="33" t="str">
        <f t="shared" si="8"/>
        <v/>
      </c>
      <c r="N75" s="23">
        <v>25.995001220703124</v>
      </c>
      <c r="O75" s="26">
        <f t="shared" si="19"/>
        <v>-3.8395130797429871E-3</v>
      </c>
      <c r="P75" s="27">
        <f t="shared" si="9"/>
        <v>4.3920728793398027E-2</v>
      </c>
      <c r="Q75" s="28">
        <f t="shared" si="10"/>
        <v>0.71632540867939143</v>
      </c>
    </row>
    <row r="76" spans="1:17" x14ac:dyDescent="0.25">
      <c r="A76" s="13">
        <v>35916</v>
      </c>
      <c r="B76" s="47">
        <v>24.549999237060547</v>
      </c>
      <c r="C76" s="31">
        <f t="shared" si="13"/>
        <v>0</v>
      </c>
      <c r="D76" s="32">
        <f t="shared" si="12"/>
        <v>1.5803172115760506E-2</v>
      </c>
      <c r="E76" s="53">
        <f t="shared" si="11"/>
        <v>0.25774193724113503</v>
      </c>
      <c r="F76" s="47">
        <v>22.75</v>
      </c>
      <c r="G76" s="31">
        <f t="shared" si="17"/>
        <v>0</v>
      </c>
      <c r="H76" s="32">
        <f t="shared" si="5"/>
        <v>1.347511874614039E-2</v>
      </c>
      <c r="I76" s="33">
        <f t="shared" si="6"/>
        <v>0.21977253583923398</v>
      </c>
      <c r="J76" s="47">
        <v>22.75</v>
      </c>
      <c r="K76" s="31">
        <f t="shared" ref="K76:K139" si="20">IF(ISERROR(LN(J76/J75)),"",LN(J76/J75))</f>
        <v>0</v>
      </c>
      <c r="L76" s="32" t="str">
        <f t="shared" ref="L76:L139" si="21">+IF(ISERROR(STDEV(K56:K76)),"",STDEV(K56:K76))</f>
        <v/>
      </c>
      <c r="M76" s="33" t="str">
        <f t="shared" ref="M76:M139" si="22">IF(L76="","",(L76*(SQRT(266))))</f>
        <v/>
      </c>
      <c r="N76" s="23">
        <v>25.995228073813699</v>
      </c>
      <c r="O76" s="26">
        <f t="shared" si="19"/>
        <v>8.7267593797275744E-6</v>
      </c>
      <c r="P76" s="27">
        <f t="shared" si="9"/>
        <v>3.219228828404995E-2</v>
      </c>
      <c r="Q76" s="28">
        <f t="shared" si="10"/>
        <v>0.5250403327747869</v>
      </c>
    </row>
    <row r="77" spans="1:17" x14ac:dyDescent="0.25">
      <c r="A77" s="13">
        <v>35919</v>
      </c>
      <c r="B77" s="47">
        <v>24.399999237060548</v>
      </c>
      <c r="C77" s="31">
        <f t="shared" si="13"/>
        <v>-6.1287221324202367E-3</v>
      </c>
      <c r="D77" s="32">
        <f t="shared" si="12"/>
        <v>1.5817151971104049E-2</v>
      </c>
      <c r="E77" s="53">
        <f t="shared" si="11"/>
        <v>0.25796994178175525</v>
      </c>
      <c r="F77" s="47">
        <v>22.75</v>
      </c>
      <c r="G77" s="31">
        <f t="shared" si="17"/>
        <v>0</v>
      </c>
      <c r="H77" s="32">
        <f t="shared" si="5"/>
        <v>5.4748670441923568E-3</v>
      </c>
      <c r="I77" s="33">
        <f t="shared" si="6"/>
        <v>8.9292379262293289E-2</v>
      </c>
      <c r="J77" s="47">
        <v>22.75</v>
      </c>
      <c r="K77" s="31">
        <f t="shared" si="20"/>
        <v>0</v>
      </c>
      <c r="L77" s="32" t="str">
        <f t="shared" si="21"/>
        <v/>
      </c>
      <c r="M77" s="33" t="str">
        <f t="shared" si="22"/>
        <v/>
      </c>
      <c r="N77" s="23">
        <v>25.895909777554586</v>
      </c>
      <c r="O77" s="26">
        <f t="shared" si="19"/>
        <v>-3.8279529665096678E-3</v>
      </c>
      <c r="P77" s="27">
        <f t="shared" si="9"/>
        <v>7.6212890143283656E-3</v>
      </c>
      <c r="Q77" s="28">
        <f t="shared" si="10"/>
        <v>0.12429946218636391</v>
      </c>
    </row>
    <row r="78" spans="1:17" x14ac:dyDescent="0.25">
      <c r="A78" s="13">
        <v>35920</v>
      </c>
      <c r="B78" s="47">
        <v>24.399999618530273</v>
      </c>
      <c r="C78" s="31">
        <f t="shared" si="13"/>
        <v>1.5634005523426152E-8</v>
      </c>
      <c r="D78" s="32">
        <f t="shared" si="12"/>
        <v>1.5817151857487846E-2</v>
      </c>
      <c r="E78" s="53">
        <f t="shared" si="11"/>
        <v>0.25796993992873102</v>
      </c>
      <c r="F78" s="47">
        <v>22.75</v>
      </c>
      <c r="G78" s="31">
        <f t="shared" si="17"/>
        <v>0</v>
      </c>
      <c r="H78" s="32">
        <f t="shared" si="5"/>
        <v>5.4748670441923568E-3</v>
      </c>
      <c r="I78" s="33">
        <f t="shared" si="6"/>
        <v>8.9292379262293289E-2</v>
      </c>
      <c r="J78" s="47">
        <v>22.75</v>
      </c>
      <c r="K78" s="31">
        <f t="shared" si="20"/>
        <v>0</v>
      </c>
      <c r="L78" s="32" t="str">
        <f t="shared" si="21"/>
        <v/>
      </c>
      <c r="M78" s="33" t="str">
        <f t="shared" si="22"/>
        <v/>
      </c>
      <c r="N78" s="23">
        <v>25.696136630665173</v>
      </c>
      <c r="O78" s="26">
        <f t="shared" si="19"/>
        <v>-7.7443776416101767E-3</v>
      </c>
      <c r="P78" s="27">
        <f t="shared" si="9"/>
        <v>7.7742638620918814E-3</v>
      </c>
      <c r="Q78" s="28">
        <f t="shared" si="10"/>
        <v>0.12679440644963716</v>
      </c>
    </row>
    <row r="79" spans="1:17" x14ac:dyDescent="0.25">
      <c r="A79" s="13">
        <v>35921</v>
      </c>
      <c r="B79" s="47">
        <v>24.149999618530273</v>
      </c>
      <c r="C79" s="31">
        <f t="shared" si="13"/>
        <v>-1.0298752362417231E-2</v>
      </c>
      <c r="D79" s="32">
        <f t="shared" si="12"/>
        <v>1.5923035885942367E-2</v>
      </c>
      <c r="E79" s="53">
        <f t="shared" si="11"/>
        <v>0.25969685617167609</v>
      </c>
      <c r="F79" s="47">
        <v>22.75</v>
      </c>
      <c r="G79" s="31">
        <f t="shared" si="17"/>
        <v>0</v>
      </c>
      <c r="H79" s="32">
        <f t="shared" si="5"/>
        <v>2.4112719400898879E-3</v>
      </c>
      <c r="I79" s="33">
        <f t="shared" si="6"/>
        <v>3.9326655212098195E-2</v>
      </c>
      <c r="J79" s="47">
        <v>22.75</v>
      </c>
      <c r="K79" s="31">
        <f t="shared" si="20"/>
        <v>0</v>
      </c>
      <c r="L79" s="32" t="str">
        <f t="shared" si="21"/>
        <v/>
      </c>
      <c r="M79" s="33" t="str">
        <f t="shared" si="22"/>
        <v/>
      </c>
      <c r="N79" s="23">
        <v>25.803863400545996</v>
      </c>
      <c r="O79" s="26">
        <f t="shared" si="19"/>
        <v>4.1835699781475862E-3</v>
      </c>
      <c r="P79" s="27">
        <f t="shared" si="9"/>
        <v>7.4924016249018109E-3</v>
      </c>
      <c r="Q79" s="28">
        <f t="shared" si="10"/>
        <v>0.12219737247972692</v>
      </c>
    </row>
    <row r="80" spans="1:17" x14ac:dyDescent="0.25">
      <c r="A80" s="13">
        <v>35922</v>
      </c>
      <c r="B80" s="47">
        <v>24.149999618530273</v>
      </c>
      <c r="C80" s="31">
        <f t="shared" si="13"/>
        <v>0</v>
      </c>
      <c r="D80" s="32">
        <f t="shared" si="12"/>
        <v>7.8126968219937292E-3</v>
      </c>
      <c r="E80" s="53">
        <f t="shared" si="11"/>
        <v>0.1274212290562918</v>
      </c>
      <c r="F80" s="47">
        <v>22.75</v>
      </c>
      <c r="G80" s="31">
        <f t="shared" si="17"/>
        <v>0</v>
      </c>
      <c r="H80" s="32">
        <f t="shared" si="5"/>
        <v>2.4112719400898879E-3</v>
      </c>
      <c r="I80" s="33">
        <f t="shared" si="6"/>
        <v>3.9326655212098195E-2</v>
      </c>
      <c r="J80" s="47">
        <v>22.75</v>
      </c>
      <c r="K80" s="31">
        <f t="shared" si="20"/>
        <v>0</v>
      </c>
      <c r="L80" s="32" t="str">
        <f t="shared" si="21"/>
        <v/>
      </c>
      <c r="M80" s="33" t="str">
        <f t="shared" si="22"/>
        <v/>
      </c>
      <c r="N80" s="23">
        <v>25.703863872181273</v>
      </c>
      <c r="O80" s="26">
        <f t="shared" si="19"/>
        <v>-3.8828991027109968E-3</v>
      </c>
      <c r="P80" s="27">
        <f t="shared" si="9"/>
        <v>7.1035056301183078E-3</v>
      </c>
      <c r="Q80" s="28">
        <f t="shared" si="10"/>
        <v>0.11585467075208743</v>
      </c>
    </row>
    <row r="81" spans="1:17" x14ac:dyDescent="0.25">
      <c r="A81" s="13">
        <v>35923</v>
      </c>
      <c r="B81" s="47">
        <v>24.149999618530273</v>
      </c>
      <c r="C81" s="31">
        <f t="shared" si="13"/>
        <v>0</v>
      </c>
      <c r="D81" s="32">
        <f t="shared" si="12"/>
        <v>7.8126968219937292E-3</v>
      </c>
      <c r="E81" s="53">
        <f t="shared" si="11"/>
        <v>0.1274212290562918</v>
      </c>
      <c r="F81" s="47">
        <v>22.75</v>
      </c>
      <c r="G81" s="31">
        <f t="shared" si="17"/>
        <v>0</v>
      </c>
      <c r="H81" s="32">
        <f t="shared" si="5"/>
        <v>2.4112719400898879E-3</v>
      </c>
      <c r="I81" s="33">
        <f t="shared" si="6"/>
        <v>3.9326655212098195E-2</v>
      </c>
      <c r="J81" s="47">
        <v>22.75</v>
      </c>
      <c r="K81" s="31">
        <f t="shared" si="20"/>
        <v>0</v>
      </c>
      <c r="L81" s="32" t="str">
        <f t="shared" si="21"/>
        <v/>
      </c>
      <c r="M81" s="33" t="str">
        <f t="shared" si="22"/>
        <v/>
      </c>
      <c r="N81" s="23">
        <v>25.989999944513496</v>
      </c>
      <c r="O81" s="26">
        <f t="shared" si="19"/>
        <v>1.1070520696956325E-2</v>
      </c>
      <c r="P81" s="27">
        <f t="shared" si="9"/>
        <v>6.6949287517398762E-3</v>
      </c>
      <c r="Q81" s="28">
        <f t="shared" si="10"/>
        <v>0.10919098352690246</v>
      </c>
    </row>
    <row r="82" spans="1:17" x14ac:dyDescent="0.25">
      <c r="A82" s="13">
        <v>35926</v>
      </c>
      <c r="B82" s="47">
        <v>24.149999618530273</v>
      </c>
      <c r="C82" s="31">
        <f t="shared" si="13"/>
        <v>0</v>
      </c>
      <c r="D82" s="32">
        <f t="shared" si="12"/>
        <v>7.8126968219937292E-3</v>
      </c>
      <c r="E82" s="53">
        <f t="shared" si="11"/>
        <v>0.1274212290562918</v>
      </c>
      <c r="F82" s="47">
        <v>22.75</v>
      </c>
      <c r="G82" s="31">
        <f t="shared" si="17"/>
        <v>0</v>
      </c>
      <c r="H82" s="32">
        <f t="shared" si="5"/>
        <v>2.4112719400898879E-3</v>
      </c>
      <c r="I82" s="33">
        <f t="shared" si="6"/>
        <v>3.9326655212098195E-2</v>
      </c>
      <c r="J82" s="47">
        <v>22.75</v>
      </c>
      <c r="K82" s="31">
        <f t="shared" si="20"/>
        <v>0</v>
      </c>
      <c r="L82" s="32" t="str">
        <f t="shared" si="21"/>
        <v/>
      </c>
      <c r="M82" s="33" t="str">
        <f t="shared" si="22"/>
        <v/>
      </c>
      <c r="N82" s="23">
        <v>26.652954361655478</v>
      </c>
      <c r="O82" s="26">
        <f t="shared" si="19"/>
        <v>2.5188155797330594E-2</v>
      </c>
      <c r="P82" s="27">
        <f t="shared" si="9"/>
        <v>8.9376976959335361E-3</v>
      </c>
      <c r="Q82" s="28">
        <f t="shared" si="10"/>
        <v>0.1457694380439063</v>
      </c>
    </row>
    <row r="83" spans="1:17" x14ac:dyDescent="0.25">
      <c r="A83" s="13">
        <v>35927</v>
      </c>
      <c r="B83" s="47">
        <v>24.149999618530273</v>
      </c>
      <c r="C83" s="31">
        <f t="shared" si="13"/>
        <v>0</v>
      </c>
      <c r="D83" s="32">
        <f t="shared" si="12"/>
        <v>6.5564314421798072E-3</v>
      </c>
      <c r="E83" s="53">
        <f t="shared" si="11"/>
        <v>0.10693216076605326</v>
      </c>
      <c r="F83" s="47">
        <v>22.75</v>
      </c>
      <c r="G83" s="31">
        <f t="shared" si="17"/>
        <v>0</v>
      </c>
      <c r="H83" s="32">
        <f t="shared" si="5"/>
        <v>2.4112719400898879E-3</v>
      </c>
      <c r="I83" s="33">
        <f t="shared" si="6"/>
        <v>3.9326655212098195E-2</v>
      </c>
      <c r="J83" s="47">
        <v>22.75</v>
      </c>
      <c r="K83" s="31">
        <f t="shared" si="20"/>
        <v>0</v>
      </c>
      <c r="L83" s="32" t="str">
        <f t="shared" si="21"/>
        <v/>
      </c>
      <c r="M83" s="33" t="str">
        <f t="shared" si="22"/>
        <v/>
      </c>
      <c r="N83" s="23">
        <v>27.061818209561434</v>
      </c>
      <c r="O83" s="26">
        <f t="shared" si="19"/>
        <v>1.5223809949365241E-2</v>
      </c>
      <c r="P83" s="27">
        <f t="shared" si="9"/>
        <v>9.2440525953377938E-3</v>
      </c>
      <c r="Q83" s="28">
        <f t="shared" si="10"/>
        <v>0.15076593524569398</v>
      </c>
    </row>
    <row r="84" spans="1:17" x14ac:dyDescent="0.25">
      <c r="A84" s="13">
        <v>35928</v>
      </c>
      <c r="B84" s="48">
        <v>24.149999618530273</v>
      </c>
      <c r="C84" s="31">
        <f t="shared" si="13"/>
        <v>0</v>
      </c>
      <c r="D84" s="32">
        <f t="shared" si="12"/>
        <v>6.1789392992413787E-3</v>
      </c>
      <c r="E84" s="53">
        <f t="shared" si="11"/>
        <v>0.1007754502334112</v>
      </c>
      <c r="F84" s="30">
        <v>23</v>
      </c>
      <c r="G84" s="31">
        <f t="shared" si="17"/>
        <v>1.092907053219023E-2</v>
      </c>
      <c r="H84" s="32">
        <f t="shared" si="5"/>
        <v>3.3056014404320641E-3</v>
      </c>
      <c r="I84" s="33">
        <f t="shared" si="6"/>
        <v>5.3912727948735986E-2</v>
      </c>
      <c r="J84" s="30">
        <v>23</v>
      </c>
      <c r="K84" s="31">
        <f t="shared" si="20"/>
        <v>1.092907053219023E-2</v>
      </c>
      <c r="L84" s="32" t="str">
        <f t="shared" si="21"/>
        <v/>
      </c>
      <c r="M84" s="33" t="str">
        <f t="shared" si="22"/>
        <v/>
      </c>
      <c r="N84" s="29">
        <v>28.652726606889203</v>
      </c>
      <c r="O84" s="26">
        <f t="shared" si="19"/>
        <v>5.7124795892168012E-2</v>
      </c>
      <c r="P84" s="27">
        <f t="shared" si="9"/>
        <v>1.5353571834238047E-2</v>
      </c>
      <c r="Q84" s="28">
        <f t="shared" si="10"/>
        <v>0.25040917855857975</v>
      </c>
    </row>
    <row r="85" spans="1:17" x14ac:dyDescent="0.25">
      <c r="A85" s="13">
        <v>35929</v>
      </c>
      <c r="B85" s="48">
        <v>24.149999618530273</v>
      </c>
      <c r="C85" s="31">
        <f t="shared" si="13"/>
        <v>0</v>
      </c>
      <c r="D85" s="32">
        <f t="shared" si="12"/>
        <v>5.7234737343541866E-3</v>
      </c>
      <c r="E85" s="53">
        <f t="shared" si="11"/>
        <v>9.334703167410327E-2</v>
      </c>
      <c r="F85" s="30">
        <v>23</v>
      </c>
      <c r="G85" s="31">
        <f t="shared" si="17"/>
        <v>0</v>
      </c>
      <c r="H85" s="32">
        <f t="shared" si="5"/>
        <v>3.3056014404320641E-3</v>
      </c>
      <c r="I85" s="33">
        <f t="shared" si="6"/>
        <v>5.3912727948735986E-2</v>
      </c>
      <c r="J85" s="30">
        <v>23</v>
      </c>
      <c r="K85" s="31">
        <f t="shared" si="20"/>
        <v>0</v>
      </c>
      <c r="L85" s="32" t="str">
        <f t="shared" si="21"/>
        <v/>
      </c>
      <c r="M85" s="33" t="str">
        <f t="shared" si="22"/>
        <v/>
      </c>
      <c r="N85" s="29">
        <v>29.752726606889215</v>
      </c>
      <c r="O85" s="26">
        <f t="shared" si="19"/>
        <v>3.7672170286367414E-2</v>
      </c>
      <c r="P85" s="27">
        <f t="shared" si="9"/>
        <v>1.6018678352732255E-2</v>
      </c>
      <c r="Q85" s="28">
        <f t="shared" si="10"/>
        <v>0.26125673759879553</v>
      </c>
    </row>
    <row r="86" spans="1:17" x14ac:dyDescent="0.25">
      <c r="A86" s="13">
        <v>35930</v>
      </c>
      <c r="B86" s="48">
        <v>24.149999618530273</v>
      </c>
      <c r="C86" s="31">
        <f t="shared" si="13"/>
        <v>0</v>
      </c>
      <c r="D86" s="32">
        <f t="shared" si="12"/>
        <v>5.7234737343541866E-3</v>
      </c>
      <c r="E86" s="53">
        <f t="shared" si="11"/>
        <v>9.334703167410327E-2</v>
      </c>
      <c r="F86" s="30">
        <v>23</v>
      </c>
      <c r="G86" s="31">
        <f t="shared" si="17"/>
        <v>0</v>
      </c>
      <c r="H86" s="32">
        <f t="shared" si="5"/>
        <v>3.3056014404320641E-3</v>
      </c>
      <c r="I86" s="33">
        <f t="shared" si="6"/>
        <v>5.3912727948735986E-2</v>
      </c>
      <c r="J86" s="30">
        <v>23</v>
      </c>
      <c r="K86" s="31">
        <f t="shared" si="20"/>
        <v>0</v>
      </c>
      <c r="L86" s="32" t="str">
        <f t="shared" si="21"/>
        <v/>
      </c>
      <c r="M86" s="33" t="str">
        <f t="shared" si="22"/>
        <v/>
      </c>
      <c r="N86" s="29">
        <v>28.752499580383301</v>
      </c>
      <c r="O86" s="26">
        <f t="shared" si="19"/>
        <v>-3.4196073053207827E-2</v>
      </c>
      <c r="P86" s="27">
        <f t="shared" si="9"/>
        <v>1.8290241439775045E-2</v>
      </c>
      <c r="Q86" s="28">
        <f t="shared" si="10"/>
        <v>0.29830481037375228</v>
      </c>
    </row>
    <row r="87" spans="1:17" x14ac:dyDescent="0.25">
      <c r="A87" s="13">
        <v>35933</v>
      </c>
      <c r="B87" s="48">
        <v>24.149999618530273</v>
      </c>
      <c r="C87" s="31">
        <f t="shared" si="13"/>
        <v>0</v>
      </c>
      <c r="D87" s="32">
        <f t="shared" si="12"/>
        <v>5.7234737343541866E-3</v>
      </c>
      <c r="E87" s="53">
        <f t="shared" si="11"/>
        <v>9.334703167410327E-2</v>
      </c>
      <c r="F87" s="30">
        <v>23</v>
      </c>
      <c r="G87" s="31">
        <f t="shared" si="17"/>
        <v>0</v>
      </c>
      <c r="H87" s="32">
        <f t="shared" si="5"/>
        <v>3.3056014404320641E-3</v>
      </c>
      <c r="I87" s="33">
        <f t="shared" si="6"/>
        <v>5.3912727948735986E-2</v>
      </c>
      <c r="J87" s="30">
        <v>23</v>
      </c>
      <c r="K87" s="31">
        <f t="shared" si="20"/>
        <v>0</v>
      </c>
      <c r="L87" s="32" t="str">
        <f t="shared" si="21"/>
        <v/>
      </c>
      <c r="M87" s="33" t="str">
        <f t="shared" si="22"/>
        <v/>
      </c>
      <c r="N87" s="29">
        <v>29.306363331187846</v>
      </c>
      <c r="O87" s="26">
        <f t="shared" si="19"/>
        <v>1.9079965591506196E-2</v>
      </c>
      <c r="P87" s="27">
        <f t="shared" si="9"/>
        <v>1.8571022032448814E-2</v>
      </c>
      <c r="Q87" s="28">
        <f t="shared" si="10"/>
        <v>0.30288420325546855</v>
      </c>
    </row>
    <row r="88" spans="1:17" x14ac:dyDescent="0.25">
      <c r="A88" s="13">
        <v>35934</v>
      </c>
      <c r="B88" s="48">
        <v>24.699999618530274</v>
      </c>
      <c r="C88" s="31">
        <f t="shared" si="13"/>
        <v>2.2518863887079216E-2</v>
      </c>
      <c r="D88" s="32">
        <f t="shared" si="12"/>
        <v>7.4991744291727207E-3</v>
      </c>
      <c r="E88" s="53">
        <f t="shared" si="11"/>
        <v>0.12230783357453449</v>
      </c>
      <c r="F88" s="30">
        <v>23.5</v>
      </c>
      <c r="G88" s="31">
        <f t="shared" si="17"/>
        <v>2.1506205220963682E-2</v>
      </c>
      <c r="H88" s="32">
        <f t="shared" si="5"/>
        <v>5.5408250791233304E-3</v>
      </c>
      <c r="I88" s="33">
        <f t="shared" si="6"/>
        <v>9.0368122257129965E-2</v>
      </c>
      <c r="J88" s="30">
        <v>23.5</v>
      </c>
      <c r="K88" s="31">
        <f t="shared" si="20"/>
        <v>2.1506205220963682E-2</v>
      </c>
      <c r="L88" s="32" t="str">
        <f t="shared" si="21"/>
        <v/>
      </c>
      <c r="M88" s="33" t="str">
        <f t="shared" si="22"/>
        <v/>
      </c>
      <c r="N88" s="29">
        <v>29.049317793412641</v>
      </c>
      <c r="O88" s="26">
        <f t="shared" si="19"/>
        <v>-8.8096718354819612E-3</v>
      </c>
      <c r="P88" s="27">
        <f t="shared" si="9"/>
        <v>1.8774490511123745E-2</v>
      </c>
      <c r="Q88" s="28">
        <f t="shared" si="10"/>
        <v>0.30620267371678073</v>
      </c>
    </row>
    <row r="89" spans="1:17" x14ac:dyDescent="0.25">
      <c r="A89" s="13">
        <v>35935</v>
      </c>
      <c r="B89" s="48">
        <v>24.749998855590821</v>
      </c>
      <c r="C89" s="31">
        <f t="shared" si="13"/>
        <v>2.0222145861306306E-3</v>
      </c>
      <c r="D89" s="32">
        <f t="shared" si="12"/>
        <v>7.4936975620115281E-3</v>
      </c>
      <c r="E89" s="53">
        <f t="shared" si="11"/>
        <v>0.12221850857435113</v>
      </c>
      <c r="F89" s="30">
        <v>23.5</v>
      </c>
      <c r="G89" s="31">
        <f t="shared" si="17"/>
        <v>0</v>
      </c>
      <c r="H89" s="32">
        <f t="shared" ref="H89:H152" si="23">+IF(ISERROR(STDEV(G69:G89)),"",STDEV(G69:G89))</f>
        <v>5.5408250791233304E-3</v>
      </c>
      <c r="I89" s="33">
        <f t="shared" ref="I89:I152" si="24">IF(H89="","",(H89*(SQRT(266))))</f>
        <v>9.0368122257129965E-2</v>
      </c>
      <c r="J89" s="30">
        <v>23.5</v>
      </c>
      <c r="K89" s="31">
        <f t="shared" si="20"/>
        <v>0</v>
      </c>
      <c r="L89" s="32" t="str">
        <f t="shared" si="21"/>
        <v/>
      </c>
      <c r="M89" s="33" t="str">
        <f t="shared" si="22"/>
        <v/>
      </c>
      <c r="N89" s="29">
        <v>29.751590520685376</v>
      </c>
      <c r="O89" s="26">
        <f t="shared" si="19"/>
        <v>2.3887594296201454E-2</v>
      </c>
      <c r="P89" s="27">
        <f t="shared" ref="P89:P95" si="25">+IF(ISERROR(STDEV(O69:O89)),"",STDEV(O69:O89))</f>
        <v>1.9070716913136193E-2</v>
      </c>
      <c r="Q89" s="28">
        <f t="shared" ref="Q89:Q95" si="26">IF(P89="","",(P89*(SQRT(266))))</f>
        <v>0.31103398012522743</v>
      </c>
    </row>
    <row r="90" spans="1:17" x14ac:dyDescent="0.25">
      <c r="A90" s="13">
        <v>35936</v>
      </c>
      <c r="B90" s="48">
        <v>24.749998092651367</v>
      </c>
      <c r="C90" s="31">
        <f t="shared" si="13"/>
        <v>-3.0825838468414119E-8</v>
      </c>
      <c r="D90" s="32">
        <f t="shared" si="12"/>
        <v>7.4936978633981998E-3</v>
      </c>
      <c r="E90" s="53">
        <f t="shared" ref="E90:E153" si="27">IF(D90="","",(D90*(SQRT(266))))</f>
        <v>0.12221851348981898</v>
      </c>
      <c r="F90" s="30">
        <v>23.5</v>
      </c>
      <c r="G90" s="31">
        <f t="shared" si="17"/>
        <v>0</v>
      </c>
      <c r="H90" s="32">
        <f t="shared" si="23"/>
        <v>5.5408250791233304E-3</v>
      </c>
      <c r="I90" s="33">
        <f t="shared" si="24"/>
        <v>9.0368122257129965E-2</v>
      </c>
      <c r="J90" s="30">
        <v>23.5</v>
      </c>
      <c r="K90" s="31">
        <f t="shared" si="20"/>
        <v>0</v>
      </c>
      <c r="L90" s="32" t="str">
        <f t="shared" si="21"/>
        <v/>
      </c>
      <c r="M90" s="33" t="str">
        <f t="shared" si="22"/>
        <v/>
      </c>
      <c r="N90" s="29">
        <v>29.151590642062089</v>
      </c>
      <c r="O90" s="26">
        <f t="shared" si="19"/>
        <v>-2.0373114654290893E-2</v>
      </c>
      <c r="P90" s="27">
        <f t="shared" si="25"/>
        <v>1.9775848069639675E-2</v>
      </c>
      <c r="Q90" s="28">
        <f t="shared" si="26"/>
        <v>0.32253432125642589</v>
      </c>
    </row>
    <row r="91" spans="1:17" x14ac:dyDescent="0.25">
      <c r="A91" s="13">
        <v>35937</v>
      </c>
      <c r="B91" s="48">
        <v>24.749998092651367</v>
      </c>
      <c r="C91" s="31">
        <f t="shared" si="13"/>
        <v>0</v>
      </c>
      <c r="D91" s="32">
        <f t="shared" si="12"/>
        <v>7.4936978633981998E-3</v>
      </c>
      <c r="E91" s="53">
        <f t="shared" si="27"/>
        <v>0.12221851348981898</v>
      </c>
      <c r="F91" s="30">
        <v>23.5</v>
      </c>
      <c r="G91" s="31">
        <f t="shared" si="17"/>
        <v>0</v>
      </c>
      <c r="H91" s="32">
        <f t="shared" si="23"/>
        <v>5.5408250791233304E-3</v>
      </c>
      <c r="I91" s="33">
        <f t="shared" si="24"/>
        <v>9.0368122257129965E-2</v>
      </c>
      <c r="J91" s="30">
        <v>23.5</v>
      </c>
      <c r="K91" s="31">
        <f t="shared" si="20"/>
        <v>0</v>
      </c>
      <c r="L91" s="32" t="str">
        <f t="shared" si="21"/>
        <v/>
      </c>
      <c r="M91" s="33" t="str">
        <f t="shared" si="22"/>
        <v/>
      </c>
      <c r="N91" s="29">
        <v>29.730908757990051</v>
      </c>
      <c r="O91" s="26">
        <f t="shared" si="19"/>
        <v>1.9677724790732775E-2</v>
      </c>
      <c r="P91" s="27">
        <f t="shared" si="25"/>
        <v>1.9916260142624383E-2</v>
      </c>
      <c r="Q91" s="28">
        <f t="shared" si="26"/>
        <v>0.32482437286366173</v>
      </c>
    </row>
    <row r="92" spans="1:17" x14ac:dyDescent="0.25">
      <c r="A92" s="13">
        <v>35941</v>
      </c>
      <c r="B92" s="48">
        <v>24.824999999999999</v>
      </c>
      <c r="C92" s="31">
        <f t="shared" si="13"/>
        <v>3.0257979811311821E-3</v>
      </c>
      <c r="D92" s="32">
        <f t="shared" si="12"/>
        <v>7.4932040813491165E-3</v>
      </c>
      <c r="E92" s="53">
        <f t="shared" si="27"/>
        <v>0.1222104601483143</v>
      </c>
      <c r="F92" s="30">
        <v>23.75</v>
      </c>
      <c r="G92" s="31">
        <f t="shared" si="17"/>
        <v>1.0582109330537008E-2</v>
      </c>
      <c r="H92" s="32">
        <f t="shared" si="23"/>
        <v>5.8173804066534553E-3</v>
      </c>
      <c r="I92" s="33">
        <f t="shared" si="24"/>
        <v>9.4878603149816276E-2</v>
      </c>
      <c r="J92" s="30">
        <v>23.75</v>
      </c>
      <c r="K92" s="31">
        <f t="shared" si="20"/>
        <v>1.0582109330537008E-2</v>
      </c>
      <c r="L92" s="32" t="str">
        <f t="shared" si="21"/>
        <v/>
      </c>
      <c r="M92" s="33" t="str">
        <f t="shared" si="22"/>
        <v/>
      </c>
      <c r="N92" s="29">
        <v>31.25</v>
      </c>
      <c r="O92" s="26">
        <f t="shared" si="19"/>
        <v>4.9832172603237891E-2</v>
      </c>
      <c r="P92" s="27">
        <f t="shared" si="25"/>
        <v>2.1978225245595593E-2</v>
      </c>
      <c r="Q92" s="28">
        <f t="shared" si="26"/>
        <v>0.35845400596962507</v>
      </c>
    </row>
    <row r="93" spans="1:17" x14ac:dyDescent="0.25">
      <c r="A93" s="13">
        <v>35942</v>
      </c>
      <c r="B93" s="48">
        <v>25.25</v>
      </c>
      <c r="C93" s="31">
        <f t="shared" si="13"/>
        <v>1.6974945790132586E-2</v>
      </c>
      <c r="D93" s="32">
        <f t="shared" si="12"/>
        <v>8.1937495674334684E-3</v>
      </c>
      <c r="E93" s="53">
        <f t="shared" si="27"/>
        <v>0.13363601125832472</v>
      </c>
      <c r="F93" s="30">
        <v>25.024999999999999</v>
      </c>
      <c r="G93" s="31">
        <f t="shared" si="17"/>
        <v>5.2292794720634056E-2</v>
      </c>
      <c r="H93" s="32">
        <f t="shared" si="23"/>
        <v>1.2239088994515439E-2</v>
      </c>
      <c r="I93" s="33">
        <f t="shared" si="24"/>
        <v>0.19961350065706462</v>
      </c>
      <c r="J93" s="30">
        <v>25.024999999999999</v>
      </c>
      <c r="K93" s="31">
        <f t="shared" si="20"/>
        <v>5.2292794720634056E-2</v>
      </c>
      <c r="L93" s="32" t="str">
        <f t="shared" si="21"/>
        <v/>
      </c>
      <c r="M93" s="33" t="str">
        <f t="shared" si="22"/>
        <v/>
      </c>
      <c r="N93" s="29">
        <v>30.984090909090913</v>
      </c>
      <c r="O93" s="26">
        <f t="shared" si="19"/>
        <v>-8.5454999085875626E-3</v>
      </c>
      <c r="P93" s="27">
        <f t="shared" si="25"/>
        <v>2.2226379904644544E-2</v>
      </c>
      <c r="Q93" s="28">
        <f t="shared" si="26"/>
        <v>0.36250128597709291</v>
      </c>
    </row>
    <row r="94" spans="1:17" x14ac:dyDescent="0.25">
      <c r="A94" s="13">
        <v>35943</v>
      </c>
      <c r="B94" s="48">
        <v>25.55</v>
      </c>
      <c r="C94" s="31">
        <f t="shared" si="13"/>
        <v>1.1811160928344619E-2</v>
      </c>
      <c r="D94" s="32">
        <f t="shared" si="12"/>
        <v>7.1264124573518208E-3</v>
      </c>
      <c r="E94" s="53">
        <f t="shared" si="27"/>
        <v>0.11622826979815018</v>
      </c>
      <c r="F94" s="30">
        <v>25.125</v>
      </c>
      <c r="G94" s="31">
        <f t="shared" si="17"/>
        <v>3.9880411779556271E-3</v>
      </c>
      <c r="H94" s="32">
        <f t="shared" si="23"/>
        <v>1.219600962843081E-2</v>
      </c>
      <c r="I94" s="33">
        <f t="shared" si="24"/>
        <v>0.19891089745889409</v>
      </c>
      <c r="J94" s="30">
        <v>25.125</v>
      </c>
      <c r="K94" s="31">
        <f t="shared" si="20"/>
        <v>3.9880411779556271E-3</v>
      </c>
      <c r="L94" s="32" t="str">
        <f t="shared" si="21"/>
        <v/>
      </c>
      <c r="M94" s="33" t="str">
        <f t="shared" si="22"/>
        <v/>
      </c>
      <c r="N94" s="29">
        <v>30.488636363636363</v>
      </c>
      <c r="O94" s="26">
        <f t="shared" si="19"/>
        <v>-1.6119840326405295E-2</v>
      </c>
      <c r="P94" s="27">
        <f t="shared" si="25"/>
        <v>2.284744524904056E-2</v>
      </c>
      <c r="Q94" s="28">
        <f t="shared" si="26"/>
        <v>0.37263055520515626</v>
      </c>
    </row>
    <row r="95" spans="1:17" x14ac:dyDescent="0.25">
      <c r="A95" s="13">
        <v>35947</v>
      </c>
      <c r="B95" s="48">
        <v>25.574999999999999</v>
      </c>
      <c r="C95" s="31">
        <f t="shared" si="13"/>
        <v>9.7799518797670989E-4</v>
      </c>
      <c r="D95" s="32">
        <f t="shared" si="12"/>
        <v>7.1165551498500639E-3</v>
      </c>
      <c r="E95" s="53">
        <f t="shared" si="27"/>
        <v>0.11606750197806484</v>
      </c>
      <c r="F95" s="30">
        <v>24.875</v>
      </c>
      <c r="G95" s="31">
        <f t="shared" si="17"/>
        <v>-1.0000083334583311E-2</v>
      </c>
      <c r="H95" s="32">
        <f t="shared" si="23"/>
        <v>1.2579076321549656E-2</v>
      </c>
      <c r="I95" s="33">
        <f t="shared" si="24"/>
        <v>0.20515852615354971</v>
      </c>
      <c r="J95" s="30">
        <v>24.875</v>
      </c>
      <c r="K95" s="31">
        <f t="shared" si="20"/>
        <v>-1.0000083334583311E-2</v>
      </c>
      <c r="L95" s="32" t="str">
        <f t="shared" si="21"/>
        <v/>
      </c>
      <c r="M95" s="33" t="str">
        <f t="shared" si="22"/>
        <v/>
      </c>
      <c r="N95" s="30">
        <v>27.625</v>
      </c>
      <c r="O95" s="31" t="e">
        <f>LN(N95/0)</f>
        <v>#DIV/0!</v>
      </c>
      <c r="P95" s="32" t="str">
        <f t="shared" si="25"/>
        <v/>
      </c>
      <c r="Q95" s="33" t="str">
        <f t="shared" si="26"/>
        <v/>
      </c>
    </row>
    <row r="96" spans="1:17" x14ac:dyDescent="0.25">
      <c r="A96" s="13">
        <v>35948</v>
      </c>
      <c r="B96" s="48">
        <v>25.45</v>
      </c>
      <c r="C96" s="31">
        <f t="shared" si="13"/>
        <v>-4.899568841158425E-3</v>
      </c>
      <c r="D96" s="32">
        <f t="shared" si="12"/>
        <v>7.2624252210148985E-3</v>
      </c>
      <c r="E96" s="53">
        <f t="shared" si="27"/>
        <v>0.11844657084171603</v>
      </c>
      <c r="F96" s="30">
        <v>24.75</v>
      </c>
      <c r="G96" s="31">
        <f t="shared" si="17"/>
        <v>-5.0377940299571808E-3</v>
      </c>
      <c r="H96" s="32">
        <f t="shared" si="23"/>
        <v>1.271156637594629E-2</v>
      </c>
      <c r="I96" s="33">
        <f t="shared" si="24"/>
        <v>0.20731937354768243</v>
      </c>
      <c r="J96" s="30">
        <v>24.75</v>
      </c>
      <c r="K96" s="31">
        <f t="shared" si="20"/>
        <v>-5.0377940299571808E-3</v>
      </c>
      <c r="L96" s="32">
        <f t="shared" si="21"/>
        <v>1.271156637594629E-2</v>
      </c>
      <c r="M96" s="33">
        <f t="shared" si="22"/>
        <v>0.20731937354768243</v>
      </c>
      <c r="N96" s="30">
        <v>27.25</v>
      </c>
      <c r="O96" s="31">
        <f t="shared" ref="O96:O159" si="28">IF(ISERROR(LN(N96/N95)),"",LN(N96/N95))</f>
        <v>-1.3667638728663757E-2</v>
      </c>
      <c r="P96" s="32" t="str">
        <f t="shared" ref="P96:P159" si="29">+IF(ISERROR(STDEV(O76:O96)),"",STDEV(O76:O96))</f>
        <v/>
      </c>
      <c r="Q96" s="33" t="str">
        <f t="shared" ref="Q96:Q159" si="30">IF(P96="","",(P96*(SQRT(266))))</f>
        <v/>
      </c>
    </row>
    <row r="97" spans="1:17" x14ac:dyDescent="0.25">
      <c r="A97" s="13">
        <v>35949</v>
      </c>
      <c r="B97" s="48">
        <v>25.45</v>
      </c>
      <c r="C97" s="31">
        <f t="shared" si="13"/>
        <v>0</v>
      </c>
      <c r="D97" s="32">
        <f t="shared" ref="D97:D160" si="31">+IF(ISERROR(STDEV(C77:C97)),"",STDEV(C77:C97))</f>
        <v>7.2624252210148985E-3</v>
      </c>
      <c r="E97" s="53">
        <f t="shared" si="27"/>
        <v>0.11844657084171603</v>
      </c>
      <c r="F97" s="30">
        <v>24.75</v>
      </c>
      <c r="G97" s="31">
        <f t="shared" si="17"/>
        <v>0</v>
      </c>
      <c r="H97" s="32">
        <f t="shared" si="23"/>
        <v>1.271156637594629E-2</v>
      </c>
      <c r="I97" s="33">
        <f t="shared" si="24"/>
        <v>0.20731937354768243</v>
      </c>
      <c r="J97" s="30">
        <v>24.75</v>
      </c>
      <c r="K97" s="31">
        <f t="shared" si="20"/>
        <v>0</v>
      </c>
      <c r="L97" s="32">
        <f t="shared" si="21"/>
        <v>1.271156637594629E-2</v>
      </c>
      <c r="M97" s="33">
        <f t="shared" si="22"/>
        <v>0.20731937354768243</v>
      </c>
      <c r="N97" s="30">
        <v>27.25</v>
      </c>
      <c r="O97" s="31">
        <f t="shared" si="28"/>
        <v>0</v>
      </c>
      <c r="P97" s="32" t="str">
        <f t="shared" si="29"/>
        <v/>
      </c>
      <c r="Q97" s="33" t="str">
        <f t="shared" si="30"/>
        <v/>
      </c>
    </row>
    <row r="98" spans="1:17" x14ac:dyDescent="0.25">
      <c r="A98" s="13">
        <v>35950</v>
      </c>
      <c r="B98" s="48">
        <v>25.45</v>
      </c>
      <c r="C98" s="31">
        <f t="shared" ref="C98:C161" si="32">IF(ISERROR(LN(B98/B97)),"",LN(B98/B97))</f>
        <v>0</v>
      </c>
      <c r="D98" s="32">
        <f t="shared" si="31"/>
        <v>7.0515653831175647E-3</v>
      </c>
      <c r="E98" s="53">
        <f t="shared" si="27"/>
        <v>0.11500755095963744</v>
      </c>
      <c r="F98" s="30">
        <v>24.75</v>
      </c>
      <c r="G98" s="31">
        <f t="shared" si="17"/>
        <v>0</v>
      </c>
      <c r="H98" s="32">
        <f t="shared" si="23"/>
        <v>1.271156637594629E-2</v>
      </c>
      <c r="I98" s="33">
        <f t="shared" si="24"/>
        <v>0.20731937354768243</v>
      </c>
      <c r="J98" s="30">
        <v>24.75</v>
      </c>
      <c r="K98" s="31">
        <f t="shared" si="20"/>
        <v>0</v>
      </c>
      <c r="L98" s="32">
        <f t="shared" si="21"/>
        <v>1.271156637594629E-2</v>
      </c>
      <c r="M98" s="33">
        <f t="shared" si="22"/>
        <v>0.20731937354768243</v>
      </c>
      <c r="N98" s="30">
        <v>27.25</v>
      </c>
      <c r="O98" s="31">
        <f t="shared" si="28"/>
        <v>0</v>
      </c>
      <c r="P98" s="32" t="str">
        <f t="shared" si="29"/>
        <v/>
      </c>
      <c r="Q98" s="33" t="str">
        <f t="shared" si="30"/>
        <v/>
      </c>
    </row>
    <row r="99" spans="1:17" x14ac:dyDescent="0.25">
      <c r="A99" s="13">
        <v>35951</v>
      </c>
      <c r="B99" s="48">
        <v>25.45</v>
      </c>
      <c r="C99" s="31">
        <f t="shared" si="32"/>
        <v>0</v>
      </c>
      <c r="D99" s="32">
        <f t="shared" si="31"/>
        <v>7.0515656055265595E-3</v>
      </c>
      <c r="E99" s="53">
        <f t="shared" si="27"/>
        <v>0.11500755458701836</v>
      </c>
      <c r="F99" s="30">
        <v>24.75</v>
      </c>
      <c r="G99" s="31">
        <f t="shared" si="17"/>
        <v>0</v>
      </c>
      <c r="H99" s="32">
        <f t="shared" si="23"/>
        <v>1.271156637594629E-2</v>
      </c>
      <c r="I99" s="33">
        <f t="shared" si="24"/>
        <v>0.20731937354768243</v>
      </c>
      <c r="J99" s="30">
        <v>24.75</v>
      </c>
      <c r="K99" s="31">
        <f t="shared" si="20"/>
        <v>0</v>
      </c>
      <c r="L99" s="32">
        <f t="shared" si="21"/>
        <v>1.271156637594629E-2</v>
      </c>
      <c r="M99" s="33">
        <f t="shared" si="22"/>
        <v>0.20731937354768243</v>
      </c>
      <c r="N99" s="30">
        <v>27.25</v>
      </c>
      <c r="O99" s="31">
        <f t="shared" si="28"/>
        <v>0</v>
      </c>
      <c r="P99" s="32" t="str">
        <f t="shared" si="29"/>
        <v/>
      </c>
      <c r="Q99" s="33" t="str">
        <f t="shared" si="30"/>
        <v/>
      </c>
    </row>
    <row r="100" spans="1:17" x14ac:dyDescent="0.25">
      <c r="A100" s="13">
        <v>35954</v>
      </c>
      <c r="B100" s="48">
        <v>25.45</v>
      </c>
      <c r="C100" s="31">
        <f t="shared" si="32"/>
        <v>0</v>
      </c>
      <c r="D100" s="32">
        <f t="shared" si="31"/>
        <v>6.4886496083134751E-3</v>
      </c>
      <c r="E100" s="53">
        <f t="shared" si="27"/>
        <v>0.10582667251075278</v>
      </c>
      <c r="F100" s="30">
        <v>24.75</v>
      </c>
      <c r="G100" s="31">
        <f t="shared" si="17"/>
        <v>0</v>
      </c>
      <c r="H100" s="32">
        <f t="shared" si="23"/>
        <v>1.271156637594629E-2</v>
      </c>
      <c r="I100" s="33">
        <f t="shared" si="24"/>
        <v>0.20731937354768243</v>
      </c>
      <c r="J100" s="30">
        <v>24.75</v>
      </c>
      <c r="K100" s="31">
        <f t="shared" si="20"/>
        <v>0</v>
      </c>
      <c r="L100" s="32">
        <f t="shared" si="21"/>
        <v>1.271156637594629E-2</v>
      </c>
      <c r="M100" s="33">
        <f t="shared" si="22"/>
        <v>0.20731937354768243</v>
      </c>
      <c r="N100" s="30">
        <v>27.25</v>
      </c>
      <c r="O100" s="31">
        <f t="shared" si="28"/>
        <v>0</v>
      </c>
      <c r="P100" s="32" t="str">
        <f t="shared" si="29"/>
        <v/>
      </c>
      <c r="Q100" s="33" t="str">
        <f t="shared" si="30"/>
        <v/>
      </c>
    </row>
    <row r="101" spans="1:17" x14ac:dyDescent="0.25">
      <c r="A101" s="13">
        <v>35955</v>
      </c>
      <c r="B101" s="48">
        <v>25.45</v>
      </c>
      <c r="C101" s="31">
        <f t="shared" si="32"/>
        <v>0</v>
      </c>
      <c r="D101" s="32">
        <f t="shared" si="31"/>
        <v>6.4886496083134751E-3</v>
      </c>
      <c r="E101" s="53">
        <f t="shared" si="27"/>
        <v>0.10582667251075278</v>
      </c>
      <c r="F101" s="30">
        <v>24.75</v>
      </c>
      <c r="G101" s="31">
        <f t="shared" si="17"/>
        <v>0</v>
      </c>
      <c r="H101" s="32">
        <f t="shared" si="23"/>
        <v>1.271156637594629E-2</v>
      </c>
      <c r="I101" s="33">
        <f t="shared" si="24"/>
        <v>0.20731937354768243</v>
      </c>
      <c r="J101" s="30">
        <v>24.75</v>
      </c>
      <c r="K101" s="31">
        <f t="shared" si="20"/>
        <v>0</v>
      </c>
      <c r="L101" s="32">
        <f t="shared" si="21"/>
        <v>1.271156637594629E-2</v>
      </c>
      <c r="M101" s="33">
        <f t="shared" si="22"/>
        <v>0.20731937354768243</v>
      </c>
      <c r="N101" s="30">
        <v>27.25</v>
      </c>
      <c r="O101" s="31">
        <f t="shared" si="28"/>
        <v>0</v>
      </c>
      <c r="P101" s="32" t="str">
        <f t="shared" si="29"/>
        <v/>
      </c>
      <c r="Q101" s="33" t="str">
        <f t="shared" si="30"/>
        <v/>
      </c>
    </row>
    <row r="102" spans="1:17" x14ac:dyDescent="0.25">
      <c r="A102" s="13">
        <v>35956</v>
      </c>
      <c r="B102" s="48">
        <v>25.45</v>
      </c>
      <c r="C102" s="31">
        <f t="shared" si="32"/>
        <v>0</v>
      </c>
      <c r="D102" s="32">
        <f t="shared" si="31"/>
        <v>6.4886496083134751E-3</v>
      </c>
      <c r="E102" s="53">
        <f t="shared" si="27"/>
        <v>0.10582667251075278</v>
      </c>
      <c r="F102" s="30">
        <v>24.75</v>
      </c>
      <c r="G102" s="31">
        <f t="shared" si="17"/>
        <v>0</v>
      </c>
      <c r="H102" s="32">
        <f t="shared" si="23"/>
        <v>1.271156637594629E-2</v>
      </c>
      <c r="I102" s="33">
        <f t="shared" si="24"/>
        <v>0.20731937354768243</v>
      </c>
      <c r="J102" s="30">
        <v>24.75</v>
      </c>
      <c r="K102" s="31">
        <f t="shared" si="20"/>
        <v>0</v>
      </c>
      <c r="L102" s="32">
        <f t="shared" si="21"/>
        <v>1.271156637594629E-2</v>
      </c>
      <c r="M102" s="33">
        <f t="shared" si="22"/>
        <v>0.20731937354768243</v>
      </c>
      <c r="N102" s="30">
        <v>27.25</v>
      </c>
      <c r="O102" s="31">
        <f t="shared" si="28"/>
        <v>0</v>
      </c>
      <c r="P102" s="32" t="str">
        <f t="shared" si="29"/>
        <v/>
      </c>
      <c r="Q102" s="33" t="str">
        <f t="shared" si="30"/>
        <v/>
      </c>
    </row>
    <row r="103" spans="1:17" x14ac:dyDescent="0.25">
      <c r="A103" s="13">
        <v>35957</v>
      </c>
      <c r="B103" s="48">
        <v>25.45</v>
      </c>
      <c r="C103" s="31">
        <f t="shared" si="32"/>
        <v>0</v>
      </c>
      <c r="D103" s="32">
        <f t="shared" si="31"/>
        <v>6.4886496083134751E-3</v>
      </c>
      <c r="E103" s="53">
        <f t="shared" si="27"/>
        <v>0.10582667251075278</v>
      </c>
      <c r="F103" s="30">
        <v>24.75</v>
      </c>
      <c r="G103" s="31">
        <f t="shared" si="17"/>
        <v>0</v>
      </c>
      <c r="H103" s="32">
        <f t="shared" si="23"/>
        <v>1.271156637594629E-2</v>
      </c>
      <c r="I103" s="33">
        <f t="shared" si="24"/>
        <v>0.20731937354768243</v>
      </c>
      <c r="J103" s="30">
        <v>24.75</v>
      </c>
      <c r="K103" s="31">
        <f t="shared" si="20"/>
        <v>0</v>
      </c>
      <c r="L103" s="32">
        <f t="shared" si="21"/>
        <v>1.271156637594629E-2</v>
      </c>
      <c r="M103" s="33">
        <f t="shared" si="22"/>
        <v>0.20731937354768243</v>
      </c>
      <c r="N103" s="30">
        <v>27.25</v>
      </c>
      <c r="O103" s="31">
        <f t="shared" si="28"/>
        <v>0</v>
      </c>
      <c r="P103" s="32" t="str">
        <f t="shared" si="29"/>
        <v/>
      </c>
      <c r="Q103" s="33" t="str">
        <f t="shared" si="30"/>
        <v/>
      </c>
    </row>
    <row r="104" spans="1:17" x14ac:dyDescent="0.25">
      <c r="A104" s="13">
        <v>35958</v>
      </c>
      <c r="B104" s="48">
        <v>25.45</v>
      </c>
      <c r="C104" s="31">
        <f t="shared" si="32"/>
        <v>0</v>
      </c>
      <c r="D104" s="32">
        <f t="shared" si="31"/>
        <v>6.4886496083134751E-3</v>
      </c>
      <c r="E104" s="53">
        <f t="shared" si="27"/>
        <v>0.10582667251075278</v>
      </c>
      <c r="F104" s="30">
        <v>24.75</v>
      </c>
      <c r="G104" s="31">
        <f t="shared" si="17"/>
        <v>0</v>
      </c>
      <c r="H104" s="32">
        <f t="shared" si="23"/>
        <v>1.271156637594629E-2</v>
      </c>
      <c r="I104" s="33">
        <f t="shared" si="24"/>
        <v>0.20731937354768243</v>
      </c>
      <c r="J104" s="30">
        <v>24.75</v>
      </c>
      <c r="K104" s="31">
        <f t="shared" si="20"/>
        <v>0</v>
      </c>
      <c r="L104" s="32">
        <f t="shared" si="21"/>
        <v>1.271156637594629E-2</v>
      </c>
      <c r="M104" s="33">
        <f t="shared" si="22"/>
        <v>0.20731937354768243</v>
      </c>
      <c r="N104" s="30">
        <v>27.25</v>
      </c>
      <c r="O104" s="31">
        <f t="shared" si="28"/>
        <v>0</v>
      </c>
      <c r="P104" s="32" t="str">
        <f t="shared" si="29"/>
        <v/>
      </c>
      <c r="Q104" s="33" t="str">
        <f t="shared" si="30"/>
        <v/>
      </c>
    </row>
    <row r="105" spans="1:17" x14ac:dyDescent="0.25">
      <c r="A105" s="13">
        <v>35961</v>
      </c>
      <c r="B105" s="48">
        <v>25.45</v>
      </c>
      <c r="C105" s="31">
        <f t="shared" si="32"/>
        <v>0</v>
      </c>
      <c r="D105" s="32">
        <f t="shared" si="31"/>
        <v>6.4886496083134751E-3</v>
      </c>
      <c r="E105" s="53">
        <f t="shared" si="27"/>
        <v>0.10582667251075278</v>
      </c>
      <c r="F105" s="30">
        <v>24.75</v>
      </c>
      <c r="G105" s="31">
        <f t="shared" si="17"/>
        <v>0</v>
      </c>
      <c r="H105" s="32">
        <f t="shared" si="23"/>
        <v>1.2637740148367759E-2</v>
      </c>
      <c r="I105" s="33">
        <f t="shared" si="24"/>
        <v>0.20611530421426558</v>
      </c>
      <c r="J105" s="30">
        <v>24.75</v>
      </c>
      <c r="K105" s="31">
        <f t="shared" si="20"/>
        <v>0</v>
      </c>
      <c r="L105" s="32">
        <f t="shared" si="21"/>
        <v>1.2637740148367759E-2</v>
      </c>
      <c r="M105" s="33">
        <f t="shared" si="22"/>
        <v>0.20611530421426558</v>
      </c>
      <c r="N105" s="30">
        <v>27.25</v>
      </c>
      <c r="O105" s="31">
        <f t="shared" si="28"/>
        <v>0</v>
      </c>
      <c r="P105" s="32" t="str">
        <f t="shared" si="29"/>
        <v/>
      </c>
      <c r="Q105" s="33" t="str">
        <f t="shared" si="30"/>
        <v/>
      </c>
    </row>
    <row r="106" spans="1:17" x14ac:dyDescent="0.25">
      <c r="A106" s="13">
        <v>35962</v>
      </c>
      <c r="B106" s="48">
        <v>25.875</v>
      </c>
      <c r="C106" s="31">
        <f t="shared" si="32"/>
        <v>1.6561508589001524E-2</v>
      </c>
      <c r="D106" s="32">
        <f t="shared" si="31"/>
        <v>7.1434396890577576E-3</v>
      </c>
      <c r="E106" s="53">
        <f t="shared" si="27"/>
        <v>0.11650597554314837</v>
      </c>
      <c r="F106" s="30">
        <v>25.324999999999999</v>
      </c>
      <c r="G106" s="31">
        <f t="shared" si="17"/>
        <v>2.2966561120047808E-2</v>
      </c>
      <c r="H106" s="32">
        <f t="shared" si="23"/>
        <v>1.3296988936559796E-2</v>
      </c>
      <c r="I106" s="33">
        <f t="shared" si="24"/>
        <v>0.21686732656445115</v>
      </c>
      <c r="J106" s="30">
        <v>25.324999999999999</v>
      </c>
      <c r="K106" s="31">
        <f t="shared" si="20"/>
        <v>2.2966561120047808E-2</v>
      </c>
      <c r="L106" s="32">
        <f t="shared" si="21"/>
        <v>1.3296988936559796E-2</v>
      </c>
      <c r="M106" s="33">
        <f t="shared" si="22"/>
        <v>0.21686732656445115</v>
      </c>
      <c r="N106" s="30">
        <v>27.25</v>
      </c>
      <c r="O106" s="31">
        <f t="shared" si="28"/>
        <v>0</v>
      </c>
      <c r="P106" s="32" t="str">
        <f t="shared" si="29"/>
        <v/>
      </c>
      <c r="Q106" s="33" t="str">
        <f t="shared" si="30"/>
        <v/>
      </c>
    </row>
    <row r="107" spans="1:17" x14ac:dyDescent="0.25">
      <c r="A107" s="13">
        <v>35963</v>
      </c>
      <c r="B107" s="48">
        <v>25.875</v>
      </c>
      <c r="C107" s="31">
        <f t="shared" si="32"/>
        <v>0</v>
      </c>
      <c r="D107" s="32">
        <f t="shared" si="31"/>
        <v>7.1434396890577576E-3</v>
      </c>
      <c r="E107" s="53">
        <f t="shared" si="27"/>
        <v>0.11650597554314837</v>
      </c>
      <c r="F107" s="30">
        <v>25.324999999999999</v>
      </c>
      <c r="G107" s="31">
        <f t="shared" si="17"/>
        <v>0</v>
      </c>
      <c r="H107" s="32">
        <f t="shared" si="23"/>
        <v>1.3296988936559796E-2</v>
      </c>
      <c r="I107" s="33">
        <f t="shared" si="24"/>
        <v>0.21686732656445115</v>
      </c>
      <c r="J107" s="30">
        <v>25.324999999999999</v>
      </c>
      <c r="K107" s="31">
        <f t="shared" si="20"/>
        <v>0</v>
      </c>
      <c r="L107" s="32">
        <f t="shared" si="21"/>
        <v>1.3296988936559796E-2</v>
      </c>
      <c r="M107" s="33">
        <f t="shared" si="22"/>
        <v>0.21686732656445115</v>
      </c>
      <c r="N107" s="30">
        <v>28</v>
      </c>
      <c r="O107" s="31">
        <f t="shared" si="28"/>
        <v>2.7150989065950898E-2</v>
      </c>
      <c r="P107" s="32" t="str">
        <f t="shared" si="29"/>
        <v/>
      </c>
      <c r="Q107" s="33" t="str">
        <f t="shared" si="30"/>
        <v/>
      </c>
    </row>
    <row r="108" spans="1:17" x14ac:dyDescent="0.25">
      <c r="A108" s="13">
        <v>35964</v>
      </c>
      <c r="B108" s="48">
        <v>25.75</v>
      </c>
      <c r="C108" s="31">
        <f t="shared" si="32"/>
        <v>-4.8426244757880151E-3</v>
      </c>
      <c r="D108" s="32">
        <f t="shared" si="31"/>
        <v>7.3305135878343848E-3</v>
      </c>
      <c r="E108" s="53">
        <f t="shared" si="27"/>
        <v>0.11955705849818708</v>
      </c>
      <c r="F108" s="30">
        <v>25.324999999999999</v>
      </c>
      <c r="G108" s="31">
        <f t="shared" si="17"/>
        <v>0</v>
      </c>
      <c r="H108" s="32">
        <f t="shared" si="23"/>
        <v>1.3296988936559796E-2</v>
      </c>
      <c r="I108" s="33">
        <f t="shared" si="24"/>
        <v>0.21686732656445115</v>
      </c>
      <c r="J108" s="30">
        <v>25.324999999999999</v>
      </c>
      <c r="K108" s="31">
        <f t="shared" si="20"/>
        <v>0</v>
      </c>
      <c r="L108" s="32">
        <f t="shared" si="21"/>
        <v>1.3296988936559796E-2</v>
      </c>
      <c r="M108" s="33">
        <f t="shared" si="22"/>
        <v>0.21686732656445115</v>
      </c>
      <c r="N108" s="30">
        <v>28</v>
      </c>
      <c r="O108" s="31">
        <f t="shared" si="28"/>
        <v>0</v>
      </c>
      <c r="P108" s="32" t="str">
        <f t="shared" si="29"/>
        <v/>
      </c>
      <c r="Q108" s="33" t="str">
        <f t="shared" si="30"/>
        <v/>
      </c>
    </row>
    <row r="109" spans="1:17" x14ac:dyDescent="0.25">
      <c r="A109" s="13">
        <v>35965</v>
      </c>
      <c r="B109" s="48">
        <v>25.75</v>
      </c>
      <c r="C109" s="31">
        <f t="shared" si="32"/>
        <v>0</v>
      </c>
      <c r="D109" s="32">
        <f t="shared" si="31"/>
        <v>5.8355028693244859E-3</v>
      </c>
      <c r="E109" s="53">
        <f t="shared" si="27"/>
        <v>9.5174171571282329E-2</v>
      </c>
      <c r="F109" s="30">
        <v>25.2</v>
      </c>
      <c r="G109" s="31">
        <f t="shared" si="17"/>
        <v>-4.9480556173694141E-3</v>
      </c>
      <c r="H109" s="32">
        <f t="shared" si="23"/>
        <v>1.2859738440488953E-2</v>
      </c>
      <c r="I109" s="33">
        <f t="shared" si="24"/>
        <v>0.20973598678713185</v>
      </c>
      <c r="J109" s="30">
        <v>25.2</v>
      </c>
      <c r="K109" s="31">
        <f t="shared" si="20"/>
        <v>-4.9480556173694141E-3</v>
      </c>
      <c r="L109" s="32">
        <f t="shared" si="21"/>
        <v>1.2859738440488953E-2</v>
      </c>
      <c r="M109" s="33">
        <f t="shared" si="22"/>
        <v>0.20973598678713185</v>
      </c>
      <c r="N109" s="30">
        <v>28</v>
      </c>
      <c r="O109" s="31">
        <f t="shared" si="28"/>
        <v>0</v>
      </c>
      <c r="P109" s="32" t="str">
        <f t="shared" si="29"/>
        <v/>
      </c>
      <c r="Q109" s="33" t="str">
        <f t="shared" si="30"/>
        <v/>
      </c>
    </row>
    <row r="110" spans="1:17" x14ac:dyDescent="0.25">
      <c r="A110" s="13">
        <v>35968</v>
      </c>
      <c r="B110" s="48">
        <v>26.375</v>
      </c>
      <c r="C110" s="31">
        <f t="shared" si="32"/>
        <v>2.3981964686485405E-2</v>
      </c>
      <c r="D110" s="32">
        <f t="shared" si="31"/>
        <v>7.5567045851202856E-3</v>
      </c>
      <c r="E110" s="53">
        <f t="shared" si="27"/>
        <v>0.12324612202289748</v>
      </c>
      <c r="F110" s="30">
        <v>25.324999999999999</v>
      </c>
      <c r="G110" s="31">
        <f t="shared" si="17"/>
        <v>4.9480556173694375E-3</v>
      </c>
      <c r="H110" s="32">
        <f t="shared" si="23"/>
        <v>1.2841069888952939E-2</v>
      </c>
      <c r="I110" s="33">
        <f t="shared" si="24"/>
        <v>0.20943151192581083</v>
      </c>
      <c r="J110" s="30">
        <v>25.324999999999999</v>
      </c>
      <c r="K110" s="31">
        <f t="shared" si="20"/>
        <v>4.9480556173694375E-3</v>
      </c>
      <c r="L110" s="32">
        <f t="shared" si="21"/>
        <v>1.2841069888952939E-2</v>
      </c>
      <c r="M110" s="33">
        <f t="shared" si="22"/>
        <v>0.20943151192581083</v>
      </c>
      <c r="N110" s="30">
        <v>28</v>
      </c>
      <c r="O110" s="31">
        <f t="shared" si="28"/>
        <v>0</v>
      </c>
      <c r="P110" s="32" t="str">
        <f t="shared" si="29"/>
        <v/>
      </c>
      <c r="Q110" s="33" t="str">
        <f t="shared" si="30"/>
        <v/>
      </c>
    </row>
    <row r="111" spans="1:17" x14ac:dyDescent="0.25">
      <c r="A111" s="13">
        <v>35969</v>
      </c>
      <c r="B111" s="48">
        <v>26.375</v>
      </c>
      <c r="C111" s="31">
        <f t="shared" si="32"/>
        <v>0</v>
      </c>
      <c r="D111" s="32">
        <f t="shared" si="31"/>
        <v>7.5567039674849009E-3</v>
      </c>
      <c r="E111" s="53">
        <f t="shared" si="27"/>
        <v>0.12324611194956919</v>
      </c>
      <c r="F111" s="30">
        <v>25.324999999999999</v>
      </c>
      <c r="G111" s="31">
        <f t="shared" si="17"/>
        <v>0</v>
      </c>
      <c r="H111" s="32">
        <f t="shared" si="23"/>
        <v>1.2841069888952939E-2</v>
      </c>
      <c r="I111" s="33">
        <f t="shared" si="24"/>
        <v>0.20943151192581083</v>
      </c>
      <c r="J111" s="30">
        <v>25.324999999999999</v>
      </c>
      <c r="K111" s="31">
        <f t="shared" si="20"/>
        <v>0</v>
      </c>
      <c r="L111" s="32">
        <f t="shared" si="21"/>
        <v>1.2841069888952939E-2</v>
      </c>
      <c r="M111" s="33">
        <f t="shared" si="22"/>
        <v>0.20943151192581083</v>
      </c>
      <c r="N111" s="30">
        <v>28</v>
      </c>
      <c r="O111" s="31">
        <f t="shared" si="28"/>
        <v>0</v>
      </c>
      <c r="P111" s="32" t="str">
        <f t="shared" si="29"/>
        <v/>
      </c>
      <c r="Q111" s="33" t="str">
        <f t="shared" si="30"/>
        <v/>
      </c>
    </row>
    <row r="112" spans="1:17" x14ac:dyDescent="0.25">
      <c r="A112" s="13">
        <v>35970</v>
      </c>
      <c r="B112" s="48">
        <v>26.375</v>
      </c>
      <c r="C112" s="31">
        <f t="shared" si="32"/>
        <v>0</v>
      </c>
      <c r="D112" s="32">
        <f t="shared" si="31"/>
        <v>7.5567039674849009E-3</v>
      </c>
      <c r="E112" s="53">
        <f t="shared" si="27"/>
        <v>0.12324611194956919</v>
      </c>
      <c r="F112" s="30">
        <v>25.324999999999999</v>
      </c>
      <c r="G112" s="31">
        <f t="shared" si="17"/>
        <v>0</v>
      </c>
      <c r="H112" s="32">
        <f t="shared" si="23"/>
        <v>1.2841069888952939E-2</v>
      </c>
      <c r="I112" s="33">
        <f t="shared" si="24"/>
        <v>0.20943151192581083</v>
      </c>
      <c r="J112" s="30">
        <v>25.324999999999999</v>
      </c>
      <c r="K112" s="31">
        <f t="shared" si="20"/>
        <v>0</v>
      </c>
      <c r="L112" s="32">
        <f t="shared" si="21"/>
        <v>1.2841069888952939E-2</v>
      </c>
      <c r="M112" s="33">
        <f t="shared" si="22"/>
        <v>0.20943151192581083</v>
      </c>
      <c r="N112" s="30">
        <v>28</v>
      </c>
      <c r="O112" s="31">
        <f t="shared" si="28"/>
        <v>0</v>
      </c>
      <c r="P112" s="32" t="str">
        <f t="shared" si="29"/>
        <v/>
      </c>
      <c r="Q112" s="33" t="str">
        <f t="shared" si="30"/>
        <v/>
      </c>
    </row>
    <row r="113" spans="1:17" x14ac:dyDescent="0.25">
      <c r="A113" s="13">
        <v>35971</v>
      </c>
      <c r="B113" s="48">
        <v>26.375</v>
      </c>
      <c r="C113" s="31">
        <f t="shared" si="32"/>
        <v>0</v>
      </c>
      <c r="D113" s="32">
        <f t="shared" si="31"/>
        <v>7.5855428894800849E-3</v>
      </c>
      <c r="E113" s="53">
        <f t="shared" si="27"/>
        <v>0.12371646053329256</v>
      </c>
      <c r="F113" s="30">
        <v>25.324999999999999</v>
      </c>
      <c r="G113" s="31">
        <f t="shared" si="17"/>
        <v>0</v>
      </c>
      <c r="H113" s="32">
        <f t="shared" si="23"/>
        <v>1.2759162481047371E-2</v>
      </c>
      <c r="I113" s="33">
        <f t="shared" si="24"/>
        <v>0.20809564252988574</v>
      </c>
      <c r="J113" s="30">
        <v>25.324999999999999</v>
      </c>
      <c r="K113" s="31">
        <f t="shared" si="20"/>
        <v>0</v>
      </c>
      <c r="L113" s="32">
        <f t="shared" si="21"/>
        <v>1.2759162481047371E-2</v>
      </c>
      <c r="M113" s="33">
        <f t="shared" si="22"/>
        <v>0.20809564252988574</v>
      </c>
      <c r="N113" s="30">
        <v>29.5</v>
      </c>
      <c r="O113" s="31">
        <f t="shared" si="28"/>
        <v>5.2185753170570247E-2</v>
      </c>
      <c r="P113" s="32" t="str">
        <f t="shared" si="29"/>
        <v/>
      </c>
      <c r="Q113" s="33" t="str">
        <f t="shared" si="30"/>
        <v/>
      </c>
    </row>
    <row r="114" spans="1:17" x14ac:dyDescent="0.25">
      <c r="A114" s="13">
        <v>35972</v>
      </c>
      <c r="B114" s="48">
        <v>26.375</v>
      </c>
      <c r="C114" s="31">
        <f t="shared" si="32"/>
        <v>0</v>
      </c>
      <c r="D114" s="32">
        <f t="shared" si="31"/>
        <v>6.8805987552542783E-3</v>
      </c>
      <c r="E114" s="53">
        <f t="shared" si="27"/>
        <v>0.11221916964313444</v>
      </c>
      <c r="F114" s="30">
        <v>25.324999999999999</v>
      </c>
      <c r="G114" s="31">
        <f t="shared" si="17"/>
        <v>0</v>
      </c>
      <c r="H114" s="32">
        <f t="shared" si="23"/>
        <v>5.9621835124051663E-3</v>
      </c>
      <c r="I114" s="33">
        <f t="shared" si="24"/>
        <v>9.724027033420124E-2</v>
      </c>
      <c r="J114" s="30">
        <v>25.324999999999999</v>
      </c>
      <c r="K114" s="31">
        <f t="shared" si="20"/>
        <v>0</v>
      </c>
      <c r="L114" s="32">
        <f t="shared" si="21"/>
        <v>5.9621835124051663E-3</v>
      </c>
      <c r="M114" s="33">
        <f t="shared" si="22"/>
        <v>9.724027033420124E-2</v>
      </c>
      <c r="N114" s="30">
        <v>31</v>
      </c>
      <c r="O114" s="31">
        <f t="shared" si="28"/>
        <v>4.9596941139372186E-2</v>
      </c>
      <c r="P114" s="32" t="str">
        <f t="shared" si="29"/>
        <v/>
      </c>
      <c r="Q114" s="33" t="str">
        <f t="shared" si="30"/>
        <v/>
      </c>
    </row>
    <row r="115" spans="1:17" x14ac:dyDescent="0.25">
      <c r="A115" s="13">
        <v>35975</v>
      </c>
      <c r="B115" s="48">
        <v>26.375</v>
      </c>
      <c r="C115" s="31">
        <f t="shared" si="32"/>
        <v>0</v>
      </c>
      <c r="D115" s="32">
        <f t="shared" si="31"/>
        <v>6.5182049627538685E-3</v>
      </c>
      <c r="E115" s="53">
        <f t="shared" si="27"/>
        <v>0.10630870575404817</v>
      </c>
      <c r="F115" s="30">
        <v>25.324999999999999</v>
      </c>
      <c r="G115" s="31">
        <f t="shared" si="17"/>
        <v>0</v>
      </c>
      <c r="H115" s="32">
        <f t="shared" si="23"/>
        <v>5.91107836524268E-3</v>
      </c>
      <c r="I115" s="33">
        <f t="shared" si="24"/>
        <v>9.6406770607933234E-2</v>
      </c>
      <c r="J115" s="30">
        <v>25.324999999999999</v>
      </c>
      <c r="K115" s="31">
        <f t="shared" si="20"/>
        <v>0</v>
      </c>
      <c r="L115" s="32">
        <f t="shared" si="21"/>
        <v>5.91107836524268E-3</v>
      </c>
      <c r="M115" s="33">
        <f t="shared" si="22"/>
        <v>9.6406770607933234E-2</v>
      </c>
      <c r="N115" s="30">
        <v>31</v>
      </c>
      <c r="O115" s="31">
        <f t="shared" si="28"/>
        <v>0</v>
      </c>
      <c r="P115" s="32" t="str">
        <f t="shared" si="29"/>
        <v/>
      </c>
      <c r="Q115" s="33" t="str">
        <f t="shared" si="30"/>
        <v/>
      </c>
    </row>
    <row r="116" spans="1:17" x14ac:dyDescent="0.25">
      <c r="A116" s="13">
        <v>35976</v>
      </c>
      <c r="B116" s="34">
        <v>26.375</v>
      </c>
      <c r="C116" s="31">
        <f t="shared" si="32"/>
        <v>0</v>
      </c>
      <c r="D116" s="32">
        <f t="shared" si="31"/>
        <v>6.5257102895154503E-3</v>
      </c>
      <c r="E116" s="53">
        <f t="shared" si="27"/>
        <v>0.1064311139291277</v>
      </c>
      <c r="F116" s="34">
        <v>25.324999999999999</v>
      </c>
      <c r="G116" s="31">
        <f t="shared" si="17"/>
        <v>0</v>
      </c>
      <c r="H116" s="32">
        <f t="shared" si="23"/>
        <v>5.4152659568135822E-3</v>
      </c>
      <c r="I116" s="33">
        <f t="shared" si="24"/>
        <v>8.832031494443629E-2</v>
      </c>
      <c r="J116" s="34">
        <v>25.324999999999999</v>
      </c>
      <c r="K116" s="31">
        <f t="shared" si="20"/>
        <v>0</v>
      </c>
      <c r="L116" s="32">
        <f t="shared" si="21"/>
        <v>5.4152659568135822E-3</v>
      </c>
      <c r="M116" s="33">
        <f t="shared" si="22"/>
        <v>8.832031494443629E-2</v>
      </c>
      <c r="N116" s="30">
        <v>32.5</v>
      </c>
      <c r="O116" s="31">
        <f t="shared" si="28"/>
        <v>4.7252884850545511E-2</v>
      </c>
      <c r="P116" s="32">
        <f t="shared" si="29"/>
        <v>1.8817932454139059E-2</v>
      </c>
      <c r="Q116" s="33">
        <f t="shared" si="30"/>
        <v>0.30691119036573372</v>
      </c>
    </row>
    <row r="117" spans="1:17" x14ac:dyDescent="0.25">
      <c r="A117" s="13">
        <v>35977</v>
      </c>
      <c r="B117" s="34">
        <v>26.375</v>
      </c>
      <c r="C117" s="31">
        <f t="shared" si="32"/>
        <v>0</v>
      </c>
      <c r="D117" s="32">
        <f t="shared" si="31"/>
        <v>6.3725046992043144E-3</v>
      </c>
      <c r="E117" s="53">
        <f t="shared" si="27"/>
        <v>0.10393240636879031</v>
      </c>
      <c r="F117" s="34">
        <v>25.324999999999999</v>
      </c>
      <c r="G117" s="31">
        <f t="shared" si="17"/>
        <v>0</v>
      </c>
      <c r="H117" s="32">
        <f t="shared" si="23"/>
        <v>5.2502959730871233E-3</v>
      </c>
      <c r="I117" s="33">
        <f t="shared" si="24"/>
        <v>8.5629735934043105E-2</v>
      </c>
      <c r="J117" s="34">
        <v>25.324999999999999</v>
      </c>
      <c r="K117" s="31">
        <f t="shared" si="20"/>
        <v>0</v>
      </c>
      <c r="L117" s="32">
        <f t="shared" si="21"/>
        <v>5.2502959730871233E-3</v>
      </c>
      <c r="M117" s="33">
        <f t="shared" si="22"/>
        <v>8.5629735934043105E-2</v>
      </c>
      <c r="N117" s="30">
        <v>32.5</v>
      </c>
      <c r="O117" s="31">
        <f t="shared" si="28"/>
        <v>0</v>
      </c>
      <c r="P117" s="32">
        <f t="shared" si="29"/>
        <v>1.826888642326055E-2</v>
      </c>
      <c r="Q117" s="33">
        <f t="shared" si="30"/>
        <v>0.29795652059458994</v>
      </c>
    </row>
    <row r="118" spans="1:17" x14ac:dyDescent="0.25">
      <c r="A118" s="13">
        <v>35978</v>
      </c>
      <c r="B118" s="48">
        <v>26.375</v>
      </c>
      <c r="C118" s="31">
        <f t="shared" si="32"/>
        <v>0</v>
      </c>
      <c r="D118" s="32">
        <f t="shared" si="31"/>
        <v>6.3725046992043144E-3</v>
      </c>
      <c r="E118" s="53">
        <f t="shared" si="27"/>
        <v>0.10393240636879031</v>
      </c>
      <c r="F118" s="30">
        <v>25.25</v>
      </c>
      <c r="G118" s="31">
        <f t="shared" si="17"/>
        <v>-2.9658944133781765E-3</v>
      </c>
      <c r="H118" s="32">
        <f t="shared" si="23"/>
        <v>5.3206065403819808E-3</v>
      </c>
      <c r="I118" s="33">
        <f t="shared" si="24"/>
        <v>8.6776466583456627E-2</v>
      </c>
      <c r="J118" s="30">
        <v>25.25</v>
      </c>
      <c r="K118" s="31">
        <f t="shared" si="20"/>
        <v>-2.9658944133781765E-3</v>
      </c>
      <c r="L118" s="32">
        <f t="shared" si="21"/>
        <v>5.3206065403819808E-3</v>
      </c>
      <c r="M118" s="33">
        <f t="shared" si="22"/>
        <v>8.6776466583456627E-2</v>
      </c>
      <c r="N118" s="30">
        <v>32.5</v>
      </c>
      <c r="O118" s="31">
        <f t="shared" si="28"/>
        <v>0</v>
      </c>
      <c r="P118" s="32">
        <f t="shared" si="29"/>
        <v>1.826888642326055E-2</v>
      </c>
      <c r="Q118" s="33">
        <f t="shared" si="30"/>
        <v>0.29795652059458994</v>
      </c>
    </row>
    <row r="119" spans="1:17" x14ac:dyDescent="0.25">
      <c r="A119" s="13">
        <v>35982</v>
      </c>
      <c r="B119" s="48">
        <v>26.375</v>
      </c>
      <c r="C119" s="31">
        <f t="shared" si="32"/>
        <v>0</v>
      </c>
      <c r="D119" s="32">
        <f t="shared" si="31"/>
        <v>6.3725046992043144E-3</v>
      </c>
      <c r="E119" s="53">
        <f t="shared" si="27"/>
        <v>0.10393240636879031</v>
      </c>
      <c r="F119" s="30">
        <v>25.25</v>
      </c>
      <c r="G119" s="31">
        <f t="shared" ref="G119:G182" si="33">IF(ISERROR(LN(F119/F118)),"",LN(F119/F118))</f>
        <v>0</v>
      </c>
      <c r="H119" s="32">
        <f t="shared" si="23"/>
        <v>5.3206065403819808E-3</v>
      </c>
      <c r="I119" s="33">
        <f t="shared" si="24"/>
        <v>8.6776466583456627E-2</v>
      </c>
      <c r="J119" s="30">
        <v>25.25</v>
      </c>
      <c r="K119" s="31">
        <f t="shared" si="20"/>
        <v>0</v>
      </c>
      <c r="L119" s="32">
        <f t="shared" si="21"/>
        <v>5.3206065403819808E-3</v>
      </c>
      <c r="M119" s="33">
        <f t="shared" si="22"/>
        <v>8.6776466583456627E-2</v>
      </c>
      <c r="N119" s="30">
        <v>31.75</v>
      </c>
      <c r="O119" s="31">
        <f t="shared" si="28"/>
        <v>-2.3347363996991177E-2</v>
      </c>
      <c r="P119" s="32">
        <f t="shared" si="29"/>
        <v>1.947555859416545E-2</v>
      </c>
      <c r="Q119" s="33">
        <f t="shared" si="30"/>
        <v>0.31763674812522757</v>
      </c>
    </row>
    <row r="120" spans="1:17" x14ac:dyDescent="0.25">
      <c r="A120" s="13">
        <v>35983</v>
      </c>
      <c r="B120" s="48">
        <v>26.375</v>
      </c>
      <c r="C120" s="31">
        <f t="shared" si="32"/>
        <v>0</v>
      </c>
      <c r="D120" s="32">
        <f t="shared" si="31"/>
        <v>6.3725046992043144E-3</v>
      </c>
      <c r="E120" s="53">
        <f t="shared" si="27"/>
        <v>0.10393240636879031</v>
      </c>
      <c r="F120" s="30">
        <v>25.25</v>
      </c>
      <c r="G120" s="31">
        <f t="shared" si="33"/>
        <v>0</v>
      </c>
      <c r="H120" s="32">
        <f t="shared" si="23"/>
        <v>5.3206065403819808E-3</v>
      </c>
      <c r="I120" s="33">
        <f t="shared" si="24"/>
        <v>8.6776466583456627E-2</v>
      </c>
      <c r="J120" s="30">
        <v>25.25</v>
      </c>
      <c r="K120" s="31">
        <f t="shared" si="20"/>
        <v>0</v>
      </c>
      <c r="L120" s="32">
        <f t="shared" si="21"/>
        <v>5.3206065403819808E-3</v>
      </c>
      <c r="M120" s="33">
        <f t="shared" si="22"/>
        <v>8.6776466583456627E-2</v>
      </c>
      <c r="N120" s="30">
        <v>31.25</v>
      </c>
      <c r="O120" s="31">
        <f t="shared" si="28"/>
        <v>-1.5873349156290122E-2</v>
      </c>
      <c r="P120" s="32">
        <f t="shared" si="29"/>
        <v>2.0071082316461993E-2</v>
      </c>
      <c r="Q120" s="33">
        <f t="shared" si="30"/>
        <v>0.32734944610341926</v>
      </c>
    </row>
    <row r="121" spans="1:17" x14ac:dyDescent="0.25">
      <c r="A121" s="13">
        <v>35984</v>
      </c>
      <c r="B121" s="48">
        <v>26.55</v>
      </c>
      <c r="C121" s="31">
        <f t="shared" si="32"/>
        <v>6.6131558917172303E-3</v>
      </c>
      <c r="D121" s="32">
        <f t="shared" si="31"/>
        <v>6.4472564927862122E-3</v>
      </c>
      <c r="E121" s="53">
        <f t="shared" si="27"/>
        <v>0.10515157122689073</v>
      </c>
      <c r="F121" s="30">
        <v>25.5</v>
      </c>
      <c r="G121" s="31">
        <f t="shared" si="33"/>
        <v>9.8522964430116395E-3</v>
      </c>
      <c r="H121" s="32">
        <f t="shared" si="23"/>
        <v>5.6562162540511763E-3</v>
      </c>
      <c r="I121" s="33">
        <f t="shared" si="24"/>
        <v>9.2250095366615548E-2</v>
      </c>
      <c r="J121" s="30">
        <v>25.5</v>
      </c>
      <c r="K121" s="31">
        <f t="shared" si="20"/>
        <v>9.8522964430116395E-3</v>
      </c>
      <c r="L121" s="32">
        <f t="shared" si="21"/>
        <v>5.6562162540511763E-3</v>
      </c>
      <c r="M121" s="33">
        <f t="shared" si="22"/>
        <v>9.2250095366615548E-2</v>
      </c>
      <c r="N121" s="30">
        <v>32.5</v>
      </c>
      <c r="O121" s="31">
        <f t="shared" si="28"/>
        <v>3.9220713153281329E-2</v>
      </c>
      <c r="P121" s="32">
        <f t="shared" si="29"/>
        <v>2.1225422471905411E-2</v>
      </c>
      <c r="Q121" s="33">
        <f t="shared" si="30"/>
        <v>0.34617616429137732</v>
      </c>
    </row>
    <row r="122" spans="1:17" x14ac:dyDescent="0.25">
      <c r="A122" s="13">
        <v>35985</v>
      </c>
      <c r="B122" s="48">
        <v>26.55</v>
      </c>
      <c r="C122" s="31">
        <f t="shared" si="32"/>
        <v>0</v>
      </c>
      <c r="D122" s="32">
        <f t="shared" si="31"/>
        <v>6.4472564927862122E-3</v>
      </c>
      <c r="E122" s="53">
        <f t="shared" si="27"/>
        <v>0.10515157122689073</v>
      </c>
      <c r="F122" s="30">
        <v>25.5</v>
      </c>
      <c r="G122" s="31">
        <f t="shared" si="33"/>
        <v>0</v>
      </c>
      <c r="H122" s="32">
        <f t="shared" si="23"/>
        <v>5.6562162540511763E-3</v>
      </c>
      <c r="I122" s="33">
        <f t="shared" si="24"/>
        <v>9.2250095366615548E-2</v>
      </c>
      <c r="J122" s="30">
        <v>25.5</v>
      </c>
      <c r="K122" s="31">
        <f t="shared" si="20"/>
        <v>0</v>
      </c>
      <c r="L122" s="32">
        <f t="shared" si="21"/>
        <v>5.6562162540511763E-3</v>
      </c>
      <c r="M122" s="33">
        <f t="shared" si="22"/>
        <v>9.2250095366615548E-2</v>
      </c>
      <c r="N122" s="30">
        <v>32.5</v>
      </c>
      <c r="O122" s="31">
        <f t="shared" si="28"/>
        <v>0</v>
      </c>
      <c r="P122" s="32">
        <f t="shared" si="29"/>
        <v>2.1225422471905411E-2</v>
      </c>
      <c r="Q122" s="33">
        <f t="shared" si="30"/>
        <v>0.34617616429137732</v>
      </c>
    </row>
    <row r="123" spans="1:17" x14ac:dyDescent="0.25">
      <c r="A123" s="13">
        <v>35986</v>
      </c>
      <c r="B123" s="48">
        <v>26.55</v>
      </c>
      <c r="C123" s="31">
        <f t="shared" si="32"/>
        <v>0</v>
      </c>
      <c r="D123" s="32">
        <f t="shared" si="31"/>
        <v>6.4472564927862122E-3</v>
      </c>
      <c r="E123" s="53">
        <f t="shared" si="27"/>
        <v>0.10515157122689073</v>
      </c>
      <c r="F123" s="30">
        <v>25.5</v>
      </c>
      <c r="G123" s="31">
        <f t="shared" si="33"/>
        <v>0</v>
      </c>
      <c r="H123" s="32">
        <f t="shared" si="23"/>
        <v>5.6562162540511763E-3</v>
      </c>
      <c r="I123" s="33">
        <f t="shared" si="24"/>
        <v>9.2250095366615548E-2</v>
      </c>
      <c r="J123" s="30">
        <v>25.5</v>
      </c>
      <c r="K123" s="31">
        <f t="shared" si="20"/>
        <v>0</v>
      </c>
      <c r="L123" s="32">
        <f t="shared" si="21"/>
        <v>5.6562162540511763E-3</v>
      </c>
      <c r="M123" s="33">
        <f t="shared" si="22"/>
        <v>9.2250095366615548E-2</v>
      </c>
      <c r="N123" s="30">
        <v>32.5</v>
      </c>
      <c r="O123" s="31">
        <f t="shared" si="28"/>
        <v>0</v>
      </c>
      <c r="P123" s="32">
        <f t="shared" si="29"/>
        <v>2.1225422471905411E-2</v>
      </c>
      <c r="Q123" s="33">
        <f t="shared" si="30"/>
        <v>0.34617616429137732</v>
      </c>
    </row>
    <row r="124" spans="1:17" x14ac:dyDescent="0.25">
      <c r="A124" s="13">
        <v>35989</v>
      </c>
      <c r="B124" s="48">
        <v>26.55</v>
      </c>
      <c r="C124" s="31">
        <f t="shared" si="32"/>
        <v>0</v>
      </c>
      <c r="D124" s="32">
        <f t="shared" si="31"/>
        <v>6.4472564927862122E-3</v>
      </c>
      <c r="E124" s="53">
        <f t="shared" si="27"/>
        <v>0.10515157122689073</v>
      </c>
      <c r="F124" s="30">
        <v>25.5</v>
      </c>
      <c r="G124" s="31">
        <f t="shared" si="33"/>
        <v>0</v>
      </c>
      <c r="H124" s="32">
        <f t="shared" si="23"/>
        <v>5.6562162540511763E-3</v>
      </c>
      <c r="I124" s="33">
        <f t="shared" si="24"/>
        <v>9.2250095366615548E-2</v>
      </c>
      <c r="J124" s="30">
        <v>25.5</v>
      </c>
      <c r="K124" s="31">
        <f t="shared" si="20"/>
        <v>0</v>
      </c>
      <c r="L124" s="32">
        <f t="shared" si="21"/>
        <v>5.6562162540511763E-3</v>
      </c>
      <c r="M124" s="33">
        <f t="shared" si="22"/>
        <v>9.2250095366615548E-2</v>
      </c>
      <c r="N124" s="30">
        <v>32.5</v>
      </c>
      <c r="O124" s="31">
        <f t="shared" si="28"/>
        <v>0</v>
      </c>
      <c r="P124" s="32">
        <f t="shared" si="29"/>
        <v>2.1225422471905411E-2</v>
      </c>
      <c r="Q124" s="33">
        <f t="shared" si="30"/>
        <v>0.34617616429137732</v>
      </c>
    </row>
    <row r="125" spans="1:17" x14ac:dyDescent="0.25">
      <c r="A125" s="13">
        <v>35990</v>
      </c>
      <c r="B125" s="48">
        <v>26.425000000000001</v>
      </c>
      <c r="C125" s="31">
        <f t="shared" si="32"/>
        <v>-4.7192159316465582E-3</v>
      </c>
      <c r="D125" s="32">
        <f t="shared" si="31"/>
        <v>6.6014043725050684E-3</v>
      </c>
      <c r="E125" s="53">
        <f t="shared" si="27"/>
        <v>0.10766564706238255</v>
      </c>
      <c r="F125" s="30">
        <v>25.25</v>
      </c>
      <c r="G125" s="31">
        <f t="shared" si="33"/>
        <v>-9.8522964430115944E-3</v>
      </c>
      <c r="H125" s="32">
        <f t="shared" si="23"/>
        <v>6.1656815095862223E-3</v>
      </c>
      <c r="I125" s="33">
        <f t="shared" si="24"/>
        <v>0.10055922222777885</v>
      </c>
      <c r="J125" s="30">
        <v>25.25</v>
      </c>
      <c r="K125" s="31">
        <f t="shared" si="20"/>
        <v>-9.8522964430115944E-3</v>
      </c>
      <c r="L125" s="32">
        <f t="shared" si="21"/>
        <v>6.1656815095862223E-3</v>
      </c>
      <c r="M125" s="33">
        <f t="shared" si="22"/>
        <v>0.10055922222777885</v>
      </c>
      <c r="N125" s="30">
        <v>31.5</v>
      </c>
      <c r="O125" s="31">
        <f t="shared" si="28"/>
        <v>-3.1252543504104426E-2</v>
      </c>
      <c r="P125" s="32">
        <f t="shared" si="29"/>
        <v>2.2874647075745044E-2</v>
      </c>
      <c r="Q125" s="33">
        <f t="shared" si="30"/>
        <v>0.37307420357270893</v>
      </c>
    </row>
    <row r="126" spans="1:17" x14ac:dyDescent="0.25">
      <c r="A126" s="13">
        <v>35991</v>
      </c>
      <c r="B126" s="48">
        <v>25.675000000000001</v>
      </c>
      <c r="C126" s="31">
        <f t="shared" si="32"/>
        <v>-2.8792775941679373E-2</v>
      </c>
      <c r="D126" s="32">
        <f t="shared" si="31"/>
        <v>9.3920409892965101E-3</v>
      </c>
      <c r="E126" s="53">
        <f t="shared" si="27"/>
        <v>0.15317955290857344</v>
      </c>
      <c r="F126" s="30">
        <v>25</v>
      </c>
      <c r="G126" s="31">
        <f t="shared" si="33"/>
        <v>-9.950330853168092E-3</v>
      </c>
      <c r="H126" s="32">
        <f t="shared" si="23"/>
        <v>6.608935535714261E-3</v>
      </c>
      <c r="I126" s="33">
        <f t="shared" si="24"/>
        <v>0.1077884766171705</v>
      </c>
      <c r="J126" s="30">
        <v>25</v>
      </c>
      <c r="K126" s="31">
        <f t="shared" si="20"/>
        <v>-9.950330853168092E-3</v>
      </c>
      <c r="L126" s="32">
        <f t="shared" si="21"/>
        <v>6.608935535714261E-3</v>
      </c>
      <c r="M126" s="33">
        <f t="shared" si="22"/>
        <v>0.1077884766171705</v>
      </c>
      <c r="N126" s="30">
        <v>30.125</v>
      </c>
      <c r="O126" s="31">
        <f t="shared" si="28"/>
        <v>-4.4632154020768262E-2</v>
      </c>
      <c r="P126" s="32">
        <f t="shared" si="29"/>
        <v>2.5473739979677862E-2</v>
      </c>
      <c r="Q126" s="33">
        <f t="shared" si="30"/>
        <v>0.41546412600234855</v>
      </c>
    </row>
    <row r="127" spans="1:17" x14ac:dyDescent="0.25">
      <c r="A127" s="13">
        <v>35992</v>
      </c>
      <c r="B127" s="48">
        <v>25.675000000000001</v>
      </c>
      <c r="C127" s="31">
        <f t="shared" si="32"/>
        <v>0</v>
      </c>
      <c r="D127" s="32">
        <f t="shared" si="31"/>
        <v>8.6335024358542966E-3</v>
      </c>
      <c r="E127" s="53">
        <f t="shared" si="27"/>
        <v>0.14080816349357714</v>
      </c>
      <c r="F127" s="30">
        <v>25</v>
      </c>
      <c r="G127" s="31">
        <f t="shared" si="33"/>
        <v>0</v>
      </c>
      <c r="H127" s="32">
        <f t="shared" si="23"/>
        <v>4.1410347788722835E-3</v>
      </c>
      <c r="I127" s="33">
        <f t="shared" si="24"/>
        <v>6.7538233354113825E-2</v>
      </c>
      <c r="J127" s="30">
        <v>25</v>
      </c>
      <c r="K127" s="31">
        <f t="shared" si="20"/>
        <v>0</v>
      </c>
      <c r="L127" s="32">
        <f t="shared" si="21"/>
        <v>4.1410347788722835E-3</v>
      </c>
      <c r="M127" s="33">
        <f t="shared" si="22"/>
        <v>6.7538233354113825E-2</v>
      </c>
      <c r="N127" s="30">
        <v>30.125</v>
      </c>
      <c r="O127" s="31">
        <f t="shared" si="28"/>
        <v>0</v>
      </c>
      <c r="P127" s="32">
        <f t="shared" si="29"/>
        <v>2.5473739979677862E-2</v>
      </c>
      <c r="Q127" s="33">
        <f t="shared" si="30"/>
        <v>0.41546412600234855</v>
      </c>
    </row>
    <row r="128" spans="1:17" x14ac:dyDescent="0.25">
      <c r="A128" s="13">
        <v>35993</v>
      </c>
      <c r="B128" s="48">
        <v>25.875</v>
      </c>
      <c r="C128" s="31">
        <f t="shared" si="32"/>
        <v>7.7594957709111239E-3</v>
      </c>
      <c r="D128" s="32">
        <f t="shared" si="31"/>
        <v>8.8142617187758083E-3</v>
      </c>
      <c r="E128" s="53">
        <f t="shared" si="27"/>
        <v>0.14375625818072196</v>
      </c>
      <c r="F128" s="30">
        <v>25</v>
      </c>
      <c r="G128" s="31">
        <f t="shared" si="33"/>
        <v>0</v>
      </c>
      <c r="H128" s="32">
        <f t="shared" si="23"/>
        <v>4.1410347788722835E-3</v>
      </c>
      <c r="I128" s="33">
        <f t="shared" si="24"/>
        <v>6.7538233354113825E-2</v>
      </c>
      <c r="J128" s="30">
        <v>25</v>
      </c>
      <c r="K128" s="31">
        <f t="shared" si="20"/>
        <v>0</v>
      </c>
      <c r="L128" s="32">
        <f t="shared" si="21"/>
        <v>4.1410347788722835E-3</v>
      </c>
      <c r="M128" s="33">
        <f t="shared" si="22"/>
        <v>6.7538233354113825E-2</v>
      </c>
      <c r="N128" s="30">
        <v>30.125</v>
      </c>
      <c r="O128" s="31">
        <f t="shared" si="28"/>
        <v>0</v>
      </c>
      <c r="P128" s="32">
        <f t="shared" si="29"/>
        <v>2.496528606178601E-2</v>
      </c>
      <c r="Q128" s="33">
        <f t="shared" si="30"/>
        <v>0.40717149355898014</v>
      </c>
    </row>
    <row r="129" spans="1:17" x14ac:dyDescent="0.25">
      <c r="A129" s="13">
        <v>35996</v>
      </c>
      <c r="B129" s="48">
        <v>26.25</v>
      </c>
      <c r="C129" s="31">
        <f t="shared" si="32"/>
        <v>1.4388737452099671E-2</v>
      </c>
      <c r="D129" s="32">
        <f t="shared" si="31"/>
        <v>9.2730719465483249E-3</v>
      </c>
      <c r="E129" s="53">
        <f t="shared" si="27"/>
        <v>0.15123922654086527</v>
      </c>
      <c r="F129" s="30">
        <v>25</v>
      </c>
      <c r="G129" s="31">
        <f t="shared" si="33"/>
        <v>0</v>
      </c>
      <c r="H129" s="32">
        <f t="shared" si="23"/>
        <v>4.1410347788722835E-3</v>
      </c>
      <c r="I129" s="33">
        <f t="shared" si="24"/>
        <v>6.7538233354113825E-2</v>
      </c>
      <c r="J129" s="30">
        <v>25</v>
      </c>
      <c r="K129" s="31">
        <f t="shared" si="20"/>
        <v>0</v>
      </c>
      <c r="L129" s="32">
        <f t="shared" si="21"/>
        <v>4.1410347788722835E-3</v>
      </c>
      <c r="M129" s="33">
        <f t="shared" si="22"/>
        <v>6.7538233354113825E-2</v>
      </c>
      <c r="N129" s="30">
        <v>31.5</v>
      </c>
      <c r="O129" s="31">
        <f t="shared" si="28"/>
        <v>4.4632154020768366E-2</v>
      </c>
      <c r="P129" s="32">
        <f t="shared" si="29"/>
        <v>2.6506168825590624E-2</v>
      </c>
      <c r="Q129" s="33">
        <f t="shared" si="30"/>
        <v>0.43230253090359005</v>
      </c>
    </row>
    <row r="130" spans="1:17" x14ac:dyDescent="0.25">
      <c r="A130" s="13">
        <v>35997</v>
      </c>
      <c r="B130" s="48">
        <v>25.875</v>
      </c>
      <c r="C130" s="31">
        <f t="shared" si="32"/>
        <v>-1.4388737452099556E-2</v>
      </c>
      <c r="D130" s="32">
        <f t="shared" si="31"/>
        <v>9.8573018549973357E-3</v>
      </c>
      <c r="E130" s="53">
        <f t="shared" si="27"/>
        <v>0.16076772798948805</v>
      </c>
      <c r="F130" s="30">
        <v>25</v>
      </c>
      <c r="G130" s="31">
        <f t="shared" si="33"/>
        <v>0</v>
      </c>
      <c r="H130" s="32">
        <f t="shared" si="23"/>
        <v>4.0211997149815484E-3</v>
      </c>
      <c r="I130" s="33">
        <f t="shared" si="24"/>
        <v>6.5583782609012445E-2</v>
      </c>
      <c r="J130" s="30">
        <v>25</v>
      </c>
      <c r="K130" s="31">
        <f t="shared" si="20"/>
        <v>0</v>
      </c>
      <c r="L130" s="32">
        <f t="shared" si="21"/>
        <v>4.0211997149815484E-3</v>
      </c>
      <c r="M130" s="33">
        <f t="shared" si="22"/>
        <v>6.5583782609012445E-2</v>
      </c>
      <c r="N130" s="30">
        <v>31</v>
      </c>
      <c r="O130" s="31">
        <f t="shared" si="28"/>
        <v>-1.6000341346441189E-2</v>
      </c>
      <c r="P130" s="32">
        <f t="shared" si="29"/>
        <v>2.6902455634737855E-2</v>
      </c>
      <c r="Q130" s="33">
        <f t="shared" si="30"/>
        <v>0.43876577316561993</v>
      </c>
    </row>
    <row r="131" spans="1:17" x14ac:dyDescent="0.25">
      <c r="A131" s="13">
        <v>35998</v>
      </c>
      <c r="B131" s="48">
        <v>25.875</v>
      </c>
      <c r="C131" s="31">
        <f t="shared" si="32"/>
        <v>0</v>
      </c>
      <c r="D131" s="32">
        <f t="shared" si="31"/>
        <v>8.2215161061049979E-3</v>
      </c>
      <c r="E131" s="53">
        <f t="shared" si="27"/>
        <v>0.13408886979933521</v>
      </c>
      <c r="F131" s="30">
        <v>25</v>
      </c>
      <c r="G131" s="31">
        <f t="shared" si="33"/>
        <v>0</v>
      </c>
      <c r="H131" s="32">
        <f t="shared" si="23"/>
        <v>3.8340375064117079E-3</v>
      </c>
      <c r="I131" s="33">
        <f t="shared" si="24"/>
        <v>6.2531259364833475E-2</v>
      </c>
      <c r="J131" s="30">
        <v>25</v>
      </c>
      <c r="K131" s="31">
        <f t="shared" si="20"/>
        <v>0</v>
      </c>
      <c r="L131" s="32">
        <f t="shared" si="21"/>
        <v>3.8340375064117079E-3</v>
      </c>
      <c r="M131" s="33">
        <f t="shared" si="22"/>
        <v>6.2531259364833475E-2</v>
      </c>
      <c r="N131" s="30">
        <v>31</v>
      </c>
      <c r="O131" s="31">
        <f t="shared" si="28"/>
        <v>0</v>
      </c>
      <c r="P131" s="32">
        <f t="shared" si="29"/>
        <v>2.6902455634737855E-2</v>
      </c>
      <c r="Q131" s="33">
        <f t="shared" si="30"/>
        <v>0.43876577316561993</v>
      </c>
    </row>
    <row r="132" spans="1:17" x14ac:dyDescent="0.25">
      <c r="A132" s="13">
        <v>35999</v>
      </c>
      <c r="B132" s="48">
        <v>25.875</v>
      </c>
      <c r="C132" s="31">
        <f t="shared" si="32"/>
        <v>0</v>
      </c>
      <c r="D132" s="32">
        <f t="shared" si="31"/>
        <v>8.2215161061049979E-3</v>
      </c>
      <c r="E132" s="53">
        <f t="shared" si="27"/>
        <v>0.13408886979933521</v>
      </c>
      <c r="F132" s="30">
        <v>25</v>
      </c>
      <c r="G132" s="31">
        <f t="shared" si="33"/>
        <v>0</v>
      </c>
      <c r="H132" s="32">
        <f t="shared" si="23"/>
        <v>3.8340375064117079E-3</v>
      </c>
      <c r="I132" s="33">
        <f t="shared" si="24"/>
        <v>6.2531259364833475E-2</v>
      </c>
      <c r="J132" s="30">
        <v>25</v>
      </c>
      <c r="K132" s="31">
        <f t="shared" si="20"/>
        <v>0</v>
      </c>
      <c r="L132" s="32">
        <f t="shared" si="21"/>
        <v>3.8340375064117079E-3</v>
      </c>
      <c r="M132" s="33">
        <f t="shared" si="22"/>
        <v>6.2531259364833475E-2</v>
      </c>
      <c r="N132" s="30">
        <v>31</v>
      </c>
      <c r="O132" s="31">
        <f t="shared" si="28"/>
        <v>0</v>
      </c>
      <c r="P132" s="32">
        <f t="shared" si="29"/>
        <v>2.6902455634737855E-2</v>
      </c>
      <c r="Q132" s="33">
        <f t="shared" si="30"/>
        <v>0.43876577316561993</v>
      </c>
    </row>
    <row r="133" spans="1:17" x14ac:dyDescent="0.25">
      <c r="A133" s="13">
        <v>36000</v>
      </c>
      <c r="B133" s="48">
        <v>25.875</v>
      </c>
      <c r="C133" s="31">
        <f t="shared" si="32"/>
        <v>0</v>
      </c>
      <c r="D133" s="32">
        <f t="shared" si="31"/>
        <v>8.2215161061049979E-3</v>
      </c>
      <c r="E133" s="53">
        <f t="shared" si="27"/>
        <v>0.13408886979933521</v>
      </c>
      <c r="F133" s="30">
        <v>25</v>
      </c>
      <c r="G133" s="31">
        <f t="shared" si="33"/>
        <v>0</v>
      </c>
      <c r="H133" s="32">
        <f t="shared" si="23"/>
        <v>3.8340375064117079E-3</v>
      </c>
      <c r="I133" s="33">
        <f t="shared" si="24"/>
        <v>6.2531259364833475E-2</v>
      </c>
      <c r="J133" s="30">
        <v>25</v>
      </c>
      <c r="K133" s="31">
        <f t="shared" si="20"/>
        <v>0</v>
      </c>
      <c r="L133" s="32">
        <f t="shared" si="21"/>
        <v>3.8340375064117079E-3</v>
      </c>
      <c r="M133" s="33">
        <f t="shared" si="22"/>
        <v>6.2531259364833475E-2</v>
      </c>
      <c r="N133" s="30">
        <v>31</v>
      </c>
      <c r="O133" s="31">
        <f t="shared" si="28"/>
        <v>0</v>
      </c>
      <c r="P133" s="32">
        <f t="shared" si="29"/>
        <v>2.6902455634737855E-2</v>
      </c>
      <c r="Q133" s="33">
        <f t="shared" si="30"/>
        <v>0.43876577316561993</v>
      </c>
    </row>
    <row r="134" spans="1:17" x14ac:dyDescent="0.25">
      <c r="A134" s="13">
        <v>36003</v>
      </c>
      <c r="B134" s="48">
        <v>25.85</v>
      </c>
      <c r="C134" s="31">
        <f t="shared" si="32"/>
        <v>-9.6665063109498996E-4</v>
      </c>
      <c r="D134" s="32">
        <f t="shared" si="31"/>
        <v>8.218863832541624E-3</v>
      </c>
      <c r="E134" s="53">
        <f t="shared" si="27"/>
        <v>0.13404561252659847</v>
      </c>
      <c r="F134" s="30">
        <v>24.75</v>
      </c>
      <c r="G134" s="31">
        <f t="shared" si="33"/>
        <v>-1.0050335853501451E-2</v>
      </c>
      <c r="H134" s="32">
        <f t="shared" si="23"/>
        <v>4.3464529938974129E-3</v>
      </c>
      <c r="I134" s="33">
        <f t="shared" si="24"/>
        <v>7.0888503052966928E-2</v>
      </c>
      <c r="J134" s="30">
        <v>24.75</v>
      </c>
      <c r="K134" s="31">
        <f t="shared" si="20"/>
        <v>-1.0050335853501451E-2</v>
      </c>
      <c r="L134" s="32">
        <f t="shared" si="21"/>
        <v>4.3464529938974129E-3</v>
      </c>
      <c r="M134" s="33">
        <f t="shared" si="22"/>
        <v>7.0888503052966928E-2</v>
      </c>
      <c r="N134" s="30">
        <v>31.25</v>
      </c>
      <c r="O134" s="31">
        <f t="shared" si="28"/>
        <v>8.0321716972642527E-3</v>
      </c>
      <c r="P134" s="32">
        <f t="shared" si="29"/>
        <v>2.4648708755030696E-2</v>
      </c>
      <c r="Q134" s="33">
        <f t="shared" si="30"/>
        <v>0.40200827393876726</v>
      </c>
    </row>
    <row r="135" spans="1:17" x14ac:dyDescent="0.25">
      <c r="A135" s="13">
        <v>36004</v>
      </c>
      <c r="B135" s="48">
        <v>25.85</v>
      </c>
      <c r="C135" s="31">
        <f t="shared" si="32"/>
        <v>0</v>
      </c>
      <c r="D135" s="32">
        <f t="shared" si="31"/>
        <v>8.218863832541624E-3</v>
      </c>
      <c r="E135" s="53">
        <f t="shared" si="27"/>
        <v>0.13404561252659847</v>
      </c>
      <c r="F135" s="30">
        <v>24.75</v>
      </c>
      <c r="G135" s="31">
        <f t="shared" si="33"/>
        <v>0</v>
      </c>
      <c r="H135" s="32">
        <f t="shared" si="23"/>
        <v>4.3464529938974129E-3</v>
      </c>
      <c r="I135" s="33">
        <f t="shared" si="24"/>
        <v>7.0888503052966928E-2</v>
      </c>
      <c r="J135" s="30">
        <v>24.75</v>
      </c>
      <c r="K135" s="31">
        <f t="shared" si="20"/>
        <v>0</v>
      </c>
      <c r="L135" s="32">
        <f t="shared" si="21"/>
        <v>4.3464529938974129E-3</v>
      </c>
      <c r="M135" s="33">
        <f t="shared" si="22"/>
        <v>7.0888503052966928E-2</v>
      </c>
      <c r="N135" s="30">
        <v>31.25</v>
      </c>
      <c r="O135" s="31">
        <f t="shared" si="28"/>
        <v>0</v>
      </c>
      <c r="P135" s="32">
        <f t="shared" si="29"/>
        <v>2.2188281177023293E-2</v>
      </c>
      <c r="Q135" s="33">
        <f t="shared" si="30"/>
        <v>0.36187991453396784</v>
      </c>
    </row>
    <row r="136" spans="1:17" x14ac:dyDescent="0.25">
      <c r="A136" s="13">
        <v>36005</v>
      </c>
      <c r="B136" s="48">
        <v>25.8</v>
      </c>
      <c r="C136" s="31">
        <f t="shared" si="32"/>
        <v>-1.9361090268664404E-3</v>
      </c>
      <c r="D136" s="32">
        <f t="shared" si="31"/>
        <v>8.218446023262032E-3</v>
      </c>
      <c r="E136" s="53">
        <f t="shared" si="27"/>
        <v>0.13403879826346632</v>
      </c>
      <c r="F136" s="30">
        <v>24.75</v>
      </c>
      <c r="G136" s="31">
        <f t="shared" si="33"/>
        <v>0</v>
      </c>
      <c r="H136" s="32">
        <f t="shared" si="23"/>
        <v>4.3464529938974129E-3</v>
      </c>
      <c r="I136" s="33">
        <f t="shared" si="24"/>
        <v>7.0888503052966928E-2</v>
      </c>
      <c r="J136" s="30">
        <v>24.75</v>
      </c>
      <c r="K136" s="31">
        <f t="shared" si="20"/>
        <v>0</v>
      </c>
      <c r="L136" s="32">
        <f t="shared" si="21"/>
        <v>4.3464529938974129E-3</v>
      </c>
      <c r="M136" s="33">
        <f t="shared" si="22"/>
        <v>7.0888503052966928E-2</v>
      </c>
      <c r="N136" s="30">
        <v>31.25</v>
      </c>
      <c r="O136" s="31">
        <f t="shared" si="28"/>
        <v>0</v>
      </c>
      <c r="P136" s="32">
        <f t="shared" si="29"/>
        <v>2.2188281177023293E-2</v>
      </c>
      <c r="Q136" s="33">
        <f t="shared" si="30"/>
        <v>0.36187991453396784</v>
      </c>
    </row>
    <row r="137" spans="1:17" x14ac:dyDescent="0.25">
      <c r="A137" s="13">
        <v>36006</v>
      </c>
      <c r="B137" s="48">
        <v>25.875</v>
      </c>
      <c r="C137" s="31">
        <f t="shared" si="32"/>
        <v>2.9027596579614102E-3</v>
      </c>
      <c r="D137" s="32">
        <f t="shared" si="31"/>
        <v>8.2612816405727152E-3</v>
      </c>
      <c r="E137" s="53">
        <f t="shared" si="27"/>
        <v>0.13473742603944078</v>
      </c>
      <c r="F137" s="30">
        <v>24.75</v>
      </c>
      <c r="G137" s="31">
        <f t="shared" si="33"/>
        <v>0</v>
      </c>
      <c r="H137" s="32">
        <f t="shared" si="23"/>
        <v>4.3464529938974129E-3</v>
      </c>
      <c r="I137" s="33">
        <f t="shared" si="24"/>
        <v>7.0888503052966928E-2</v>
      </c>
      <c r="J137" s="30">
        <v>24.75</v>
      </c>
      <c r="K137" s="31">
        <f t="shared" si="20"/>
        <v>0</v>
      </c>
      <c r="L137" s="32">
        <f t="shared" si="21"/>
        <v>4.3464529938974129E-3</v>
      </c>
      <c r="M137" s="33">
        <f t="shared" si="22"/>
        <v>7.0888503052966928E-2</v>
      </c>
      <c r="N137" s="30">
        <v>31.75</v>
      </c>
      <c r="O137" s="31">
        <f t="shared" si="28"/>
        <v>1.5873349156290163E-2</v>
      </c>
      <c r="P137" s="32">
        <f t="shared" si="29"/>
        <v>1.9802322570979251E-2</v>
      </c>
      <c r="Q137" s="33">
        <f t="shared" si="30"/>
        <v>0.32296610730626268</v>
      </c>
    </row>
    <row r="138" spans="1:17" x14ac:dyDescent="0.25">
      <c r="A138" s="13">
        <v>36007</v>
      </c>
      <c r="B138" s="48">
        <v>25.875</v>
      </c>
      <c r="C138" s="31">
        <f t="shared" si="32"/>
        <v>0</v>
      </c>
      <c r="D138" s="32">
        <f t="shared" si="31"/>
        <v>8.2612816405727152E-3</v>
      </c>
      <c r="E138" s="53">
        <f t="shared" si="27"/>
        <v>0.13473742603944078</v>
      </c>
      <c r="F138" s="30">
        <v>24.5</v>
      </c>
      <c r="G138" s="31">
        <f t="shared" si="33"/>
        <v>-1.0152371464017962E-2</v>
      </c>
      <c r="H138" s="32">
        <f t="shared" si="23"/>
        <v>4.763346495502736E-3</v>
      </c>
      <c r="I138" s="33">
        <f t="shared" si="24"/>
        <v>7.7687830298149269E-2</v>
      </c>
      <c r="J138" s="30">
        <v>24.5</v>
      </c>
      <c r="K138" s="31">
        <f t="shared" si="20"/>
        <v>-1.0152371464017962E-2</v>
      </c>
      <c r="L138" s="32">
        <f t="shared" si="21"/>
        <v>4.763346495502736E-3</v>
      </c>
      <c r="M138" s="33">
        <f t="shared" si="22"/>
        <v>7.7687830298149269E-2</v>
      </c>
      <c r="N138" s="30">
        <v>31.5</v>
      </c>
      <c r="O138" s="31">
        <f t="shared" si="28"/>
        <v>-7.9051795071132611E-3</v>
      </c>
      <c r="P138" s="32">
        <f t="shared" si="29"/>
        <v>1.9855198330970526E-2</v>
      </c>
      <c r="Q138" s="33">
        <f t="shared" si="30"/>
        <v>0.32382848485384741</v>
      </c>
    </row>
    <row r="139" spans="1:17" x14ac:dyDescent="0.25">
      <c r="A139" s="13">
        <v>36010</v>
      </c>
      <c r="B139" s="48">
        <v>25.5</v>
      </c>
      <c r="C139" s="31">
        <f t="shared" si="32"/>
        <v>-1.4598799421152636E-2</v>
      </c>
      <c r="D139" s="32">
        <f t="shared" si="31"/>
        <v>8.7787841302124497E-3</v>
      </c>
      <c r="E139" s="53">
        <f t="shared" si="27"/>
        <v>0.14317763622191632</v>
      </c>
      <c r="F139" s="30">
        <v>24.75</v>
      </c>
      <c r="G139" s="31">
        <f t="shared" si="33"/>
        <v>1.0152371464017908E-2</v>
      </c>
      <c r="H139" s="32">
        <f t="shared" si="23"/>
        <v>5.3909471753960094E-3</v>
      </c>
      <c r="I139" s="33">
        <f t="shared" si="24"/>
        <v>8.792368762252932E-2</v>
      </c>
      <c r="J139" s="30">
        <v>24.75</v>
      </c>
      <c r="K139" s="31">
        <f t="shared" si="20"/>
        <v>1.0152371464017908E-2</v>
      </c>
      <c r="L139" s="32">
        <f t="shared" si="21"/>
        <v>5.3909471753960094E-3</v>
      </c>
      <c r="M139" s="33">
        <f t="shared" si="22"/>
        <v>8.792368762252932E-2</v>
      </c>
      <c r="N139" s="30">
        <v>31.3</v>
      </c>
      <c r="O139" s="31">
        <f t="shared" si="28"/>
        <v>-6.3694482854798227E-3</v>
      </c>
      <c r="P139" s="32">
        <f t="shared" si="29"/>
        <v>1.9879961964013582E-2</v>
      </c>
      <c r="Q139" s="33">
        <f t="shared" si="30"/>
        <v>0.32423236748620071</v>
      </c>
    </row>
    <row r="140" spans="1:17" x14ac:dyDescent="0.25">
      <c r="A140" s="13">
        <v>36011</v>
      </c>
      <c r="B140" s="48">
        <v>25.5</v>
      </c>
      <c r="C140" s="31">
        <f t="shared" si="32"/>
        <v>0</v>
      </c>
      <c r="D140" s="32">
        <f t="shared" si="31"/>
        <v>8.7787841302124497E-3</v>
      </c>
      <c r="E140" s="53">
        <f t="shared" si="27"/>
        <v>0.14317763622191632</v>
      </c>
      <c r="F140" s="30">
        <v>24.75</v>
      </c>
      <c r="G140" s="31">
        <f t="shared" si="33"/>
        <v>0</v>
      </c>
      <c r="H140" s="32">
        <f t="shared" si="23"/>
        <v>5.3909471753960094E-3</v>
      </c>
      <c r="I140" s="33">
        <f t="shared" si="24"/>
        <v>8.792368762252932E-2</v>
      </c>
      <c r="J140" s="30">
        <v>24.75</v>
      </c>
      <c r="K140" s="31">
        <f t="shared" ref="K140:K203" si="34">IF(ISERROR(LN(J140/J139)),"",LN(J140/J139))</f>
        <v>0</v>
      </c>
      <c r="L140" s="32">
        <f t="shared" ref="L140:L203" si="35">+IF(ISERROR(STDEV(K120:K140)),"",STDEV(K120:K140))</f>
        <v>5.3909471753960094E-3</v>
      </c>
      <c r="M140" s="33">
        <f t="shared" ref="M140:M203" si="36">IF(L140="","",(L140*(SQRT(266))))</f>
        <v>8.792368762252932E-2</v>
      </c>
      <c r="N140" s="30">
        <v>31.375</v>
      </c>
      <c r="O140" s="31">
        <f t="shared" si="28"/>
        <v>2.393299905840484E-3</v>
      </c>
      <c r="P140" s="32">
        <f t="shared" si="29"/>
        <v>1.9268581582176935E-2</v>
      </c>
      <c r="Q140" s="33">
        <f t="shared" si="30"/>
        <v>0.3142610552172766</v>
      </c>
    </row>
    <row r="141" spans="1:17" x14ac:dyDescent="0.25">
      <c r="A141" s="13">
        <v>36012</v>
      </c>
      <c r="B141" s="48">
        <v>25.5</v>
      </c>
      <c r="C141" s="31">
        <f t="shared" si="32"/>
        <v>0</v>
      </c>
      <c r="D141" s="32">
        <f t="shared" si="31"/>
        <v>8.7787841302124497E-3</v>
      </c>
      <c r="E141" s="53">
        <f t="shared" si="27"/>
        <v>0.14317763622191632</v>
      </c>
      <c r="F141" s="30">
        <v>24.75</v>
      </c>
      <c r="G141" s="31">
        <f t="shared" si="33"/>
        <v>0</v>
      </c>
      <c r="H141" s="32">
        <f t="shared" si="23"/>
        <v>5.3909471753960094E-3</v>
      </c>
      <c r="I141" s="33">
        <f t="shared" si="24"/>
        <v>8.792368762252932E-2</v>
      </c>
      <c r="J141" s="30">
        <v>24.75</v>
      </c>
      <c r="K141" s="31">
        <f t="shared" si="34"/>
        <v>0</v>
      </c>
      <c r="L141" s="32">
        <f t="shared" si="35"/>
        <v>5.3909471753960094E-3</v>
      </c>
      <c r="M141" s="33">
        <f t="shared" si="36"/>
        <v>8.792368762252932E-2</v>
      </c>
      <c r="N141" s="30">
        <v>31.375</v>
      </c>
      <c r="O141" s="31">
        <f t="shared" si="28"/>
        <v>0</v>
      </c>
      <c r="P141" s="32">
        <f t="shared" si="29"/>
        <v>1.8946721128302067E-2</v>
      </c>
      <c r="Q141" s="33">
        <f t="shared" si="30"/>
        <v>0.30901167007514513</v>
      </c>
    </row>
    <row r="142" spans="1:17" x14ac:dyDescent="0.25">
      <c r="A142" s="13">
        <v>36013</v>
      </c>
      <c r="B142" s="48">
        <v>25.8</v>
      </c>
      <c r="C142" s="31">
        <f t="shared" si="32"/>
        <v>1.1696039763191236E-2</v>
      </c>
      <c r="D142" s="32">
        <f t="shared" si="31"/>
        <v>9.0815922589579049E-3</v>
      </c>
      <c r="E142" s="53">
        <f t="shared" si="27"/>
        <v>0.14811628734483748</v>
      </c>
      <c r="F142" s="30">
        <v>24.875</v>
      </c>
      <c r="G142" s="31">
        <f t="shared" si="33"/>
        <v>5.037794029957081E-3</v>
      </c>
      <c r="H142" s="32">
        <f t="shared" si="23"/>
        <v>4.9964151319259404E-3</v>
      </c>
      <c r="I142" s="33">
        <f t="shared" si="24"/>
        <v>8.148906472259479E-2</v>
      </c>
      <c r="J142" s="30">
        <v>24.875</v>
      </c>
      <c r="K142" s="31">
        <f t="shared" si="34"/>
        <v>5.037794029957081E-3</v>
      </c>
      <c r="L142" s="32">
        <f t="shared" si="35"/>
        <v>4.9964151319259404E-3</v>
      </c>
      <c r="M142" s="33">
        <f t="shared" si="36"/>
        <v>8.148906472259479E-2</v>
      </c>
      <c r="N142" s="30">
        <v>31.5</v>
      </c>
      <c r="O142" s="31">
        <f t="shared" si="28"/>
        <v>3.9761483796394168E-3</v>
      </c>
      <c r="P142" s="32">
        <f t="shared" si="29"/>
        <v>1.6750162040684309E-2</v>
      </c>
      <c r="Q142" s="33">
        <f t="shared" si="30"/>
        <v>0.27318687551110921</v>
      </c>
    </row>
    <row r="143" spans="1:17" x14ac:dyDescent="0.25">
      <c r="A143" s="13">
        <v>36014</v>
      </c>
      <c r="B143" s="48">
        <v>25.799999237060547</v>
      </c>
      <c r="C143" s="31">
        <f t="shared" si="32"/>
        <v>-2.9571297070843377E-8</v>
      </c>
      <c r="D143" s="32">
        <f t="shared" si="31"/>
        <v>9.081592036801471E-3</v>
      </c>
      <c r="E143" s="53">
        <f t="shared" si="27"/>
        <v>0.14811628372157568</v>
      </c>
      <c r="F143" s="30">
        <v>24.875</v>
      </c>
      <c r="G143" s="31">
        <f t="shared" si="33"/>
        <v>0</v>
      </c>
      <c r="H143" s="32">
        <f t="shared" si="23"/>
        <v>4.9964151319259404E-3</v>
      </c>
      <c r="I143" s="33">
        <f t="shared" si="24"/>
        <v>8.148906472259479E-2</v>
      </c>
      <c r="J143" s="30">
        <v>24.875</v>
      </c>
      <c r="K143" s="31">
        <f t="shared" si="34"/>
        <v>0</v>
      </c>
      <c r="L143" s="32">
        <f t="shared" si="35"/>
        <v>4.9964151319259404E-3</v>
      </c>
      <c r="M143" s="33">
        <f t="shared" si="36"/>
        <v>8.148906472259479E-2</v>
      </c>
      <c r="N143" s="30">
        <v>31.5</v>
      </c>
      <c r="O143" s="31">
        <f t="shared" si="28"/>
        <v>0</v>
      </c>
      <c r="P143" s="32">
        <f t="shared" si="29"/>
        <v>1.6750162040684309E-2</v>
      </c>
      <c r="Q143" s="33">
        <f t="shared" si="30"/>
        <v>0.27318687551110921</v>
      </c>
    </row>
    <row r="144" spans="1:17" x14ac:dyDescent="0.25">
      <c r="A144" s="13">
        <v>36017</v>
      </c>
      <c r="B144" s="48">
        <v>25.875</v>
      </c>
      <c r="C144" s="31">
        <f t="shared" si="32"/>
        <v>2.902789229258546E-3</v>
      </c>
      <c r="D144" s="32">
        <f t="shared" si="31"/>
        <v>9.1253853227255804E-3</v>
      </c>
      <c r="E144" s="53">
        <f t="shared" si="27"/>
        <v>0.1488305305999589</v>
      </c>
      <c r="F144" s="30">
        <v>25.25</v>
      </c>
      <c r="G144" s="31">
        <f t="shared" si="33"/>
        <v>1.496287267671232E-2</v>
      </c>
      <c r="H144" s="32">
        <f t="shared" si="23"/>
        <v>6.1150307709375096E-3</v>
      </c>
      <c r="I144" s="33">
        <f t="shared" si="24"/>
        <v>9.9733133680088223E-2</v>
      </c>
      <c r="J144" s="30">
        <v>25.25</v>
      </c>
      <c r="K144" s="31">
        <f t="shared" si="34"/>
        <v>1.496287267671232E-2</v>
      </c>
      <c r="L144" s="32">
        <f t="shared" si="35"/>
        <v>6.1150307709375096E-3</v>
      </c>
      <c r="M144" s="33">
        <f t="shared" si="36"/>
        <v>9.9733133680088223E-2</v>
      </c>
      <c r="N144" s="30">
        <v>31.5</v>
      </c>
      <c r="O144" s="31">
        <f t="shared" si="28"/>
        <v>0</v>
      </c>
      <c r="P144" s="32">
        <f t="shared" si="29"/>
        <v>1.6750162040684309E-2</v>
      </c>
      <c r="Q144" s="33">
        <f t="shared" si="30"/>
        <v>0.27318687551110921</v>
      </c>
    </row>
    <row r="145" spans="1:17" x14ac:dyDescent="0.25">
      <c r="A145" s="13">
        <v>36018</v>
      </c>
      <c r="B145" s="48">
        <v>25.85</v>
      </c>
      <c r="C145" s="31">
        <f t="shared" si="32"/>
        <v>-9.6665063109498996E-4</v>
      </c>
      <c r="D145" s="32">
        <f t="shared" si="31"/>
        <v>9.1213273100390641E-3</v>
      </c>
      <c r="E145" s="53">
        <f t="shared" si="27"/>
        <v>0.14876434641595393</v>
      </c>
      <c r="F145" s="30">
        <v>25.25</v>
      </c>
      <c r="G145" s="31">
        <f t="shared" si="33"/>
        <v>0</v>
      </c>
      <c r="H145" s="32">
        <f t="shared" si="23"/>
        <v>6.1150307709375096E-3</v>
      </c>
      <c r="I145" s="33">
        <f t="shared" si="24"/>
        <v>9.9733133680088223E-2</v>
      </c>
      <c r="J145" s="30">
        <v>25.25</v>
      </c>
      <c r="K145" s="31">
        <f t="shared" si="34"/>
        <v>0</v>
      </c>
      <c r="L145" s="32">
        <f t="shared" si="35"/>
        <v>6.1150307709375096E-3</v>
      </c>
      <c r="M145" s="33">
        <f t="shared" si="36"/>
        <v>9.9733133680088223E-2</v>
      </c>
      <c r="N145" s="30">
        <v>31.5</v>
      </c>
      <c r="O145" s="31">
        <f t="shared" si="28"/>
        <v>0</v>
      </c>
      <c r="P145" s="32">
        <f t="shared" si="29"/>
        <v>1.6750162040684309E-2</v>
      </c>
      <c r="Q145" s="33">
        <f t="shared" si="30"/>
        <v>0.27318687551110921</v>
      </c>
    </row>
    <row r="146" spans="1:17" x14ac:dyDescent="0.25">
      <c r="A146" s="13">
        <v>36019</v>
      </c>
      <c r="B146" s="48">
        <v>25.85</v>
      </c>
      <c r="C146" s="31">
        <f t="shared" si="32"/>
        <v>0</v>
      </c>
      <c r="D146" s="32">
        <f t="shared" si="31"/>
        <v>9.0902409555213039E-3</v>
      </c>
      <c r="E146" s="53">
        <f t="shared" si="27"/>
        <v>0.14825734331705193</v>
      </c>
      <c r="F146" s="30">
        <v>25.25</v>
      </c>
      <c r="G146" s="31">
        <f t="shared" si="33"/>
        <v>0</v>
      </c>
      <c r="H146" s="32">
        <f t="shared" si="23"/>
        <v>5.7246246818908235E-3</v>
      </c>
      <c r="I146" s="33">
        <f t="shared" si="24"/>
        <v>9.3365803060352998E-2</v>
      </c>
      <c r="J146" s="30">
        <v>25.25</v>
      </c>
      <c r="K146" s="31">
        <f t="shared" si="34"/>
        <v>0</v>
      </c>
      <c r="L146" s="32">
        <f t="shared" si="35"/>
        <v>5.7246246818908235E-3</v>
      </c>
      <c r="M146" s="33">
        <f t="shared" si="36"/>
        <v>9.3365803060352998E-2</v>
      </c>
      <c r="N146" s="30">
        <v>31.375</v>
      </c>
      <c r="O146" s="31">
        <f t="shared" si="28"/>
        <v>-3.9761483796394064E-3</v>
      </c>
      <c r="P146" s="32">
        <f t="shared" si="29"/>
        <v>1.5323518768832161E-2</v>
      </c>
      <c r="Q146" s="33">
        <f t="shared" si="30"/>
        <v>0.24991902789509224</v>
      </c>
    </row>
    <row r="147" spans="1:17" x14ac:dyDescent="0.25">
      <c r="A147" s="13">
        <v>36020</v>
      </c>
      <c r="B147" s="48">
        <v>25.85</v>
      </c>
      <c r="C147" s="31">
        <f t="shared" si="32"/>
        <v>0</v>
      </c>
      <c r="D147" s="32">
        <f t="shared" si="31"/>
        <v>6.4979837897857938E-3</v>
      </c>
      <c r="E147" s="53">
        <f t="shared" si="27"/>
        <v>0.10597890840349715</v>
      </c>
      <c r="F147" s="30">
        <v>25.25</v>
      </c>
      <c r="G147" s="31">
        <f t="shared" si="33"/>
        <v>0</v>
      </c>
      <c r="H147" s="32">
        <f t="shared" si="23"/>
        <v>5.2521555222255281E-3</v>
      </c>
      <c r="I147" s="33">
        <f t="shared" si="24"/>
        <v>8.5660064262673377E-2</v>
      </c>
      <c r="J147" s="30">
        <v>25.25</v>
      </c>
      <c r="K147" s="31">
        <f t="shared" si="34"/>
        <v>0</v>
      </c>
      <c r="L147" s="32">
        <f t="shared" si="35"/>
        <v>5.2521555222255281E-3</v>
      </c>
      <c r="M147" s="33">
        <f t="shared" si="36"/>
        <v>8.5660064262673377E-2</v>
      </c>
      <c r="N147" s="30">
        <v>31.5</v>
      </c>
      <c r="O147" s="31">
        <f t="shared" si="28"/>
        <v>3.9761483796394168E-3</v>
      </c>
      <c r="P147" s="32">
        <f t="shared" si="29"/>
        <v>1.1458358185346093E-2</v>
      </c>
      <c r="Q147" s="33">
        <f t="shared" si="30"/>
        <v>0.18688016650458378</v>
      </c>
    </row>
    <row r="148" spans="1:17" x14ac:dyDescent="0.25">
      <c r="A148" s="13">
        <v>36021</v>
      </c>
      <c r="B148" s="48">
        <v>25.8</v>
      </c>
      <c r="C148" s="31">
        <f t="shared" si="32"/>
        <v>-1.9361090268664404E-3</v>
      </c>
      <c r="D148" s="32">
        <f t="shared" si="31"/>
        <v>6.5165114353278883E-3</v>
      </c>
      <c r="E148" s="53">
        <f t="shared" si="27"/>
        <v>0.10628108515760426</v>
      </c>
      <c r="F148" s="30">
        <v>25.125</v>
      </c>
      <c r="G148" s="31">
        <f t="shared" si="33"/>
        <v>-4.9627893421290139E-3</v>
      </c>
      <c r="H148" s="32">
        <f t="shared" si="23"/>
        <v>5.3845250392643143E-3</v>
      </c>
      <c r="I148" s="33">
        <f t="shared" si="24"/>
        <v>8.7818945751993172E-2</v>
      </c>
      <c r="J148" s="30">
        <v>25.125</v>
      </c>
      <c r="K148" s="31">
        <f t="shared" si="34"/>
        <v>-4.9627893421290139E-3</v>
      </c>
      <c r="L148" s="32">
        <f t="shared" si="35"/>
        <v>5.3845250392643143E-3</v>
      </c>
      <c r="M148" s="33">
        <f t="shared" si="36"/>
        <v>8.7818945751993172E-2</v>
      </c>
      <c r="N148" s="30">
        <v>31.324999999999999</v>
      </c>
      <c r="O148" s="31">
        <f t="shared" si="28"/>
        <v>-5.5710450494553601E-3</v>
      </c>
      <c r="P148" s="32">
        <f t="shared" si="29"/>
        <v>1.1573933634703413E-2</v>
      </c>
      <c r="Q148" s="33">
        <f t="shared" si="30"/>
        <v>0.1887651450390618</v>
      </c>
    </row>
    <row r="149" spans="1:17" x14ac:dyDescent="0.25">
      <c r="A149" s="13">
        <v>36024</v>
      </c>
      <c r="B149" s="48">
        <v>25.8</v>
      </c>
      <c r="C149" s="31">
        <f t="shared" si="32"/>
        <v>0</v>
      </c>
      <c r="D149" s="32">
        <f t="shared" si="31"/>
        <v>6.2841492861922515E-3</v>
      </c>
      <c r="E149" s="53">
        <f t="shared" si="27"/>
        <v>0.10249137319211825</v>
      </c>
      <c r="F149" s="30">
        <v>25.125</v>
      </c>
      <c r="G149" s="31">
        <f t="shared" si="33"/>
        <v>0</v>
      </c>
      <c r="H149" s="32">
        <f t="shared" si="23"/>
        <v>5.3845250392643143E-3</v>
      </c>
      <c r="I149" s="33">
        <f t="shared" si="24"/>
        <v>8.7818945751993172E-2</v>
      </c>
      <c r="J149" s="30">
        <v>25.125</v>
      </c>
      <c r="K149" s="31">
        <f t="shared" si="34"/>
        <v>0</v>
      </c>
      <c r="L149" s="32">
        <f t="shared" si="35"/>
        <v>5.3845250392643143E-3</v>
      </c>
      <c r="M149" s="33">
        <f t="shared" si="36"/>
        <v>8.7818945751993172E-2</v>
      </c>
      <c r="N149" s="30">
        <v>31.324999999999999</v>
      </c>
      <c r="O149" s="31">
        <f t="shared" si="28"/>
        <v>0</v>
      </c>
      <c r="P149" s="32">
        <f t="shared" si="29"/>
        <v>1.1573933634703413E-2</v>
      </c>
      <c r="Q149" s="33">
        <f t="shared" si="30"/>
        <v>0.1887651450390618</v>
      </c>
    </row>
    <row r="150" spans="1:17" x14ac:dyDescent="0.25">
      <c r="A150" s="13">
        <v>36025</v>
      </c>
      <c r="B150" s="48">
        <v>25.774999999999999</v>
      </c>
      <c r="C150" s="31">
        <f t="shared" si="32"/>
        <v>-9.6946202454823067E-4</v>
      </c>
      <c r="D150" s="32">
        <f t="shared" si="31"/>
        <v>5.330275800240091E-3</v>
      </c>
      <c r="E150" s="53">
        <f t="shared" si="27"/>
        <v>8.6934167439288723E-2</v>
      </c>
      <c r="F150" s="30">
        <v>25.024999999999999</v>
      </c>
      <c r="G150" s="31">
        <f t="shared" si="33"/>
        <v>-3.9880411779555447E-3</v>
      </c>
      <c r="H150" s="32">
        <f t="shared" si="23"/>
        <v>5.4630744544715802E-3</v>
      </c>
      <c r="I150" s="33">
        <f t="shared" si="24"/>
        <v>8.9100047944412397E-2</v>
      </c>
      <c r="J150" s="30">
        <v>25.024999999999999</v>
      </c>
      <c r="K150" s="31">
        <f t="shared" si="34"/>
        <v>-3.9880411779555447E-3</v>
      </c>
      <c r="L150" s="32">
        <f t="shared" si="35"/>
        <v>5.4630744544715802E-3</v>
      </c>
      <c r="M150" s="33">
        <f t="shared" si="36"/>
        <v>8.9100047944412397E-2</v>
      </c>
      <c r="N150" s="30">
        <v>31.1</v>
      </c>
      <c r="O150" s="31">
        <f t="shared" si="28"/>
        <v>-7.2086815969435005E-3</v>
      </c>
      <c r="P150" s="32">
        <f t="shared" si="29"/>
        <v>6.3400837089285737E-3</v>
      </c>
      <c r="Q150" s="33">
        <f t="shared" si="30"/>
        <v>0.10340363601941141</v>
      </c>
    </row>
    <row r="151" spans="1:17" x14ac:dyDescent="0.25">
      <c r="A151" s="13">
        <v>36026</v>
      </c>
      <c r="B151" s="48">
        <v>25.75</v>
      </c>
      <c r="C151" s="31">
        <f t="shared" si="32"/>
        <v>-9.704027932784053E-4</v>
      </c>
      <c r="D151" s="32">
        <f t="shared" si="31"/>
        <v>4.3411126234322757E-3</v>
      </c>
      <c r="E151" s="53">
        <f t="shared" si="27"/>
        <v>7.080140424652559E-2</v>
      </c>
      <c r="F151" s="30">
        <v>25.024999999999999</v>
      </c>
      <c r="G151" s="31">
        <f t="shared" si="33"/>
        <v>0</v>
      </c>
      <c r="H151" s="32">
        <f t="shared" si="23"/>
        <v>5.4630744544715802E-3</v>
      </c>
      <c r="I151" s="33">
        <f t="shared" si="24"/>
        <v>8.9100047944412397E-2</v>
      </c>
      <c r="J151" s="30">
        <v>25.024999999999999</v>
      </c>
      <c r="K151" s="31">
        <f t="shared" si="34"/>
        <v>0</v>
      </c>
      <c r="L151" s="32">
        <f t="shared" si="35"/>
        <v>5.4630744544715802E-3</v>
      </c>
      <c r="M151" s="33">
        <f t="shared" si="36"/>
        <v>8.9100047944412397E-2</v>
      </c>
      <c r="N151" s="30">
        <v>30.375</v>
      </c>
      <c r="O151" s="31">
        <f t="shared" si="28"/>
        <v>-2.3587917524475966E-2</v>
      </c>
      <c r="P151" s="32">
        <f t="shared" si="29"/>
        <v>7.3903169789521703E-3</v>
      </c>
      <c r="Q151" s="33">
        <f t="shared" si="30"/>
        <v>0.12053242229017636</v>
      </c>
    </row>
    <row r="152" spans="1:17" x14ac:dyDescent="0.25">
      <c r="A152" s="13">
        <v>36027</v>
      </c>
      <c r="B152" s="48">
        <v>25.6</v>
      </c>
      <c r="C152" s="31">
        <f t="shared" si="32"/>
        <v>-5.8422756242282907E-3</v>
      </c>
      <c r="D152" s="32">
        <f t="shared" si="31"/>
        <v>4.5095318349132512E-3</v>
      </c>
      <c r="E152" s="53">
        <f t="shared" si="27"/>
        <v>7.3548238459160628E-2</v>
      </c>
      <c r="F152" s="30">
        <v>24.824999999999999</v>
      </c>
      <c r="G152" s="31">
        <f t="shared" si="33"/>
        <v>-8.0241152700479441E-3</v>
      </c>
      <c r="H152" s="32">
        <f t="shared" si="23"/>
        <v>5.7401562482990824E-3</v>
      </c>
      <c r="I152" s="33">
        <f t="shared" si="24"/>
        <v>9.3619115242561127E-2</v>
      </c>
      <c r="J152" s="30">
        <v>24.824999999999999</v>
      </c>
      <c r="K152" s="31">
        <f t="shared" si="34"/>
        <v>-8.0241152700479441E-3</v>
      </c>
      <c r="L152" s="32">
        <f t="shared" si="35"/>
        <v>5.7401562482990824E-3</v>
      </c>
      <c r="M152" s="33">
        <f t="shared" si="36"/>
        <v>9.3619115242561127E-2</v>
      </c>
      <c r="N152" s="30">
        <v>30.125</v>
      </c>
      <c r="O152" s="31">
        <f t="shared" si="28"/>
        <v>-8.2645098498934245E-3</v>
      </c>
      <c r="P152" s="32">
        <f t="shared" si="29"/>
        <v>7.5543176919696513E-3</v>
      </c>
      <c r="Q152" s="33">
        <f t="shared" si="30"/>
        <v>0.12320719297370876</v>
      </c>
    </row>
    <row r="153" spans="1:17" x14ac:dyDescent="0.25">
      <c r="A153" s="13">
        <v>36028</v>
      </c>
      <c r="B153" s="48">
        <v>25.675000000000001</v>
      </c>
      <c r="C153" s="31">
        <f t="shared" si="32"/>
        <v>2.9254043291051359E-3</v>
      </c>
      <c r="D153" s="32">
        <f t="shared" si="31"/>
        <v>4.5708037251025006E-3</v>
      </c>
      <c r="E153" s="53">
        <f t="shared" si="27"/>
        <v>7.4547552746198842E-2</v>
      </c>
      <c r="F153" s="30">
        <v>24.824999999999999</v>
      </c>
      <c r="G153" s="31">
        <f t="shared" si="33"/>
        <v>0</v>
      </c>
      <c r="H153" s="32">
        <f t="shared" ref="H153:H216" si="37">+IF(ISERROR(STDEV(G133:G153)),"",STDEV(G133:G153))</f>
        <v>5.7401562482990824E-3</v>
      </c>
      <c r="I153" s="33">
        <f t="shared" ref="I153:I216" si="38">IF(H153="","",(H153*(SQRT(266))))</f>
        <v>9.3619115242561127E-2</v>
      </c>
      <c r="J153" s="30">
        <v>24.824999999999999</v>
      </c>
      <c r="K153" s="31">
        <f t="shared" si="34"/>
        <v>0</v>
      </c>
      <c r="L153" s="32">
        <f t="shared" si="35"/>
        <v>5.7401562482990824E-3</v>
      </c>
      <c r="M153" s="33">
        <f t="shared" si="36"/>
        <v>9.3619115242561127E-2</v>
      </c>
      <c r="N153" s="30">
        <v>30.125</v>
      </c>
      <c r="O153" s="31">
        <f t="shared" si="28"/>
        <v>0</v>
      </c>
      <c r="P153" s="32">
        <f t="shared" si="29"/>
        <v>7.5543176919696513E-3</v>
      </c>
      <c r="Q153" s="33">
        <f t="shared" si="30"/>
        <v>0.12320719297370876</v>
      </c>
    </row>
    <row r="154" spans="1:17" x14ac:dyDescent="0.25">
      <c r="A154" s="13">
        <v>36031</v>
      </c>
      <c r="B154" s="48">
        <v>25.8</v>
      </c>
      <c r="C154" s="31">
        <f t="shared" si="32"/>
        <v>4.8567361129497541E-3</v>
      </c>
      <c r="D154" s="32">
        <f t="shared" si="31"/>
        <v>4.7111501404613334E-3</v>
      </c>
      <c r="E154" s="53">
        <f t="shared" ref="E154:E217" si="39">IF(D154="","",(D154*(SQRT(266))))</f>
        <v>7.6836533509963292E-2</v>
      </c>
      <c r="F154" s="30">
        <v>24.774999999999999</v>
      </c>
      <c r="G154" s="31">
        <f t="shared" si="33"/>
        <v>-2.0161297151846595E-3</v>
      </c>
      <c r="H154" s="32">
        <f t="shared" si="37"/>
        <v>5.7511315424501391E-3</v>
      </c>
      <c r="I154" s="33">
        <f t="shared" si="38"/>
        <v>9.379811687309221E-2</v>
      </c>
      <c r="J154" s="30">
        <v>24.774999999999999</v>
      </c>
      <c r="K154" s="31">
        <f t="shared" si="34"/>
        <v>-2.0161297151846595E-3</v>
      </c>
      <c r="L154" s="32">
        <f t="shared" si="35"/>
        <v>5.7511315424501391E-3</v>
      </c>
      <c r="M154" s="33">
        <f t="shared" si="36"/>
        <v>9.379811687309221E-2</v>
      </c>
      <c r="N154" s="30">
        <v>30.25</v>
      </c>
      <c r="O154" s="31">
        <f t="shared" si="28"/>
        <v>4.1407926660313871E-3</v>
      </c>
      <c r="P154" s="32">
        <f t="shared" si="29"/>
        <v>7.6451791081578622E-3</v>
      </c>
      <c r="Q154" s="33">
        <f t="shared" si="30"/>
        <v>0.12468909782529655</v>
      </c>
    </row>
    <row r="155" spans="1:17" x14ac:dyDescent="0.25">
      <c r="A155" s="13">
        <v>36032</v>
      </c>
      <c r="B155" s="48">
        <v>25.774999999999999</v>
      </c>
      <c r="C155" s="31">
        <f t="shared" si="32"/>
        <v>-9.6946202454823067E-4</v>
      </c>
      <c r="D155" s="32">
        <f t="shared" si="31"/>
        <v>4.711174898570653E-3</v>
      </c>
      <c r="E155" s="53">
        <f t="shared" si="39"/>
        <v>7.6836937302506444E-2</v>
      </c>
      <c r="F155" s="30">
        <v>24.8</v>
      </c>
      <c r="G155" s="31">
        <f t="shared" si="33"/>
        <v>1.0085729548849716E-3</v>
      </c>
      <c r="H155" s="32">
        <f t="shared" si="37"/>
        <v>5.3160908718990728E-3</v>
      </c>
      <c r="I155" s="33">
        <f t="shared" si="38"/>
        <v>8.6702818259297543E-2</v>
      </c>
      <c r="J155" s="30">
        <v>24.8</v>
      </c>
      <c r="K155" s="31">
        <f t="shared" si="34"/>
        <v>1.0085729548849716E-3</v>
      </c>
      <c r="L155" s="32">
        <f t="shared" si="35"/>
        <v>5.3160908718990728E-3</v>
      </c>
      <c r="M155" s="33">
        <f t="shared" si="36"/>
        <v>8.6702818259297543E-2</v>
      </c>
      <c r="N155" s="30">
        <v>30.2</v>
      </c>
      <c r="O155" s="31">
        <f t="shared" si="28"/>
        <v>-1.6542600960265763E-3</v>
      </c>
      <c r="P155" s="32">
        <f t="shared" si="29"/>
        <v>7.3489275602033784E-3</v>
      </c>
      <c r="Q155" s="33">
        <f t="shared" si="30"/>
        <v>0.11985738129894655</v>
      </c>
    </row>
    <row r="156" spans="1:17" x14ac:dyDescent="0.25">
      <c r="A156" s="13">
        <v>36033</v>
      </c>
      <c r="B156" s="48">
        <v>25.774999999999999</v>
      </c>
      <c r="C156" s="31">
        <f t="shared" si="32"/>
        <v>0</v>
      </c>
      <c r="D156" s="32">
        <f t="shared" si="31"/>
        <v>4.711174898570653E-3</v>
      </c>
      <c r="E156" s="53">
        <f t="shared" si="39"/>
        <v>7.6836937302506444E-2</v>
      </c>
      <c r="F156" s="30">
        <v>24.8</v>
      </c>
      <c r="G156" s="31">
        <f t="shared" si="33"/>
        <v>0</v>
      </c>
      <c r="H156" s="32">
        <f t="shared" si="37"/>
        <v>5.3160908718990728E-3</v>
      </c>
      <c r="I156" s="33">
        <f t="shared" si="38"/>
        <v>8.6702818259297543E-2</v>
      </c>
      <c r="J156" s="30">
        <v>24.8</v>
      </c>
      <c r="K156" s="31">
        <f t="shared" si="34"/>
        <v>0</v>
      </c>
      <c r="L156" s="32">
        <f t="shared" si="35"/>
        <v>5.3160908718990728E-3</v>
      </c>
      <c r="M156" s="33">
        <f t="shared" si="36"/>
        <v>8.6702818259297543E-2</v>
      </c>
      <c r="N156" s="30">
        <v>30.324999999999999</v>
      </c>
      <c r="O156" s="31">
        <f t="shared" si="28"/>
        <v>4.1305304492899779E-3</v>
      </c>
      <c r="P156" s="32">
        <f t="shared" si="29"/>
        <v>7.4492564164374457E-3</v>
      </c>
      <c r="Q156" s="33">
        <f t="shared" si="30"/>
        <v>0.12149369542484072</v>
      </c>
    </row>
    <row r="157" spans="1:17" x14ac:dyDescent="0.25">
      <c r="A157" s="13">
        <v>36034</v>
      </c>
      <c r="B157" s="48">
        <v>25.975000000000001</v>
      </c>
      <c r="C157" s="31">
        <f t="shared" si="32"/>
        <v>7.7295070822676112E-3</v>
      </c>
      <c r="D157" s="32">
        <f t="shared" si="31"/>
        <v>4.9906214603491362E-3</v>
      </c>
      <c r="E157" s="53">
        <f t="shared" si="39"/>
        <v>8.1394572798757864E-2</v>
      </c>
      <c r="F157" s="30">
        <v>25</v>
      </c>
      <c r="G157" s="31">
        <f t="shared" si="33"/>
        <v>8.0321716972642527E-3</v>
      </c>
      <c r="H157" s="32">
        <f t="shared" si="37"/>
        <v>5.590689638849739E-3</v>
      </c>
      <c r="I157" s="33">
        <f t="shared" si="38"/>
        <v>9.1181388614631903E-2</v>
      </c>
      <c r="J157" s="30">
        <v>25</v>
      </c>
      <c r="K157" s="31">
        <f t="shared" si="34"/>
        <v>8.0321716972642527E-3</v>
      </c>
      <c r="L157" s="32">
        <f t="shared" si="35"/>
        <v>5.590689638849739E-3</v>
      </c>
      <c r="M157" s="33">
        <f t="shared" si="36"/>
        <v>9.1181388614631903E-2</v>
      </c>
      <c r="N157" s="30">
        <v>30.574999999999999</v>
      </c>
      <c r="O157" s="31">
        <f t="shared" si="28"/>
        <v>8.210226743122143E-3</v>
      </c>
      <c r="P157" s="32">
        <f t="shared" si="29"/>
        <v>7.7379610677660113E-3</v>
      </c>
      <c r="Q157" s="33">
        <f t="shared" si="30"/>
        <v>0.12620232579214152</v>
      </c>
    </row>
    <row r="158" spans="1:17" x14ac:dyDescent="0.25">
      <c r="A158" s="13">
        <v>36035</v>
      </c>
      <c r="B158" s="48">
        <v>25.975000000000001</v>
      </c>
      <c r="C158" s="31">
        <f t="shared" si="32"/>
        <v>0</v>
      </c>
      <c r="D158" s="32">
        <f t="shared" si="31"/>
        <v>4.955641409561248E-3</v>
      </c>
      <c r="E158" s="53">
        <f t="shared" si="39"/>
        <v>8.0824065435500581E-2</v>
      </c>
      <c r="F158" s="30">
        <v>25</v>
      </c>
      <c r="G158" s="31">
        <f t="shared" si="33"/>
        <v>0</v>
      </c>
      <c r="H158" s="32">
        <f t="shared" si="37"/>
        <v>5.590689638849739E-3</v>
      </c>
      <c r="I158" s="33">
        <f t="shared" si="38"/>
        <v>9.1181388614631903E-2</v>
      </c>
      <c r="J158" s="30">
        <v>25</v>
      </c>
      <c r="K158" s="31">
        <f t="shared" si="34"/>
        <v>0</v>
      </c>
      <c r="L158" s="32">
        <f t="shared" si="35"/>
        <v>5.590689638849739E-3</v>
      </c>
      <c r="M158" s="33">
        <f t="shared" si="36"/>
        <v>9.1181388614631903E-2</v>
      </c>
      <c r="N158" s="30">
        <v>30.7</v>
      </c>
      <c r="O158" s="31">
        <f t="shared" si="28"/>
        <v>4.0799730199155152E-3</v>
      </c>
      <c r="P158" s="32">
        <f t="shared" si="29"/>
        <v>6.8229548290790884E-3</v>
      </c>
      <c r="Q158" s="33">
        <f t="shared" si="30"/>
        <v>0.11127902565851244</v>
      </c>
    </row>
    <row r="159" spans="1:17" x14ac:dyDescent="0.25">
      <c r="A159" s="13">
        <v>36038</v>
      </c>
      <c r="B159" s="48">
        <v>26.024999999999999</v>
      </c>
      <c r="C159" s="31">
        <f t="shared" si="32"/>
        <v>1.9230775157414838E-3</v>
      </c>
      <c r="D159" s="32">
        <f t="shared" si="31"/>
        <v>4.9698254191454317E-3</v>
      </c>
      <c r="E159" s="53">
        <f t="shared" si="39"/>
        <v>8.1055399631021249E-2</v>
      </c>
      <c r="F159" s="30">
        <v>25</v>
      </c>
      <c r="G159" s="31">
        <f t="shared" si="33"/>
        <v>0</v>
      </c>
      <c r="H159" s="32">
        <f t="shared" si="37"/>
        <v>5.0369626057525643E-3</v>
      </c>
      <c r="I159" s="33">
        <f t="shared" si="38"/>
        <v>8.2150374007702545E-2</v>
      </c>
      <c r="J159" s="30">
        <v>25</v>
      </c>
      <c r="K159" s="31">
        <f t="shared" si="34"/>
        <v>0</v>
      </c>
      <c r="L159" s="32">
        <f t="shared" si="35"/>
        <v>5.0369626057525643E-3</v>
      </c>
      <c r="M159" s="33">
        <f t="shared" si="36"/>
        <v>8.2150374007702545E-2</v>
      </c>
      <c r="N159" s="30">
        <v>30.7</v>
      </c>
      <c r="O159" s="31">
        <f t="shared" si="28"/>
        <v>0</v>
      </c>
      <c r="P159" s="32">
        <f t="shared" si="29"/>
        <v>6.6742257972888771E-3</v>
      </c>
      <c r="Q159" s="33">
        <f t="shared" si="30"/>
        <v>0.10885332855815769</v>
      </c>
    </row>
    <row r="160" spans="1:17" x14ac:dyDescent="0.25">
      <c r="A160" s="13">
        <v>36039</v>
      </c>
      <c r="B160" s="48">
        <v>26.074999999999999</v>
      </c>
      <c r="C160" s="31">
        <f t="shared" si="32"/>
        <v>1.91938638580367E-3</v>
      </c>
      <c r="D160" s="32">
        <f t="shared" si="31"/>
        <v>3.6225410654265266E-3</v>
      </c>
      <c r="E160" s="53">
        <f t="shared" si="39"/>
        <v>5.9081856800600074E-2</v>
      </c>
      <c r="F160" s="30">
        <v>25.274999999999999</v>
      </c>
      <c r="G160" s="31">
        <f t="shared" si="33"/>
        <v>1.0939940038334263E-2</v>
      </c>
      <c r="H160" s="32">
        <f t="shared" si="37"/>
        <v>5.1111966120969245E-3</v>
      </c>
      <c r="I160" s="33">
        <f t="shared" si="38"/>
        <v>8.3361094011522821E-2</v>
      </c>
      <c r="J160" s="30">
        <v>25.274999999999999</v>
      </c>
      <c r="K160" s="31">
        <f t="shared" si="34"/>
        <v>1.0939940038334263E-2</v>
      </c>
      <c r="L160" s="32">
        <f t="shared" si="35"/>
        <v>5.1111966120969245E-3</v>
      </c>
      <c r="M160" s="33">
        <f t="shared" si="36"/>
        <v>8.3361094011522821E-2</v>
      </c>
      <c r="N160" s="30">
        <v>31.625</v>
      </c>
      <c r="O160" s="31">
        <f t="shared" ref="O160:O223" si="40">IF(ISERROR(LN(N160/N159)),"",LN(N160/N159))</f>
        <v>2.9685292454532958E-2</v>
      </c>
      <c r="P160" s="32">
        <f t="shared" ref="P160:P223" si="41">+IF(ISERROR(STDEV(O140:O160)),"",STDEV(O140:O160))</f>
        <v>9.3754577139429154E-3</v>
      </c>
      <c r="Q160" s="33">
        <f t="shared" ref="Q160:Q223" si="42">IF(P160="","",(P160*(SQRT(266))))</f>
        <v>0.15290908787255855</v>
      </c>
    </row>
    <row r="161" spans="1:17" x14ac:dyDescent="0.25">
      <c r="A161" s="13">
        <v>36040</v>
      </c>
      <c r="B161" s="48">
        <v>26.524999999999999</v>
      </c>
      <c r="C161" s="31">
        <f t="shared" si="32"/>
        <v>1.7110683613210727E-2</v>
      </c>
      <c r="D161" s="32">
        <f t="shared" ref="D161:D224" si="43">+IF(ISERROR(STDEV(C141:C161)),"",STDEV(C141:C161))</f>
        <v>5.0247010414444905E-3</v>
      </c>
      <c r="E161" s="53">
        <f t="shared" si="39"/>
        <v>8.1950393945774469E-2</v>
      </c>
      <c r="F161" s="30">
        <v>25.2</v>
      </c>
      <c r="G161" s="31">
        <f t="shared" si="33"/>
        <v>-2.9717703891574817E-3</v>
      </c>
      <c r="H161" s="32">
        <f t="shared" si="37"/>
        <v>5.1809182594776447E-3</v>
      </c>
      <c r="I161" s="33">
        <f t="shared" si="38"/>
        <v>8.4498219667809793E-2</v>
      </c>
      <c r="J161" s="30">
        <v>25.2</v>
      </c>
      <c r="K161" s="31">
        <f t="shared" si="34"/>
        <v>-2.9717703891574817E-3</v>
      </c>
      <c r="L161" s="32">
        <f t="shared" si="35"/>
        <v>5.1809182594776447E-3</v>
      </c>
      <c r="M161" s="33">
        <f t="shared" si="36"/>
        <v>8.4498219667809793E-2</v>
      </c>
      <c r="N161" s="30">
        <v>31.625</v>
      </c>
      <c r="O161" s="31">
        <f t="shared" si="40"/>
        <v>0</v>
      </c>
      <c r="P161" s="32">
        <f t="shared" si="41"/>
        <v>9.3657301450942917E-3</v>
      </c>
      <c r="Q161" s="33">
        <f t="shared" si="42"/>
        <v>0.15275043602587074</v>
      </c>
    </row>
    <row r="162" spans="1:17" x14ac:dyDescent="0.25">
      <c r="A162" s="13">
        <v>36041</v>
      </c>
      <c r="B162" s="48">
        <v>26.65</v>
      </c>
      <c r="C162" s="31">
        <f t="shared" ref="C162:C225" si="44">IF(ISERROR(LN(B162/B161)),"",LN(B162/B161))</f>
        <v>4.7014661118068013E-3</v>
      </c>
      <c r="D162" s="32">
        <f t="shared" si="43"/>
        <v>5.0416158513411548E-3</v>
      </c>
      <c r="E162" s="53">
        <f t="shared" si="39"/>
        <v>8.222626614655143E-2</v>
      </c>
      <c r="F162" s="30">
        <v>25.475000000000001</v>
      </c>
      <c r="G162" s="31">
        <f t="shared" si="33"/>
        <v>1.0853584591411069E-2</v>
      </c>
      <c r="H162" s="32">
        <f t="shared" si="37"/>
        <v>5.614284313265115E-3</v>
      </c>
      <c r="I162" s="33">
        <f t="shared" si="38"/>
        <v>9.1566206108730314E-2</v>
      </c>
      <c r="J162" s="30">
        <v>25.475000000000001</v>
      </c>
      <c r="K162" s="31">
        <f t="shared" si="34"/>
        <v>1.0853584591411069E-2</v>
      </c>
      <c r="L162" s="32">
        <f t="shared" si="35"/>
        <v>5.614284313265115E-3</v>
      </c>
      <c r="M162" s="33">
        <f t="shared" si="36"/>
        <v>9.1566206108730314E-2</v>
      </c>
      <c r="N162" s="30">
        <v>32.25</v>
      </c>
      <c r="O162" s="31">
        <f t="shared" si="40"/>
        <v>1.9570096194097296E-2</v>
      </c>
      <c r="P162" s="32">
        <f t="shared" si="41"/>
        <v>1.0257428632825622E-2</v>
      </c>
      <c r="Q162" s="33">
        <f t="shared" si="42"/>
        <v>0.16729359824541376</v>
      </c>
    </row>
    <row r="163" spans="1:17" x14ac:dyDescent="0.25">
      <c r="A163" s="13">
        <v>36042</v>
      </c>
      <c r="B163" s="48">
        <v>26.65</v>
      </c>
      <c r="C163" s="31">
        <f t="shared" si="44"/>
        <v>0</v>
      </c>
      <c r="D163" s="32">
        <f t="shared" si="43"/>
        <v>4.5507229451216781E-3</v>
      </c>
      <c r="E163" s="53">
        <f t="shared" si="39"/>
        <v>7.4220045135976173E-2</v>
      </c>
      <c r="F163" s="30">
        <v>25.475000000000001</v>
      </c>
      <c r="G163" s="31">
        <f t="shared" si="33"/>
        <v>0</v>
      </c>
      <c r="H163" s="32">
        <f t="shared" si="37"/>
        <v>5.5572852832476106E-3</v>
      </c>
      <c r="I163" s="33">
        <f t="shared" si="38"/>
        <v>9.0636580062138955E-2</v>
      </c>
      <c r="J163" s="30">
        <v>25.475000000000001</v>
      </c>
      <c r="K163" s="31">
        <f t="shared" si="34"/>
        <v>0</v>
      </c>
      <c r="L163" s="32">
        <f t="shared" si="35"/>
        <v>5.5572852832476106E-3</v>
      </c>
      <c r="M163" s="33">
        <f t="shared" si="36"/>
        <v>9.0636580062138955E-2</v>
      </c>
      <c r="N163" s="30">
        <v>32.25</v>
      </c>
      <c r="O163" s="31">
        <f t="shared" si="40"/>
        <v>0</v>
      </c>
      <c r="P163" s="32">
        <f t="shared" si="41"/>
        <v>1.0242437405891668E-2</v>
      </c>
      <c r="Q163" s="33">
        <f t="shared" si="42"/>
        <v>0.16704909873333632</v>
      </c>
    </row>
    <row r="164" spans="1:17" x14ac:dyDescent="0.25">
      <c r="A164" s="13">
        <v>36046</v>
      </c>
      <c r="B164" s="48">
        <v>26.05</v>
      </c>
      <c r="C164" s="31">
        <f t="shared" si="44"/>
        <v>-2.277138241247759E-2</v>
      </c>
      <c r="D164" s="32">
        <f t="shared" si="43"/>
        <v>6.994008160436437E-3</v>
      </c>
      <c r="E164" s="53">
        <f t="shared" si="39"/>
        <v>0.11406882106620937</v>
      </c>
      <c r="F164" s="30">
        <v>25.074999999999999</v>
      </c>
      <c r="G164" s="31">
        <f t="shared" si="33"/>
        <v>-1.5826245260789334E-2</v>
      </c>
      <c r="H164" s="32">
        <f t="shared" si="37"/>
        <v>6.678831501289618E-3</v>
      </c>
      <c r="I164" s="33">
        <f t="shared" si="38"/>
        <v>0.10892844531717383</v>
      </c>
      <c r="J164" s="30">
        <v>25.074999999999999</v>
      </c>
      <c r="K164" s="31">
        <f t="shared" si="34"/>
        <v>-1.5826245260789334E-2</v>
      </c>
      <c r="L164" s="32">
        <f t="shared" si="35"/>
        <v>6.678831501289618E-3</v>
      </c>
      <c r="M164" s="33">
        <f t="shared" si="36"/>
        <v>0.10892844531717383</v>
      </c>
      <c r="N164" s="30">
        <v>31.7</v>
      </c>
      <c r="O164" s="31">
        <f t="shared" si="40"/>
        <v>-1.7201362358546551E-2</v>
      </c>
      <c r="P164" s="32">
        <f t="shared" si="41"/>
        <v>1.09965807077836E-2</v>
      </c>
      <c r="Q164" s="33">
        <f t="shared" si="42"/>
        <v>0.17934880376491052</v>
      </c>
    </row>
    <row r="165" spans="1:17" x14ac:dyDescent="0.25">
      <c r="A165" s="13">
        <v>36047</v>
      </c>
      <c r="B165" s="48">
        <v>25.875</v>
      </c>
      <c r="C165" s="31">
        <f t="shared" si="44"/>
        <v>-6.7405166138428552E-3</v>
      </c>
      <c r="D165" s="32">
        <f t="shared" si="43"/>
        <v>7.1405869384941305E-3</v>
      </c>
      <c r="E165" s="53">
        <f t="shared" si="39"/>
        <v>0.11645944858948686</v>
      </c>
      <c r="F165" s="30">
        <v>24.85</v>
      </c>
      <c r="G165" s="31">
        <f t="shared" si="33"/>
        <v>-9.0135813053614112E-3</v>
      </c>
      <c r="H165" s="32">
        <f t="shared" si="37"/>
        <v>6.0844238574678747E-3</v>
      </c>
      <c r="I165" s="33">
        <f t="shared" si="38"/>
        <v>9.9233950028043583E-2</v>
      </c>
      <c r="J165" s="30">
        <v>24.85</v>
      </c>
      <c r="K165" s="31">
        <f t="shared" si="34"/>
        <v>-9.0135813053614112E-3</v>
      </c>
      <c r="L165" s="32">
        <f t="shared" si="35"/>
        <v>6.0844238574678747E-3</v>
      </c>
      <c r="M165" s="33">
        <f t="shared" si="36"/>
        <v>9.9233950028043583E-2</v>
      </c>
      <c r="N165" s="30">
        <v>31.3</v>
      </c>
      <c r="O165" s="31">
        <f t="shared" si="40"/>
        <v>-1.2698583337127319E-2</v>
      </c>
      <c r="P165" s="32">
        <f t="shared" si="41"/>
        <v>1.1357212216995406E-2</v>
      </c>
      <c r="Q165" s="33">
        <f t="shared" si="42"/>
        <v>0.18523052568336931</v>
      </c>
    </row>
    <row r="166" spans="1:17" x14ac:dyDescent="0.25">
      <c r="A166" s="13">
        <v>36048</v>
      </c>
      <c r="B166" s="48">
        <v>26</v>
      </c>
      <c r="C166" s="31">
        <f t="shared" si="44"/>
        <v>4.8192864359489218E-3</v>
      </c>
      <c r="D166" s="32">
        <f t="shared" si="43"/>
        <v>7.2126853485714546E-3</v>
      </c>
      <c r="E166" s="53">
        <f t="shared" si="39"/>
        <v>0.11763533807225739</v>
      </c>
      <c r="F166" s="30">
        <v>25</v>
      </c>
      <c r="G166" s="31">
        <f t="shared" si="33"/>
        <v>6.0180723255629448E-3</v>
      </c>
      <c r="H166" s="32">
        <f t="shared" si="37"/>
        <v>6.2611864928563054E-3</v>
      </c>
      <c r="I166" s="33">
        <f t="shared" si="38"/>
        <v>0.10211686136654798</v>
      </c>
      <c r="J166" s="30">
        <v>25</v>
      </c>
      <c r="K166" s="31">
        <f t="shared" si="34"/>
        <v>6.0180723255629448E-3</v>
      </c>
      <c r="L166" s="32">
        <f t="shared" si="35"/>
        <v>6.2611864928563054E-3</v>
      </c>
      <c r="M166" s="33">
        <f t="shared" si="36"/>
        <v>0.10211686136654798</v>
      </c>
      <c r="N166" s="30">
        <v>31.75</v>
      </c>
      <c r="O166" s="31">
        <f t="shared" si="40"/>
        <v>1.4274627792593033E-2</v>
      </c>
      <c r="P166" s="32">
        <f t="shared" si="41"/>
        <v>1.1795012677173334E-2</v>
      </c>
      <c r="Q166" s="33">
        <f t="shared" si="42"/>
        <v>0.19237083510382955</v>
      </c>
    </row>
    <row r="167" spans="1:17" x14ac:dyDescent="0.25">
      <c r="A167" s="13">
        <v>36049</v>
      </c>
      <c r="B167" s="48">
        <v>26.05</v>
      </c>
      <c r="C167" s="31">
        <f t="shared" si="44"/>
        <v>1.9212301778938723E-3</v>
      </c>
      <c r="D167" s="32">
        <f t="shared" si="43"/>
        <v>7.221195463599909E-3</v>
      </c>
      <c r="E167" s="53">
        <f t="shared" si="39"/>
        <v>0.11777413384803655</v>
      </c>
      <c r="F167" s="30">
        <v>25.15</v>
      </c>
      <c r="G167" s="31">
        <f t="shared" si="33"/>
        <v>5.9820716775474689E-3</v>
      </c>
      <c r="H167" s="32">
        <f t="shared" si="37"/>
        <v>6.4179403425756575E-3</v>
      </c>
      <c r="I167" s="33">
        <f t="shared" si="38"/>
        <v>0.10467343928652005</v>
      </c>
      <c r="J167" s="30">
        <v>25.15</v>
      </c>
      <c r="K167" s="31">
        <f t="shared" si="34"/>
        <v>5.9820716775474689E-3</v>
      </c>
      <c r="L167" s="32">
        <f t="shared" si="35"/>
        <v>6.4179403425756575E-3</v>
      </c>
      <c r="M167" s="33">
        <f t="shared" si="36"/>
        <v>0.10467343928652005</v>
      </c>
      <c r="N167" s="30">
        <v>32.375</v>
      </c>
      <c r="O167" s="31">
        <f t="shared" si="40"/>
        <v>1.9493794681001132E-2</v>
      </c>
      <c r="P167" s="32">
        <f t="shared" si="41"/>
        <v>1.2455409364872648E-2</v>
      </c>
      <c r="Q167" s="33">
        <f t="shared" si="42"/>
        <v>0.20314157912841041</v>
      </c>
    </row>
    <row r="168" spans="1:17" x14ac:dyDescent="0.25">
      <c r="A168" s="13">
        <v>36052</v>
      </c>
      <c r="B168" s="48">
        <v>26.125</v>
      </c>
      <c r="C168" s="31">
        <f t="shared" si="44"/>
        <v>2.8749420855991199E-3</v>
      </c>
      <c r="D168" s="32">
        <f t="shared" si="43"/>
        <v>7.2411143198045898E-3</v>
      </c>
      <c r="E168" s="53">
        <f t="shared" si="39"/>
        <v>0.11809900056139101</v>
      </c>
      <c r="F168" s="30">
        <v>25.15</v>
      </c>
      <c r="G168" s="31">
        <f t="shared" si="33"/>
        <v>0</v>
      </c>
      <c r="H168" s="32">
        <f t="shared" si="37"/>
        <v>6.4179403425756575E-3</v>
      </c>
      <c r="I168" s="33">
        <f t="shared" si="38"/>
        <v>0.10467343928652005</v>
      </c>
      <c r="J168" s="30">
        <v>25.15</v>
      </c>
      <c r="K168" s="31">
        <f t="shared" si="34"/>
        <v>0</v>
      </c>
      <c r="L168" s="32">
        <f t="shared" si="35"/>
        <v>6.4179403425756575E-3</v>
      </c>
      <c r="M168" s="33">
        <f t="shared" si="36"/>
        <v>0.10467343928652005</v>
      </c>
      <c r="N168" s="30">
        <v>32.375</v>
      </c>
      <c r="O168" s="31">
        <f t="shared" si="40"/>
        <v>0</v>
      </c>
      <c r="P168" s="32">
        <f t="shared" si="41"/>
        <v>1.2446009408494448E-2</v>
      </c>
      <c r="Q168" s="33">
        <f t="shared" si="42"/>
        <v>0.20298827047941562</v>
      </c>
    </row>
    <row r="169" spans="1:17" x14ac:dyDescent="0.25">
      <c r="A169" s="13">
        <v>36053</v>
      </c>
      <c r="B169" s="48">
        <v>26.25</v>
      </c>
      <c r="C169" s="31">
        <f t="shared" si="44"/>
        <v>4.7732787526575905E-3</v>
      </c>
      <c r="D169" s="32">
        <f t="shared" si="43"/>
        <v>7.2760048633516749E-3</v>
      </c>
      <c r="E169" s="53">
        <f t="shared" si="39"/>
        <v>0.11866804810572887</v>
      </c>
      <c r="F169" s="30">
        <v>25.5</v>
      </c>
      <c r="G169" s="31">
        <f t="shared" si="33"/>
        <v>1.3820555618632316E-2</v>
      </c>
      <c r="H169" s="32">
        <f t="shared" si="37"/>
        <v>7.0016989172774265E-3</v>
      </c>
      <c r="I169" s="33">
        <f t="shared" si="38"/>
        <v>0.11419425351436137</v>
      </c>
      <c r="J169" s="30">
        <v>25.5</v>
      </c>
      <c r="K169" s="31">
        <f t="shared" si="34"/>
        <v>1.3820555618632316E-2</v>
      </c>
      <c r="L169" s="32">
        <f t="shared" si="35"/>
        <v>7.0016989172774265E-3</v>
      </c>
      <c r="M169" s="33">
        <f t="shared" si="36"/>
        <v>0.11419425351436137</v>
      </c>
      <c r="N169" s="30">
        <v>33.5</v>
      </c>
      <c r="O169" s="31">
        <f t="shared" si="40"/>
        <v>3.4158918811318863E-2</v>
      </c>
      <c r="P169" s="32">
        <f t="shared" si="41"/>
        <v>1.4239066947525575E-2</v>
      </c>
      <c r="Q169" s="33">
        <f t="shared" si="42"/>
        <v>0.23223215394214183</v>
      </c>
    </row>
    <row r="170" spans="1:17" x14ac:dyDescent="0.25">
      <c r="A170" s="13">
        <v>36054</v>
      </c>
      <c r="B170" s="48">
        <v>26.5</v>
      </c>
      <c r="C170" s="31">
        <f t="shared" si="44"/>
        <v>9.4787439545437387E-3</v>
      </c>
      <c r="D170" s="32">
        <f t="shared" si="43"/>
        <v>7.5125342936796253E-3</v>
      </c>
      <c r="E170" s="53">
        <f t="shared" si="39"/>
        <v>0.12252572637061779</v>
      </c>
      <c r="F170" s="30">
        <v>25.875</v>
      </c>
      <c r="G170" s="31">
        <f t="shared" si="33"/>
        <v>1.4598799421152631E-2</v>
      </c>
      <c r="H170" s="32">
        <f t="shared" si="37"/>
        <v>7.6251346287970661E-3</v>
      </c>
      <c r="I170" s="33">
        <f t="shared" si="38"/>
        <v>0.12436218226026964</v>
      </c>
      <c r="J170" s="30">
        <v>25.875</v>
      </c>
      <c r="K170" s="31">
        <f t="shared" si="34"/>
        <v>1.4598799421152631E-2</v>
      </c>
      <c r="L170" s="32">
        <f t="shared" si="35"/>
        <v>7.6251346287970661E-3</v>
      </c>
      <c r="M170" s="33">
        <f t="shared" si="36"/>
        <v>0.12436218226026964</v>
      </c>
      <c r="N170" s="30">
        <v>33.5</v>
      </c>
      <c r="O170" s="31">
        <f t="shared" si="40"/>
        <v>0</v>
      </c>
      <c r="P170" s="32">
        <f t="shared" si="41"/>
        <v>1.4239066947525575E-2</v>
      </c>
      <c r="Q170" s="33">
        <f t="shared" si="42"/>
        <v>0.23223215394214183</v>
      </c>
    </row>
    <row r="171" spans="1:17" x14ac:dyDescent="0.25">
      <c r="A171" s="13">
        <v>36055</v>
      </c>
      <c r="B171" s="48">
        <v>26.125</v>
      </c>
      <c r="C171" s="31">
        <f t="shared" si="44"/>
        <v>-1.4252022707201502E-2</v>
      </c>
      <c r="D171" s="32">
        <f t="shared" si="43"/>
        <v>8.235311094761541E-3</v>
      </c>
      <c r="E171" s="53">
        <f t="shared" si="39"/>
        <v>0.13431385925553502</v>
      </c>
      <c r="F171" s="30">
        <v>25.5</v>
      </c>
      <c r="G171" s="31">
        <f t="shared" si="33"/>
        <v>-1.4598799421152636E-2</v>
      </c>
      <c r="H171" s="32">
        <f t="shared" si="37"/>
        <v>8.3199664861014992E-3</v>
      </c>
      <c r="I171" s="33">
        <f t="shared" si="38"/>
        <v>0.13569454690495364</v>
      </c>
      <c r="J171" s="30">
        <v>25.5</v>
      </c>
      <c r="K171" s="31">
        <f t="shared" si="34"/>
        <v>-1.4598799421152636E-2</v>
      </c>
      <c r="L171" s="32">
        <f t="shared" si="35"/>
        <v>8.3199664861014992E-3</v>
      </c>
      <c r="M171" s="33">
        <f t="shared" si="36"/>
        <v>0.13569454690495364</v>
      </c>
      <c r="N171" s="30">
        <v>33.75</v>
      </c>
      <c r="O171" s="31">
        <f t="shared" si="40"/>
        <v>7.4349784875179905E-3</v>
      </c>
      <c r="P171" s="32">
        <f t="shared" si="41"/>
        <v>1.40614771114018E-2</v>
      </c>
      <c r="Q171" s="33">
        <f t="shared" si="42"/>
        <v>0.22933575136792519</v>
      </c>
    </row>
    <row r="172" spans="1:17" x14ac:dyDescent="0.25">
      <c r="A172" s="13">
        <v>36056</v>
      </c>
      <c r="B172" s="48">
        <v>26.35</v>
      </c>
      <c r="C172" s="31">
        <f t="shared" si="44"/>
        <v>8.5755647023963242E-3</v>
      </c>
      <c r="D172" s="32">
        <f t="shared" si="43"/>
        <v>8.4035828939273763E-3</v>
      </c>
      <c r="E172" s="53">
        <f t="shared" si="39"/>
        <v>0.13705828924606839</v>
      </c>
      <c r="F172" s="30">
        <v>25.5</v>
      </c>
      <c r="G172" s="31">
        <f t="shared" si="33"/>
        <v>0</v>
      </c>
      <c r="H172" s="32">
        <f t="shared" si="37"/>
        <v>8.3199664861014992E-3</v>
      </c>
      <c r="I172" s="33">
        <f t="shared" si="38"/>
        <v>0.13569454690495364</v>
      </c>
      <c r="J172" s="30">
        <v>25.5</v>
      </c>
      <c r="K172" s="31">
        <f t="shared" si="34"/>
        <v>0</v>
      </c>
      <c r="L172" s="32">
        <f t="shared" si="35"/>
        <v>8.3199664861014992E-3</v>
      </c>
      <c r="M172" s="33">
        <f t="shared" si="36"/>
        <v>0.13569454690495364</v>
      </c>
      <c r="N172" s="30">
        <v>33.25</v>
      </c>
      <c r="O172" s="31">
        <f t="shared" si="40"/>
        <v>-1.4925650216675706E-2</v>
      </c>
      <c r="P172" s="32">
        <f t="shared" si="41"/>
        <v>1.3322639156287428E-2</v>
      </c>
      <c r="Q172" s="33">
        <f t="shared" si="42"/>
        <v>0.21728566898803758</v>
      </c>
    </row>
    <row r="173" spans="1:17" x14ac:dyDescent="0.25">
      <c r="A173" s="13">
        <v>36059</v>
      </c>
      <c r="B173" s="48">
        <v>26.375</v>
      </c>
      <c r="C173" s="31">
        <f t="shared" si="44"/>
        <v>9.4831680885926E-4</v>
      </c>
      <c r="D173" s="32">
        <f t="shared" si="43"/>
        <v>8.2525118026048738E-3</v>
      </c>
      <c r="E173" s="53">
        <f t="shared" si="39"/>
        <v>0.13459439431071157</v>
      </c>
      <c r="F173" s="30">
        <v>25.5</v>
      </c>
      <c r="G173" s="31">
        <f t="shared" si="33"/>
        <v>0</v>
      </c>
      <c r="H173" s="32">
        <f t="shared" si="37"/>
        <v>8.070362518128418E-3</v>
      </c>
      <c r="I173" s="33">
        <f t="shared" si="38"/>
        <v>0.13162362938426825</v>
      </c>
      <c r="J173" s="30">
        <v>25.5</v>
      </c>
      <c r="K173" s="31">
        <f t="shared" si="34"/>
        <v>0</v>
      </c>
      <c r="L173" s="32">
        <f t="shared" si="35"/>
        <v>8.070362518128418E-3</v>
      </c>
      <c r="M173" s="33">
        <f t="shared" si="36"/>
        <v>0.13162362938426825</v>
      </c>
      <c r="N173" s="30">
        <v>33.875</v>
      </c>
      <c r="O173" s="31">
        <f t="shared" si="40"/>
        <v>1.862251209800185E-2</v>
      </c>
      <c r="P173" s="32">
        <f t="shared" si="41"/>
        <v>1.3346070587528854E-2</v>
      </c>
      <c r="Q173" s="33">
        <f t="shared" si="42"/>
        <v>0.21766782406654073</v>
      </c>
    </row>
    <row r="174" spans="1:17" x14ac:dyDescent="0.25">
      <c r="A174" s="13">
        <v>36060</v>
      </c>
      <c r="B174" s="48">
        <v>26.5</v>
      </c>
      <c r="C174" s="31">
        <f t="shared" si="44"/>
        <v>4.7281411959458957E-3</v>
      </c>
      <c r="D174" s="32">
        <f t="shared" si="43"/>
        <v>8.2782881496027694E-3</v>
      </c>
      <c r="E174" s="53">
        <f t="shared" si="39"/>
        <v>0.13501479380782339</v>
      </c>
      <c r="F174" s="30">
        <v>26</v>
      </c>
      <c r="G174" s="31">
        <f t="shared" si="33"/>
        <v>1.9418085857101516E-2</v>
      </c>
      <c r="H174" s="32">
        <f t="shared" si="37"/>
        <v>8.9780538343673753E-3</v>
      </c>
      <c r="I174" s="33">
        <f t="shared" si="38"/>
        <v>0.14642762674319509</v>
      </c>
      <c r="J174" s="30">
        <v>26</v>
      </c>
      <c r="K174" s="31">
        <f t="shared" si="34"/>
        <v>1.9418085857101516E-2</v>
      </c>
      <c r="L174" s="32">
        <f t="shared" si="35"/>
        <v>8.9780538343673753E-3</v>
      </c>
      <c r="M174" s="33">
        <f t="shared" si="36"/>
        <v>0.14642762674319509</v>
      </c>
      <c r="N174" s="30">
        <v>34.325000000000003</v>
      </c>
      <c r="O174" s="31">
        <f t="shared" si="40"/>
        <v>1.3196672454169816E-2</v>
      </c>
      <c r="P174" s="32">
        <f t="shared" si="41"/>
        <v>1.3380504500735352E-2</v>
      </c>
      <c r="Q174" s="33">
        <f t="shared" si="42"/>
        <v>0.2182294241954025</v>
      </c>
    </row>
    <row r="175" spans="1:17" x14ac:dyDescent="0.25">
      <c r="A175" s="13">
        <v>36061</v>
      </c>
      <c r="B175" s="48">
        <v>26.675000000000001</v>
      </c>
      <c r="C175" s="31">
        <f t="shared" si="44"/>
        <v>6.5820641956404816E-3</v>
      </c>
      <c r="D175" s="32">
        <f t="shared" si="43"/>
        <v>8.3216530151072419E-3</v>
      </c>
      <c r="E175" s="53">
        <f t="shared" si="39"/>
        <v>0.13572205336061768</v>
      </c>
      <c r="F175" s="30">
        <v>26.25</v>
      </c>
      <c r="G175" s="31">
        <f t="shared" si="33"/>
        <v>9.5694510161506725E-3</v>
      </c>
      <c r="H175" s="32">
        <f t="shared" si="37"/>
        <v>9.0614578241324482E-3</v>
      </c>
      <c r="I175" s="33">
        <f t="shared" si="38"/>
        <v>0.14778790465058123</v>
      </c>
      <c r="J175" s="30">
        <v>26.25</v>
      </c>
      <c r="K175" s="31">
        <f t="shared" si="34"/>
        <v>9.5694510161506725E-3</v>
      </c>
      <c r="L175" s="32">
        <f t="shared" si="35"/>
        <v>9.0614578241324482E-3</v>
      </c>
      <c r="M175" s="33">
        <f t="shared" si="36"/>
        <v>0.14778790465058123</v>
      </c>
      <c r="N175" s="30">
        <v>36</v>
      </c>
      <c r="O175" s="31">
        <f t="shared" si="40"/>
        <v>4.7644986802075247E-2</v>
      </c>
      <c r="P175" s="32">
        <f t="shared" si="41"/>
        <v>1.612879446129609E-2</v>
      </c>
      <c r="Q175" s="33">
        <f t="shared" si="42"/>
        <v>0.26305267697949702</v>
      </c>
    </row>
    <row r="176" spans="1:17" x14ac:dyDescent="0.25">
      <c r="A176" s="13">
        <v>36062</v>
      </c>
      <c r="B176" s="48">
        <v>26.85</v>
      </c>
      <c r="C176" s="31">
        <f t="shared" si="44"/>
        <v>6.5390237670566479E-3</v>
      </c>
      <c r="D176" s="32">
        <f t="shared" si="43"/>
        <v>8.3674443159464026E-3</v>
      </c>
      <c r="E176" s="53">
        <f t="shared" si="39"/>
        <v>0.13646888687610578</v>
      </c>
      <c r="F176" s="30">
        <v>26.75</v>
      </c>
      <c r="G176" s="31">
        <f t="shared" si="33"/>
        <v>1.8868484304382736E-2</v>
      </c>
      <c r="H176" s="32">
        <f t="shared" si="37"/>
        <v>9.7047574692678395E-3</v>
      </c>
      <c r="I176" s="33">
        <f t="shared" si="38"/>
        <v>0.15827980434952665</v>
      </c>
      <c r="J176" s="30">
        <v>26.75</v>
      </c>
      <c r="K176" s="31">
        <f t="shared" si="34"/>
        <v>1.8868484304382736E-2</v>
      </c>
      <c r="L176" s="32">
        <f t="shared" si="35"/>
        <v>9.7047574692678395E-3</v>
      </c>
      <c r="M176" s="33">
        <f t="shared" si="36"/>
        <v>0.15827980434952665</v>
      </c>
      <c r="N176" s="30">
        <v>36.5</v>
      </c>
      <c r="O176" s="31">
        <f t="shared" si="40"/>
        <v>1.3793322132335769E-2</v>
      </c>
      <c r="P176" s="32">
        <f t="shared" si="41"/>
        <v>1.6004521493857688E-2</v>
      </c>
      <c r="Q176" s="33">
        <f t="shared" si="42"/>
        <v>0.26102584621794794</v>
      </c>
    </row>
    <row r="177" spans="1:17" x14ac:dyDescent="0.25">
      <c r="A177" s="13">
        <v>36063</v>
      </c>
      <c r="B177" s="48">
        <v>27.274999999999999</v>
      </c>
      <c r="C177" s="31">
        <f t="shared" si="44"/>
        <v>1.5704710764260669E-2</v>
      </c>
      <c r="D177" s="32">
        <f t="shared" si="43"/>
        <v>8.8714734419937363E-3</v>
      </c>
      <c r="E177" s="53">
        <f t="shared" si="39"/>
        <v>0.14468935314843331</v>
      </c>
      <c r="F177" s="30">
        <v>27.125</v>
      </c>
      <c r="G177" s="31">
        <f t="shared" si="33"/>
        <v>1.3921338518608014E-2</v>
      </c>
      <c r="H177" s="32">
        <f t="shared" si="37"/>
        <v>9.9193427715221442E-3</v>
      </c>
      <c r="I177" s="33">
        <f t="shared" si="38"/>
        <v>0.16177958471649112</v>
      </c>
      <c r="J177" s="30">
        <v>27.125</v>
      </c>
      <c r="K177" s="31">
        <f t="shared" si="34"/>
        <v>1.3921338518608014E-2</v>
      </c>
      <c r="L177" s="32">
        <f t="shared" si="35"/>
        <v>9.9193427715221442E-3</v>
      </c>
      <c r="M177" s="33">
        <f t="shared" si="36"/>
        <v>0.16177958471649112</v>
      </c>
      <c r="N177" s="30">
        <v>41.5</v>
      </c>
      <c r="O177" s="31">
        <f t="shared" si="40"/>
        <v>0.1283811666482069</v>
      </c>
      <c r="P177" s="32">
        <f t="shared" si="41"/>
        <v>3.0504365545115732E-2</v>
      </c>
      <c r="Q177" s="33">
        <f t="shared" si="42"/>
        <v>0.49751114601028956</v>
      </c>
    </row>
    <row r="178" spans="1:17" x14ac:dyDescent="0.25">
      <c r="A178" s="13">
        <v>36066</v>
      </c>
      <c r="B178" s="48">
        <v>27.324999999999999</v>
      </c>
      <c r="C178" s="31">
        <f t="shared" si="44"/>
        <v>1.8315023434678406E-3</v>
      </c>
      <c r="D178" s="32">
        <f t="shared" si="43"/>
        <v>8.7971220283295133E-3</v>
      </c>
      <c r="E178" s="53">
        <f t="shared" si="39"/>
        <v>0.14347671828917477</v>
      </c>
      <c r="F178" s="30">
        <v>27.5</v>
      </c>
      <c r="G178" s="31">
        <f t="shared" si="33"/>
        <v>1.3730192811902037E-2</v>
      </c>
      <c r="H178" s="32">
        <f t="shared" si="37"/>
        <v>1.0103696977872631E-2</v>
      </c>
      <c r="I178" s="33">
        <f t="shared" si="38"/>
        <v>0.16478631083041725</v>
      </c>
      <c r="J178" s="30">
        <v>27.5</v>
      </c>
      <c r="K178" s="31">
        <f t="shared" si="34"/>
        <v>1.3730192811902037E-2</v>
      </c>
      <c r="L178" s="32">
        <f t="shared" si="35"/>
        <v>1.0103696977872631E-2</v>
      </c>
      <c r="M178" s="33">
        <f t="shared" si="36"/>
        <v>0.16478631083041725</v>
      </c>
      <c r="N178" s="30">
        <v>44.5</v>
      </c>
      <c r="O178" s="31">
        <f t="shared" si="40"/>
        <v>6.979576193554192E-2</v>
      </c>
      <c r="P178" s="32">
        <f t="shared" si="41"/>
        <v>3.2706034790910068E-2</v>
      </c>
      <c r="Q178" s="33">
        <f t="shared" si="42"/>
        <v>0.5334192847319662</v>
      </c>
    </row>
    <row r="179" spans="1:17" x14ac:dyDescent="0.25">
      <c r="A179" s="13">
        <v>36067</v>
      </c>
      <c r="B179" s="48">
        <v>26.875</v>
      </c>
      <c r="C179" s="31">
        <f t="shared" si="44"/>
        <v>-1.6605547614775399E-2</v>
      </c>
      <c r="D179" s="32">
        <f t="shared" si="43"/>
        <v>9.7224747993849385E-3</v>
      </c>
      <c r="E179" s="53">
        <f t="shared" si="39"/>
        <v>0.15856876525899924</v>
      </c>
      <c r="F179" s="30">
        <v>26.925000000000001</v>
      </c>
      <c r="G179" s="31">
        <f t="shared" si="33"/>
        <v>-2.1130781630073314E-2</v>
      </c>
      <c r="H179" s="32">
        <f t="shared" si="37"/>
        <v>1.1529850155943646E-2</v>
      </c>
      <c r="I179" s="33">
        <f t="shared" si="38"/>
        <v>0.18804616525875939</v>
      </c>
      <c r="J179" s="30">
        <v>26.925000000000001</v>
      </c>
      <c r="K179" s="31">
        <f t="shared" si="34"/>
        <v>-2.1130781630073314E-2</v>
      </c>
      <c r="L179" s="32">
        <f t="shared" si="35"/>
        <v>1.1529850155943646E-2</v>
      </c>
      <c r="M179" s="33">
        <f t="shared" si="36"/>
        <v>0.18804616525875939</v>
      </c>
      <c r="N179" s="30">
        <v>42.5</v>
      </c>
      <c r="O179" s="31">
        <f t="shared" si="40"/>
        <v>-4.5985113241823382E-2</v>
      </c>
      <c r="P179" s="32">
        <f t="shared" si="41"/>
        <v>3.5469579356510232E-2</v>
      </c>
      <c r="Q179" s="33">
        <f t="shared" si="42"/>
        <v>0.57849133259504293</v>
      </c>
    </row>
    <row r="180" spans="1:17" x14ac:dyDescent="0.25">
      <c r="A180" s="13">
        <v>36068</v>
      </c>
      <c r="B180" s="48">
        <v>26.875</v>
      </c>
      <c r="C180" s="31">
        <f t="shared" si="44"/>
        <v>0</v>
      </c>
      <c r="D180" s="32">
        <f t="shared" si="43"/>
        <v>9.7285519105188168E-3</v>
      </c>
      <c r="E180" s="53">
        <f t="shared" si="39"/>
        <v>0.15866787994211487</v>
      </c>
      <c r="F180" s="30">
        <v>26.925000000000001</v>
      </c>
      <c r="G180" s="31">
        <f t="shared" si="33"/>
        <v>0</v>
      </c>
      <c r="H180" s="32">
        <f t="shared" si="37"/>
        <v>1.1529850155943646E-2</v>
      </c>
      <c r="I180" s="33">
        <f t="shared" si="38"/>
        <v>0.18804616525875939</v>
      </c>
      <c r="J180" s="30">
        <v>26.925000000000001</v>
      </c>
      <c r="K180" s="31">
        <f t="shared" si="34"/>
        <v>0</v>
      </c>
      <c r="L180" s="32">
        <f t="shared" si="35"/>
        <v>1.1529850155943646E-2</v>
      </c>
      <c r="M180" s="33">
        <f t="shared" si="36"/>
        <v>0.18804616525875939</v>
      </c>
      <c r="N180" s="30">
        <v>41</v>
      </c>
      <c r="O180" s="31">
        <f t="shared" si="40"/>
        <v>-3.5932009226063329E-2</v>
      </c>
      <c r="P180" s="32">
        <f t="shared" si="41"/>
        <v>3.7083996880007103E-2</v>
      </c>
      <c r="Q180" s="33">
        <f t="shared" si="42"/>
        <v>0.60482168557570426</v>
      </c>
    </row>
    <row r="181" spans="1:17" x14ac:dyDescent="0.25">
      <c r="A181" s="13">
        <v>36069</v>
      </c>
      <c r="B181" s="48">
        <v>26.8</v>
      </c>
      <c r="C181" s="31">
        <f t="shared" si="44"/>
        <v>-2.7945989310158002E-3</v>
      </c>
      <c r="D181" s="32">
        <f t="shared" si="43"/>
        <v>9.7734098158453499E-3</v>
      </c>
      <c r="E181" s="53">
        <f t="shared" si="39"/>
        <v>0.15939949023748776</v>
      </c>
      <c r="F181" s="30">
        <v>26.875</v>
      </c>
      <c r="G181" s="31">
        <f t="shared" si="33"/>
        <v>-1.8587365946254378E-3</v>
      </c>
      <c r="H181" s="32">
        <f t="shared" si="37"/>
        <v>1.145674492163409E-2</v>
      </c>
      <c r="I181" s="33">
        <f t="shared" si="38"/>
        <v>0.18685385496969908</v>
      </c>
      <c r="J181" s="30">
        <v>26.875</v>
      </c>
      <c r="K181" s="31">
        <f t="shared" si="34"/>
        <v>-1.8587365946254378E-3</v>
      </c>
      <c r="L181" s="32">
        <f t="shared" si="35"/>
        <v>1.145674492163409E-2</v>
      </c>
      <c r="M181" s="33">
        <f t="shared" si="36"/>
        <v>0.18685385496969908</v>
      </c>
      <c r="N181" s="30">
        <v>40.5</v>
      </c>
      <c r="O181" s="31">
        <f t="shared" si="40"/>
        <v>-1.2270092591814359E-2</v>
      </c>
      <c r="P181" s="32">
        <f t="shared" si="41"/>
        <v>3.7313524224676362E-2</v>
      </c>
      <c r="Q181" s="33">
        <f t="shared" si="42"/>
        <v>0.60856516327951726</v>
      </c>
    </row>
    <row r="182" spans="1:17" x14ac:dyDescent="0.25">
      <c r="A182" s="13">
        <v>36070</v>
      </c>
      <c r="B182" s="48">
        <v>26.75</v>
      </c>
      <c r="C182" s="31">
        <f t="shared" si="44"/>
        <v>-1.8674141747954732E-3</v>
      </c>
      <c r="D182" s="32">
        <f t="shared" si="43"/>
        <v>9.0926356002360657E-3</v>
      </c>
      <c r="E182" s="53">
        <f t="shared" si="39"/>
        <v>0.14829639879042564</v>
      </c>
      <c r="F182" s="30">
        <v>26.875</v>
      </c>
      <c r="G182" s="31">
        <f t="shared" si="33"/>
        <v>0</v>
      </c>
      <c r="H182" s="32">
        <f t="shared" si="37"/>
        <v>1.1398499454173249E-2</v>
      </c>
      <c r="I182" s="33">
        <f t="shared" si="38"/>
        <v>0.18590390014361066</v>
      </c>
      <c r="J182" s="30">
        <v>26.875</v>
      </c>
      <c r="K182" s="31">
        <f t="shared" si="34"/>
        <v>0</v>
      </c>
      <c r="L182" s="32">
        <f t="shared" si="35"/>
        <v>1.1398499454173249E-2</v>
      </c>
      <c r="M182" s="33">
        <f t="shared" si="36"/>
        <v>0.18590390014361066</v>
      </c>
      <c r="N182" s="30">
        <v>41.5</v>
      </c>
      <c r="O182" s="31">
        <f t="shared" si="40"/>
        <v>2.4391453124159263E-2</v>
      </c>
      <c r="P182" s="32">
        <f t="shared" si="41"/>
        <v>3.7308170598320707E-2</v>
      </c>
      <c r="Q182" s="33">
        <f t="shared" si="42"/>
        <v>0.60847784827604434</v>
      </c>
    </row>
    <row r="183" spans="1:17" x14ac:dyDescent="0.25">
      <c r="A183" s="13">
        <v>36073</v>
      </c>
      <c r="B183" s="48">
        <v>26.625</v>
      </c>
      <c r="C183" s="31">
        <f t="shared" si="44"/>
        <v>-4.6838493124263143E-3</v>
      </c>
      <c r="D183" s="32">
        <f t="shared" si="43"/>
        <v>9.1014028997945095E-3</v>
      </c>
      <c r="E183" s="53">
        <f t="shared" si="39"/>
        <v>0.14843938911895044</v>
      </c>
      <c r="F183" s="30">
        <v>26.675000000000001</v>
      </c>
      <c r="G183" s="31">
        <f t="shared" ref="G183:G246" si="45">IF(ISERROR(LN(F183/F182)),"",LN(F183/F182))</f>
        <v>-7.4696892600098286E-3</v>
      </c>
      <c r="H183" s="32">
        <f t="shared" si="37"/>
        <v>1.1473499607466546E-2</v>
      </c>
      <c r="I183" s="33">
        <f t="shared" si="38"/>
        <v>0.18712711562602119</v>
      </c>
      <c r="J183" s="30">
        <v>26.675000000000001</v>
      </c>
      <c r="K183" s="31">
        <f t="shared" si="34"/>
        <v>-7.4696892600098286E-3</v>
      </c>
      <c r="L183" s="32">
        <f t="shared" si="35"/>
        <v>1.1473499607466546E-2</v>
      </c>
      <c r="M183" s="33">
        <f t="shared" si="36"/>
        <v>0.18712711562602119</v>
      </c>
      <c r="N183" s="30">
        <v>40.75</v>
      </c>
      <c r="O183" s="31">
        <f t="shared" si="40"/>
        <v>-1.8237587549780901E-2</v>
      </c>
      <c r="P183" s="32">
        <f t="shared" si="41"/>
        <v>3.7880092216196176E-2</v>
      </c>
      <c r="Q183" s="33">
        <f t="shared" si="42"/>
        <v>0.61780560758041192</v>
      </c>
    </row>
    <row r="184" spans="1:17" x14ac:dyDescent="0.25">
      <c r="A184" s="13">
        <v>36074</v>
      </c>
      <c r="B184" s="48">
        <v>26.75</v>
      </c>
      <c r="C184" s="31">
        <f t="shared" si="44"/>
        <v>4.6838493124264375E-3</v>
      </c>
      <c r="D184" s="32">
        <f t="shared" si="43"/>
        <v>9.1597573936534425E-3</v>
      </c>
      <c r="E184" s="53">
        <f t="shared" si="39"/>
        <v>0.1493911221117796</v>
      </c>
      <c r="F184" s="30">
        <v>26.675000000000001</v>
      </c>
      <c r="G184" s="31">
        <f t="shared" si="45"/>
        <v>0</v>
      </c>
      <c r="H184" s="32">
        <f t="shared" si="37"/>
        <v>1.1473499607466546E-2</v>
      </c>
      <c r="I184" s="33">
        <f t="shared" si="38"/>
        <v>0.18712711562602119</v>
      </c>
      <c r="J184" s="30">
        <v>26.675000000000001</v>
      </c>
      <c r="K184" s="31">
        <f t="shared" si="34"/>
        <v>0</v>
      </c>
      <c r="L184" s="32">
        <f t="shared" si="35"/>
        <v>1.1473499607466546E-2</v>
      </c>
      <c r="M184" s="33">
        <f t="shared" si="36"/>
        <v>0.18712711562602119</v>
      </c>
      <c r="N184" s="30">
        <v>42</v>
      </c>
      <c r="O184" s="31">
        <f t="shared" si="40"/>
        <v>3.0213778596496633E-2</v>
      </c>
      <c r="P184" s="32">
        <f t="shared" si="41"/>
        <v>3.800938922275323E-2</v>
      </c>
      <c r="Q184" s="33">
        <f t="shared" si="42"/>
        <v>0.61991437794027271</v>
      </c>
    </row>
    <row r="185" spans="1:17" x14ac:dyDescent="0.25">
      <c r="A185" s="13">
        <v>36075</v>
      </c>
      <c r="B185" s="48">
        <v>26.75</v>
      </c>
      <c r="C185" s="31">
        <f t="shared" si="44"/>
        <v>0</v>
      </c>
      <c r="D185" s="32">
        <f t="shared" si="43"/>
        <v>7.5055731846563369E-3</v>
      </c>
      <c r="E185" s="53">
        <f t="shared" si="39"/>
        <v>0.12241219411824045</v>
      </c>
      <c r="F185" s="30">
        <v>26.675000000000001</v>
      </c>
      <c r="G185" s="31">
        <f t="shared" si="45"/>
        <v>0</v>
      </c>
      <c r="H185" s="32">
        <f t="shared" si="37"/>
        <v>1.0726249612371747E-2</v>
      </c>
      <c r="I185" s="33">
        <f t="shared" si="38"/>
        <v>0.17493983702598084</v>
      </c>
      <c r="J185" s="30">
        <v>26.675000000000001</v>
      </c>
      <c r="K185" s="31">
        <f t="shared" si="34"/>
        <v>0</v>
      </c>
      <c r="L185" s="32">
        <f t="shared" si="35"/>
        <v>1.0726249612371747E-2</v>
      </c>
      <c r="M185" s="33">
        <f t="shared" si="36"/>
        <v>0.17493983702598084</v>
      </c>
      <c r="N185" s="30">
        <v>44.25</v>
      </c>
      <c r="O185" s="31">
        <f t="shared" si="40"/>
        <v>5.2185753170570247E-2</v>
      </c>
      <c r="P185" s="32">
        <f t="shared" si="41"/>
        <v>3.8305927764964012E-2</v>
      </c>
      <c r="Q185" s="33">
        <f t="shared" si="42"/>
        <v>0.6247507752012913</v>
      </c>
    </row>
    <row r="186" spans="1:17" x14ac:dyDescent="0.25">
      <c r="A186" s="13">
        <v>36076</v>
      </c>
      <c r="B186" s="48">
        <v>27.45</v>
      </c>
      <c r="C186" s="31">
        <f t="shared" si="44"/>
        <v>2.5831694613523956E-2</v>
      </c>
      <c r="D186" s="32">
        <f t="shared" si="43"/>
        <v>8.9881455331611952E-3</v>
      </c>
      <c r="E186" s="53">
        <f t="shared" si="39"/>
        <v>0.14659221736956554</v>
      </c>
      <c r="F186" s="30">
        <v>27.875</v>
      </c>
      <c r="G186" s="31">
        <f t="shared" si="45"/>
        <v>4.4003432592465787E-2</v>
      </c>
      <c r="H186" s="32">
        <f t="shared" si="37"/>
        <v>1.3619719536250172E-2</v>
      </c>
      <c r="I186" s="33">
        <f t="shared" si="38"/>
        <v>0.22213090335535593</v>
      </c>
      <c r="J186" s="30">
        <v>27.875</v>
      </c>
      <c r="K186" s="31">
        <f t="shared" si="34"/>
        <v>4.4003432592465787E-2</v>
      </c>
      <c r="L186" s="32">
        <f t="shared" si="35"/>
        <v>1.3619719536250172E-2</v>
      </c>
      <c r="M186" s="33">
        <f t="shared" si="36"/>
        <v>0.22213090335535593</v>
      </c>
      <c r="N186" s="30">
        <v>44.75</v>
      </c>
      <c r="O186" s="31">
        <f t="shared" si="40"/>
        <v>1.1236073266925752E-2</v>
      </c>
      <c r="P186" s="32">
        <f t="shared" si="41"/>
        <v>3.7765261461816413E-2</v>
      </c>
      <c r="Q186" s="33">
        <f t="shared" si="42"/>
        <v>0.61593277465345897</v>
      </c>
    </row>
    <row r="187" spans="1:17" x14ac:dyDescent="0.25">
      <c r="A187" s="14">
        <v>36077</v>
      </c>
      <c r="B187" s="48">
        <v>27.425000000000001</v>
      </c>
      <c r="C187" s="31">
        <f t="shared" si="44"/>
        <v>-9.11161794245659E-4</v>
      </c>
      <c r="D187" s="32">
        <f t="shared" si="43"/>
        <v>9.0111718681271831E-3</v>
      </c>
      <c r="E187" s="53">
        <f t="shared" si="39"/>
        <v>0.14696776552775956</v>
      </c>
      <c r="F187" s="30">
        <v>27.875</v>
      </c>
      <c r="G187" s="31">
        <f t="shared" si="45"/>
        <v>0</v>
      </c>
      <c r="H187" s="32">
        <f t="shared" si="37"/>
        <v>1.3670831198515504E-2</v>
      </c>
      <c r="I187" s="33">
        <f t="shared" si="38"/>
        <v>0.22296450933973569</v>
      </c>
      <c r="J187" s="30">
        <v>27.875</v>
      </c>
      <c r="K187" s="31">
        <f t="shared" si="34"/>
        <v>0</v>
      </c>
      <c r="L187" s="32">
        <f t="shared" si="35"/>
        <v>1.3670831198515504E-2</v>
      </c>
      <c r="M187" s="33">
        <f t="shared" si="36"/>
        <v>0.22296450933973569</v>
      </c>
      <c r="N187" s="30">
        <v>45</v>
      </c>
      <c r="O187" s="31">
        <f t="shared" si="40"/>
        <v>5.5710450494554295E-3</v>
      </c>
      <c r="P187" s="32">
        <f t="shared" si="41"/>
        <v>3.7844601947802918E-2</v>
      </c>
      <c r="Q187" s="33">
        <f t="shared" si="42"/>
        <v>0.61722677881983901</v>
      </c>
    </row>
    <row r="188" spans="1:17" x14ac:dyDescent="0.25">
      <c r="A188" s="14">
        <v>36080</v>
      </c>
      <c r="B188" s="48">
        <v>27</v>
      </c>
      <c r="C188" s="31">
        <f t="shared" si="44"/>
        <v>-1.5618140156964883E-2</v>
      </c>
      <c r="D188" s="32">
        <f t="shared" si="43"/>
        <v>9.8456624249396631E-3</v>
      </c>
      <c r="E188" s="53">
        <f t="shared" si="39"/>
        <v>0.1605778946301174</v>
      </c>
      <c r="F188" s="30">
        <v>27.875</v>
      </c>
      <c r="G188" s="31">
        <f t="shared" si="45"/>
        <v>0</v>
      </c>
      <c r="H188" s="32">
        <f t="shared" si="37"/>
        <v>1.3715611411772527E-2</v>
      </c>
      <c r="I188" s="33">
        <f t="shared" si="38"/>
        <v>0.22369485251580132</v>
      </c>
      <c r="J188" s="30">
        <v>27.875</v>
      </c>
      <c r="K188" s="31">
        <f t="shared" si="34"/>
        <v>0</v>
      </c>
      <c r="L188" s="32">
        <f t="shared" si="35"/>
        <v>1.3715611411772527E-2</v>
      </c>
      <c r="M188" s="33">
        <f t="shared" si="36"/>
        <v>0.22369485251580132</v>
      </c>
      <c r="N188" s="30">
        <v>43.5</v>
      </c>
      <c r="O188" s="31">
        <f t="shared" si="40"/>
        <v>-3.3901551675681339E-2</v>
      </c>
      <c r="P188" s="32">
        <f t="shared" si="41"/>
        <v>3.9402670593846785E-2</v>
      </c>
      <c r="Q188" s="33">
        <f t="shared" si="42"/>
        <v>0.64263810942134036</v>
      </c>
    </row>
    <row r="189" spans="1:17" x14ac:dyDescent="0.25">
      <c r="A189" s="14">
        <v>36081</v>
      </c>
      <c r="B189" s="48">
        <v>27.074999999999999</v>
      </c>
      <c r="C189" s="31">
        <f t="shared" si="44"/>
        <v>2.7739268827252244E-3</v>
      </c>
      <c r="D189" s="32">
        <f t="shared" si="43"/>
        <v>9.8450872561751529E-3</v>
      </c>
      <c r="E189" s="53">
        <f t="shared" si="39"/>
        <v>0.16056851391145413</v>
      </c>
      <c r="F189" s="30">
        <v>27.625</v>
      </c>
      <c r="G189" s="31">
        <f t="shared" si="45"/>
        <v>-9.009069942365968E-3</v>
      </c>
      <c r="H189" s="32">
        <f t="shared" si="37"/>
        <v>1.4014141956175338E-2</v>
      </c>
      <c r="I189" s="33">
        <f t="shared" si="38"/>
        <v>0.22856373834937996</v>
      </c>
      <c r="J189" s="30">
        <v>27.625</v>
      </c>
      <c r="K189" s="31">
        <f t="shared" si="34"/>
        <v>-9.009069942365968E-3</v>
      </c>
      <c r="L189" s="32">
        <f t="shared" si="35"/>
        <v>1.4014141956175338E-2</v>
      </c>
      <c r="M189" s="33">
        <f t="shared" si="36"/>
        <v>0.22856373834937996</v>
      </c>
      <c r="N189" s="30">
        <v>42.75</v>
      </c>
      <c r="O189" s="31">
        <f t="shared" si="40"/>
        <v>-1.7391742711869222E-2</v>
      </c>
      <c r="P189" s="32">
        <f t="shared" si="41"/>
        <v>3.9892808607990965E-2</v>
      </c>
      <c r="Q189" s="33">
        <f t="shared" si="42"/>
        <v>0.65063201851475938</v>
      </c>
    </row>
    <row r="190" spans="1:17" x14ac:dyDescent="0.25">
      <c r="A190" s="14">
        <v>36082</v>
      </c>
      <c r="B190" s="48">
        <v>27.125</v>
      </c>
      <c r="C190" s="31">
        <f t="shared" si="44"/>
        <v>1.8450189735692967E-3</v>
      </c>
      <c r="D190" s="32">
        <f t="shared" si="43"/>
        <v>9.8201007465649939E-3</v>
      </c>
      <c r="E190" s="53">
        <f t="shared" si="39"/>
        <v>0.16016099627229649</v>
      </c>
      <c r="F190" s="30">
        <v>27.75</v>
      </c>
      <c r="G190" s="31">
        <f t="shared" si="45"/>
        <v>4.514680354526613E-3</v>
      </c>
      <c r="H190" s="32">
        <f t="shared" si="37"/>
        <v>1.3849842695619449E-2</v>
      </c>
      <c r="I190" s="33">
        <f t="shared" si="38"/>
        <v>0.22588409850285013</v>
      </c>
      <c r="J190" s="30">
        <v>27.75</v>
      </c>
      <c r="K190" s="31">
        <f t="shared" si="34"/>
        <v>4.514680354526613E-3</v>
      </c>
      <c r="L190" s="32">
        <f t="shared" si="35"/>
        <v>1.3849842695619449E-2</v>
      </c>
      <c r="M190" s="33">
        <f t="shared" si="36"/>
        <v>0.22588409850285013</v>
      </c>
      <c r="N190" s="30">
        <v>42.5</v>
      </c>
      <c r="O190" s="31">
        <f t="shared" si="40"/>
        <v>-5.8651194523981339E-3</v>
      </c>
      <c r="P190" s="32">
        <f t="shared" si="41"/>
        <v>3.9799263440974231E-2</v>
      </c>
      <c r="Q190" s="33">
        <f t="shared" si="42"/>
        <v>0.6491063430117765</v>
      </c>
    </row>
    <row r="191" spans="1:17" x14ac:dyDescent="0.25">
      <c r="A191" s="14">
        <v>36083</v>
      </c>
      <c r="B191" s="48">
        <v>27.2</v>
      </c>
      <c r="C191" s="31">
        <f t="shared" si="44"/>
        <v>2.7611614413280655E-3</v>
      </c>
      <c r="D191" s="32">
        <f t="shared" si="43"/>
        <v>9.6573652801835216E-3</v>
      </c>
      <c r="E191" s="53">
        <f t="shared" si="39"/>
        <v>0.15750686113690998</v>
      </c>
      <c r="F191" s="30">
        <v>27.75</v>
      </c>
      <c r="G191" s="31">
        <f t="shared" si="45"/>
        <v>0</v>
      </c>
      <c r="H191" s="32">
        <f t="shared" si="37"/>
        <v>1.3657698321578735E-2</v>
      </c>
      <c r="I191" s="33">
        <f t="shared" si="38"/>
        <v>0.22275031859888714</v>
      </c>
      <c r="J191" s="30">
        <v>27.75</v>
      </c>
      <c r="K191" s="31">
        <f t="shared" si="34"/>
        <v>0</v>
      </c>
      <c r="L191" s="32">
        <f t="shared" si="35"/>
        <v>1.3657698321578735E-2</v>
      </c>
      <c r="M191" s="33">
        <f t="shared" si="36"/>
        <v>0.22275031859888714</v>
      </c>
      <c r="N191" s="30">
        <v>42.125</v>
      </c>
      <c r="O191" s="31">
        <f t="shared" si="40"/>
        <v>-8.8626872578453173E-3</v>
      </c>
      <c r="P191" s="32">
        <f t="shared" si="41"/>
        <v>3.997204457811273E-2</v>
      </c>
      <c r="Q191" s="33">
        <f t="shared" si="42"/>
        <v>0.65192431807897144</v>
      </c>
    </row>
    <row r="192" spans="1:17" x14ac:dyDescent="0.25">
      <c r="A192" s="14">
        <v>36084</v>
      </c>
      <c r="B192" s="48">
        <v>27.125</v>
      </c>
      <c r="C192" s="31">
        <f t="shared" si="44"/>
        <v>-2.7611614413279458E-3</v>
      </c>
      <c r="D192" s="32">
        <f t="shared" si="43"/>
        <v>9.0415090325875278E-3</v>
      </c>
      <c r="E192" s="53">
        <f t="shared" si="39"/>
        <v>0.14746254970660264</v>
      </c>
      <c r="F192" s="30">
        <v>24.5</v>
      </c>
      <c r="G192" s="31">
        <f t="shared" si="45"/>
        <v>-0.12456272264176224</v>
      </c>
      <c r="H192" s="32">
        <f t="shared" si="37"/>
        <v>3.0975997106963787E-2</v>
      </c>
      <c r="I192" s="33">
        <f t="shared" si="38"/>
        <v>0.50520322400098283</v>
      </c>
      <c r="J192" s="30">
        <v>27.5</v>
      </c>
      <c r="K192" s="31">
        <f t="shared" si="34"/>
        <v>-9.0498355199179273E-3</v>
      </c>
      <c r="L192" s="32">
        <f t="shared" si="35"/>
        <v>1.3343522026190099E-2</v>
      </c>
      <c r="M192" s="33">
        <f t="shared" si="36"/>
        <v>0.21762625828899829</v>
      </c>
      <c r="N192" s="30">
        <v>42.5</v>
      </c>
      <c r="O192" s="31">
        <f t="shared" si="40"/>
        <v>8.8626872578453243E-3</v>
      </c>
      <c r="P192" s="32">
        <f t="shared" si="41"/>
        <v>3.9967053629257981E-2</v>
      </c>
      <c r="Q192" s="33">
        <f t="shared" si="42"/>
        <v>0.65184291816653162</v>
      </c>
    </row>
    <row r="193" spans="1:17" x14ac:dyDescent="0.25">
      <c r="A193" s="14">
        <v>36087</v>
      </c>
      <c r="B193" s="48">
        <v>27.125</v>
      </c>
      <c r="C193" s="31">
        <f t="shared" si="44"/>
        <v>0</v>
      </c>
      <c r="D193" s="32">
        <f t="shared" si="43"/>
        <v>8.9123903510267815E-3</v>
      </c>
      <c r="E193" s="53">
        <f t="shared" si="39"/>
        <v>0.14535668773941576</v>
      </c>
      <c r="F193" s="30">
        <v>24.625</v>
      </c>
      <c r="G193" s="31">
        <f t="shared" si="45"/>
        <v>5.0890695074712281E-3</v>
      </c>
      <c r="H193" s="32">
        <f t="shared" si="37"/>
        <v>3.1011532381393796E-2</v>
      </c>
      <c r="I193" s="33">
        <f t="shared" si="38"/>
        <v>0.50578278678780153</v>
      </c>
      <c r="J193" s="30">
        <v>27.625</v>
      </c>
      <c r="K193" s="31">
        <f t="shared" si="34"/>
        <v>4.5351551653913628E-3</v>
      </c>
      <c r="L193" s="32">
        <f t="shared" si="35"/>
        <v>1.3319096507016613E-2</v>
      </c>
      <c r="M193" s="33">
        <f t="shared" si="36"/>
        <v>0.21722789012697491</v>
      </c>
      <c r="N193" s="30">
        <v>42.5</v>
      </c>
      <c r="O193" s="31">
        <f t="shared" si="40"/>
        <v>0</v>
      </c>
      <c r="P193" s="32">
        <f t="shared" si="41"/>
        <v>3.9614540863619631E-2</v>
      </c>
      <c r="Q193" s="33">
        <f t="shared" si="42"/>
        <v>0.64609360894859003</v>
      </c>
    </row>
    <row r="194" spans="1:17" x14ac:dyDescent="0.25">
      <c r="A194" s="14">
        <v>36088</v>
      </c>
      <c r="B194" s="48">
        <v>27.75</v>
      </c>
      <c r="C194" s="31">
        <f t="shared" si="44"/>
        <v>2.2780028331819906E-2</v>
      </c>
      <c r="D194" s="32">
        <f t="shared" si="43"/>
        <v>1.0059018002818759E-2</v>
      </c>
      <c r="E194" s="53">
        <f t="shared" si="39"/>
        <v>0.16405761879947692</v>
      </c>
      <c r="F194" s="30">
        <v>24.625</v>
      </c>
      <c r="G194" s="31">
        <f t="shared" si="45"/>
        <v>0</v>
      </c>
      <c r="H194" s="32">
        <f t="shared" si="37"/>
        <v>3.1011532381393796E-2</v>
      </c>
      <c r="I194" s="33">
        <f t="shared" si="38"/>
        <v>0.50578278678780153</v>
      </c>
      <c r="J194" s="30">
        <v>27.625</v>
      </c>
      <c r="K194" s="31">
        <f t="shared" si="34"/>
        <v>0</v>
      </c>
      <c r="L194" s="32">
        <f t="shared" si="35"/>
        <v>1.3319096507016613E-2</v>
      </c>
      <c r="M194" s="33">
        <f t="shared" si="36"/>
        <v>0.21722789012697491</v>
      </c>
      <c r="N194" s="30">
        <v>45.25</v>
      </c>
      <c r="O194" s="31">
        <f t="shared" si="40"/>
        <v>6.269859421556398E-2</v>
      </c>
      <c r="P194" s="32">
        <f t="shared" si="41"/>
        <v>4.1138616380878727E-2</v>
      </c>
      <c r="Q194" s="33">
        <f t="shared" si="42"/>
        <v>0.67095052839759017</v>
      </c>
    </row>
    <row r="195" spans="1:17" x14ac:dyDescent="0.25">
      <c r="A195" s="14">
        <v>36089</v>
      </c>
      <c r="B195" s="48">
        <v>27.875</v>
      </c>
      <c r="C195" s="31">
        <f t="shared" si="44"/>
        <v>4.4943895878392674E-3</v>
      </c>
      <c r="D195" s="32">
        <f t="shared" si="43"/>
        <v>1.0056465137845865E-2</v>
      </c>
      <c r="E195" s="53">
        <f t="shared" si="39"/>
        <v>0.16401598283178581</v>
      </c>
      <c r="F195" s="30">
        <v>25</v>
      </c>
      <c r="G195" s="31">
        <f t="shared" si="45"/>
        <v>1.5113637810048106E-2</v>
      </c>
      <c r="H195" s="32">
        <f t="shared" si="37"/>
        <v>3.0879173135285199E-2</v>
      </c>
      <c r="I195" s="33">
        <f t="shared" si="38"/>
        <v>0.50362407281228372</v>
      </c>
      <c r="J195" s="30">
        <v>29.25</v>
      </c>
      <c r="K195" s="31">
        <f t="shared" si="34"/>
        <v>5.7158413839948623E-2</v>
      </c>
      <c r="L195" s="32">
        <f t="shared" si="35"/>
        <v>1.7439129333680976E-2</v>
      </c>
      <c r="M195" s="33">
        <f t="shared" si="36"/>
        <v>0.2844235920065048</v>
      </c>
      <c r="N195" s="30">
        <v>45.5</v>
      </c>
      <c r="O195" s="31">
        <f t="shared" si="40"/>
        <v>5.5096558109696998E-3</v>
      </c>
      <c r="P195" s="32">
        <f t="shared" si="41"/>
        <v>4.1178311097384186E-2</v>
      </c>
      <c r="Q195" s="33">
        <f t="shared" si="42"/>
        <v>0.67159792963168496</v>
      </c>
    </row>
    <row r="196" spans="1:17" x14ac:dyDescent="0.25">
      <c r="A196" s="14">
        <v>36090</v>
      </c>
      <c r="B196" s="48">
        <v>27.875</v>
      </c>
      <c r="C196" s="31">
        <f t="shared" si="44"/>
        <v>0</v>
      </c>
      <c r="D196" s="32">
        <f t="shared" si="43"/>
        <v>1.0022408429263888E-2</v>
      </c>
      <c r="E196" s="53">
        <f t="shared" si="39"/>
        <v>0.16346053472417321</v>
      </c>
      <c r="F196" s="30">
        <v>24.875</v>
      </c>
      <c r="G196" s="31">
        <f t="shared" si="45"/>
        <v>-5.0125418235442863E-3</v>
      </c>
      <c r="H196" s="32">
        <f t="shared" si="37"/>
        <v>3.0772897324186144E-2</v>
      </c>
      <c r="I196" s="33">
        <f t="shared" si="38"/>
        <v>0.50189076678777833</v>
      </c>
      <c r="J196" s="30">
        <v>29.125</v>
      </c>
      <c r="K196" s="31">
        <f t="shared" si="34"/>
        <v>-4.2826617920008478E-3</v>
      </c>
      <c r="L196" s="32">
        <f t="shared" si="35"/>
        <v>1.7543487935371659E-2</v>
      </c>
      <c r="M196" s="33">
        <f t="shared" si="36"/>
        <v>0.2861256292918361</v>
      </c>
      <c r="N196" s="30">
        <v>46.5</v>
      </c>
      <c r="O196" s="31">
        <f t="shared" si="40"/>
        <v>2.173998663640582E-2</v>
      </c>
      <c r="P196" s="32">
        <f t="shared" si="41"/>
        <v>4.0483964860455128E-2</v>
      </c>
      <c r="Q196" s="33">
        <f t="shared" si="42"/>
        <v>0.66027348521563578</v>
      </c>
    </row>
    <row r="197" spans="1:17" x14ac:dyDescent="0.25">
      <c r="A197" s="14">
        <v>36091</v>
      </c>
      <c r="B197" s="48">
        <v>27.375</v>
      </c>
      <c r="C197" s="31">
        <f t="shared" si="44"/>
        <v>-1.810004164361799E-2</v>
      </c>
      <c r="D197" s="32">
        <f t="shared" si="43"/>
        <v>1.0881578060494416E-2</v>
      </c>
      <c r="E197" s="53">
        <f t="shared" si="39"/>
        <v>0.17747316734944607</v>
      </c>
      <c r="F197" s="30">
        <v>24.625</v>
      </c>
      <c r="G197" s="31">
        <f t="shared" si="45"/>
        <v>-1.0101095986503933E-2</v>
      </c>
      <c r="H197" s="32">
        <f t="shared" si="37"/>
        <v>3.0411371977155596E-2</v>
      </c>
      <c r="I197" s="33">
        <f t="shared" si="38"/>
        <v>0.49599446681566711</v>
      </c>
      <c r="J197" s="30">
        <v>29</v>
      </c>
      <c r="K197" s="31">
        <f t="shared" si="34"/>
        <v>-4.3010818993905854E-3</v>
      </c>
      <c r="L197" s="32">
        <f t="shared" si="35"/>
        <v>1.7351847621396306E-2</v>
      </c>
      <c r="M197" s="33">
        <f t="shared" si="36"/>
        <v>0.28300007035875036</v>
      </c>
      <c r="N197" s="30">
        <v>44.5</v>
      </c>
      <c r="O197" s="31">
        <f t="shared" si="40"/>
        <v>-4.3963123421116058E-2</v>
      </c>
      <c r="P197" s="32">
        <f t="shared" si="41"/>
        <v>4.2290939582261676E-2</v>
      </c>
      <c r="Q197" s="33">
        <f t="shared" si="42"/>
        <v>0.68974435106032939</v>
      </c>
    </row>
    <row r="198" spans="1:17" x14ac:dyDescent="0.25">
      <c r="A198" s="14">
        <v>36094</v>
      </c>
      <c r="B198" s="48">
        <v>27.25</v>
      </c>
      <c r="C198" s="31">
        <f t="shared" si="44"/>
        <v>-4.5766670274118666E-3</v>
      </c>
      <c r="D198" s="32">
        <f t="shared" si="43"/>
        <v>1.0393023738819965E-2</v>
      </c>
      <c r="E198" s="53">
        <f t="shared" si="39"/>
        <v>0.1695050874985457</v>
      </c>
      <c r="F198" s="30">
        <v>24.125</v>
      </c>
      <c r="G198" s="31">
        <f t="shared" si="45"/>
        <v>-2.0513539833102903E-2</v>
      </c>
      <c r="H198" s="32">
        <f t="shared" si="37"/>
        <v>3.0328299518829208E-2</v>
      </c>
      <c r="I198" s="33">
        <f t="shared" si="38"/>
        <v>0.49463959602241209</v>
      </c>
      <c r="J198" s="30">
        <v>28.5</v>
      </c>
      <c r="K198" s="31">
        <f t="shared" si="34"/>
        <v>-1.7391742711869222E-2</v>
      </c>
      <c r="L198" s="32">
        <f t="shared" si="35"/>
        <v>1.7782796225442161E-2</v>
      </c>
      <c r="M198" s="33">
        <f t="shared" si="36"/>
        <v>0.29002862938756507</v>
      </c>
      <c r="N198" s="30">
        <v>44.5</v>
      </c>
      <c r="O198" s="31">
        <f t="shared" si="40"/>
        <v>0</v>
      </c>
      <c r="P198" s="32">
        <f t="shared" si="41"/>
        <v>3.2347309574032763E-2</v>
      </c>
      <c r="Q198" s="33">
        <f t="shared" si="42"/>
        <v>0.52756865350059501</v>
      </c>
    </row>
    <row r="199" spans="1:17" x14ac:dyDescent="0.25">
      <c r="A199" s="14">
        <v>36095</v>
      </c>
      <c r="B199" s="48">
        <v>27.5</v>
      </c>
      <c r="C199" s="31">
        <f t="shared" si="44"/>
        <v>9.1324835632724723E-3</v>
      </c>
      <c r="D199" s="32">
        <f t="shared" si="43"/>
        <v>1.0579333696036534E-2</v>
      </c>
      <c r="E199" s="53">
        <f t="shared" si="39"/>
        <v>0.17254371094379825</v>
      </c>
      <c r="F199" s="30">
        <v>24.125</v>
      </c>
      <c r="G199" s="31">
        <f t="shared" si="45"/>
        <v>0</v>
      </c>
      <c r="H199" s="32">
        <f t="shared" si="37"/>
        <v>3.0037772311925507E-2</v>
      </c>
      <c r="I199" s="33">
        <f t="shared" si="38"/>
        <v>0.48990124067323904</v>
      </c>
      <c r="J199" s="30">
        <v>28.5</v>
      </c>
      <c r="K199" s="31">
        <f t="shared" si="34"/>
        <v>0</v>
      </c>
      <c r="L199" s="32">
        <f t="shared" si="35"/>
        <v>1.7595058958690096E-2</v>
      </c>
      <c r="M199" s="33">
        <f t="shared" si="36"/>
        <v>0.28696672722826533</v>
      </c>
      <c r="N199" s="30">
        <v>45</v>
      </c>
      <c r="O199" s="31">
        <f t="shared" si="40"/>
        <v>1.1173300598125255E-2</v>
      </c>
      <c r="P199" s="32">
        <f t="shared" si="41"/>
        <v>2.8641221901589398E-2</v>
      </c>
      <c r="Q199" s="33">
        <f t="shared" si="42"/>
        <v>0.46712419277562406</v>
      </c>
    </row>
    <row r="200" spans="1:17" x14ac:dyDescent="0.25">
      <c r="A200" s="14">
        <v>36096</v>
      </c>
      <c r="B200" s="48">
        <v>27.75</v>
      </c>
      <c r="C200" s="31">
        <f t="shared" si="44"/>
        <v>9.0498355199178562E-3</v>
      </c>
      <c r="D200" s="32">
        <f t="shared" si="43"/>
        <v>9.9941486500644897E-3</v>
      </c>
      <c r="E200" s="53">
        <f t="shared" si="39"/>
        <v>0.16299963167360176</v>
      </c>
      <c r="F200" s="30">
        <v>24.125</v>
      </c>
      <c r="G200" s="31">
        <f t="shared" si="45"/>
        <v>0</v>
      </c>
      <c r="H200" s="32">
        <f t="shared" si="37"/>
        <v>2.9867280249815314E-2</v>
      </c>
      <c r="I200" s="33">
        <f t="shared" si="38"/>
        <v>0.48712059928993773</v>
      </c>
      <c r="J200" s="30">
        <v>33</v>
      </c>
      <c r="K200" s="31">
        <f t="shared" si="34"/>
        <v>0.14660347419187544</v>
      </c>
      <c r="L200" s="32">
        <f t="shared" si="35"/>
        <v>3.5586130667890105E-2</v>
      </c>
      <c r="M200" s="33">
        <f t="shared" si="36"/>
        <v>0.58039222695745285</v>
      </c>
      <c r="N200" s="30">
        <v>45.25</v>
      </c>
      <c r="O200" s="31">
        <f t="shared" si="40"/>
        <v>5.5401803756153509E-3</v>
      </c>
      <c r="P200" s="32">
        <f t="shared" si="41"/>
        <v>2.6590603411452165E-2</v>
      </c>
      <c r="Q200" s="33">
        <f t="shared" si="42"/>
        <v>0.43367961732463856</v>
      </c>
    </row>
    <row r="201" spans="1:17" x14ac:dyDescent="0.25">
      <c r="A201" s="14">
        <v>36097</v>
      </c>
      <c r="B201" s="48">
        <v>27.5</v>
      </c>
      <c r="C201" s="31">
        <f t="shared" si="44"/>
        <v>-9.0498355199179273E-3</v>
      </c>
      <c r="D201" s="32">
        <f t="shared" si="43"/>
        <v>1.0254935543723035E-2</v>
      </c>
      <c r="E201" s="53">
        <f t="shared" si="39"/>
        <v>0.16725293719266379</v>
      </c>
      <c r="F201" s="30">
        <v>24.125</v>
      </c>
      <c r="G201" s="31">
        <f t="shared" si="45"/>
        <v>0</v>
      </c>
      <c r="H201" s="32">
        <f t="shared" si="37"/>
        <v>2.9867280249815314E-2</v>
      </c>
      <c r="I201" s="33">
        <f t="shared" si="38"/>
        <v>0.48712059928993773</v>
      </c>
      <c r="J201" s="30">
        <v>33</v>
      </c>
      <c r="K201" s="31">
        <f t="shared" si="34"/>
        <v>0</v>
      </c>
      <c r="L201" s="32">
        <f t="shared" si="35"/>
        <v>3.5586130667890105E-2</v>
      </c>
      <c r="M201" s="33">
        <f t="shared" si="36"/>
        <v>0.58039222695745285</v>
      </c>
      <c r="N201" s="30">
        <v>45.25</v>
      </c>
      <c r="O201" s="31">
        <f t="shared" si="40"/>
        <v>0</v>
      </c>
      <c r="P201" s="32">
        <f t="shared" si="41"/>
        <v>2.5073943146490488E-2</v>
      </c>
      <c r="Q201" s="33">
        <f t="shared" si="42"/>
        <v>0.40894363698066549</v>
      </c>
    </row>
    <row r="202" spans="1:17" x14ac:dyDescent="0.25">
      <c r="A202" s="14">
        <v>36098</v>
      </c>
      <c r="B202" s="48">
        <v>27.375</v>
      </c>
      <c r="C202" s="31">
        <f t="shared" si="44"/>
        <v>-4.5558165358606907E-3</v>
      </c>
      <c r="D202" s="32">
        <f t="shared" si="43"/>
        <v>1.0295455743638007E-2</v>
      </c>
      <c r="E202" s="53">
        <f t="shared" si="39"/>
        <v>0.16791380165373407</v>
      </c>
      <c r="F202" s="30">
        <v>24.125</v>
      </c>
      <c r="G202" s="31">
        <f t="shared" si="45"/>
        <v>0</v>
      </c>
      <c r="H202" s="32">
        <f t="shared" si="37"/>
        <v>2.9880518241601581E-2</v>
      </c>
      <c r="I202" s="33">
        <f t="shared" si="38"/>
        <v>0.48733650440210013</v>
      </c>
      <c r="J202" s="30">
        <v>33.25</v>
      </c>
      <c r="K202" s="31">
        <f t="shared" si="34"/>
        <v>7.5472056353829038E-3</v>
      </c>
      <c r="L202" s="32">
        <f t="shared" si="35"/>
        <v>3.5492599908960934E-2</v>
      </c>
      <c r="M202" s="33">
        <f t="shared" si="36"/>
        <v>0.57886678644326672</v>
      </c>
      <c r="N202" s="30">
        <v>45.75</v>
      </c>
      <c r="O202" s="31">
        <f t="shared" si="40"/>
        <v>1.0989121575595165E-2</v>
      </c>
      <c r="P202" s="32">
        <f t="shared" si="41"/>
        <v>2.4799207398949204E-2</v>
      </c>
      <c r="Q202" s="33">
        <f t="shared" si="42"/>
        <v>0.4044628325395076</v>
      </c>
    </row>
    <row r="203" spans="1:17" x14ac:dyDescent="0.25">
      <c r="A203" s="14">
        <v>36101</v>
      </c>
      <c r="B203" s="48">
        <v>27.375</v>
      </c>
      <c r="C203" s="31">
        <f t="shared" si="44"/>
        <v>0</v>
      </c>
      <c r="D203" s="32">
        <f t="shared" si="43"/>
        <v>1.027740106608091E-2</v>
      </c>
      <c r="E203" s="53">
        <f t="shared" si="39"/>
        <v>0.16761933877401961</v>
      </c>
      <c r="F203" s="30">
        <v>24.125</v>
      </c>
      <c r="G203" s="31">
        <f t="shared" si="45"/>
        <v>0</v>
      </c>
      <c r="H203" s="32">
        <f t="shared" si="37"/>
        <v>2.9880518241601581E-2</v>
      </c>
      <c r="I203" s="33">
        <f t="shared" si="38"/>
        <v>0.48733650440210013</v>
      </c>
      <c r="J203" s="30">
        <v>33.25</v>
      </c>
      <c r="K203" s="31">
        <f t="shared" si="34"/>
        <v>0</v>
      </c>
      <c r="L203" s="32">
        <f t="shared" si="35"/>
        <v>3.5492599908960934E-2</v>
      </c>
      <c r="M203" s="33">
        <f t="shared" si="36"/>
        <v>0.57886678644326672</v>
      </c>
      <c r="N203" s="30">
        <v>45.75</v>
      </c>
      <c r="O203" s="31">
        <f t="shared" si="40"/>
        <v>0</v>
      </c>
      <c r="P203" s="32">
        <f t="shared" si="41"/>
        <v>2.4453925707952712E-2</v>
      </c>
      <c r="Q203" s="33">
        <f t="shared" si="42"/>
        <v>0.39883145857993541</v>
      </c>
    </row>
    <row r="204" spans="1:17" x14ac:dyDescent="0.25">
      <c r="A204" s="14">
        <v>36102</v>
      </c>
      <c r="B204" s="48">
        <v>27.45</v>
      </c>
      <c r="C204" s="31">
        <f t="shared" si="44"/>
        <v>2.7359798188746239E-3</v>
      </c>
      <c r="D204" s="32">
        <f t="shared" si="43"/>
        <v>1.019584323662116E-2</v>
      </c>
      <c r="E204" s="53">
        <f t="shared" si="39"/>
        <v>0.1662891708300045</v>
      </c>
      <c r="F204" s="30">
        <v>24.125</v>
      </c>
      <c r="G204" s="31">
        <f t="shared" si="45"/>
        <v>0</v>
      </c>
      <c r="H204" s="32">
        <f t="shared" si="37"/>
        <v>2.9895859385415717E-2</v>
      </c>
      <c r="I204" s="33">
        <f t="shared" si="38"/>
        <v>0.48758671088578492</v>
      </c>
      <c r="J204" s="30">
        <v>33.25</v>
      </c>
      <c r="K204" s="31">
        <f t="shared" ref="K204:K267" si="46">IF(ISERROR(LN(J204/J203)),"",LN(J204/J203))</f>
        <v>0</v>
      </c>
      <c r="L204" s="32">
        <f t="shared" ref="L204:L267" si="47">+IF(ISERROR(STDEV(K184:K204)),"",STDEV(K184:K204))</f>
        <v>3.5344456835921897E-2</v>
      </c>
      <c r="M204" s="33">
        <f t="shared" ref="M204:M267" si="48">IF(L204="","",(L204*(SQRT(266))))</f>
        <v>0.5764506460409321</v>
      </c>
      <c r="N204" s="30">
        <v>45.75</v>
      </c>
      <c r="O204" s="31">
        <f t="shared" si="40"/>
        <v>0</v>
      </c>
      <c r="P204" s="32">
        <f t="shared" si="41"/>
        <v>2.3918711620927194E-2</v>
      </c>
      <c r="Q204" s="33">
        <f t="shared" si="42"/>
        <v>0.39010238098600553</v>
      </c>
    </row>
    <row r="205" spans="1:17" x14ac:dyDescent="0.25">
      <c r="A205" s="14">
        <v>36103</v>
      </c>
      <c r="B205" s="48">
        <v>27.45</v>
      </c>
      <c r="C205" s="31">
        <f t="shared" si="44"/>
        <v>0</v>
      </c>
      <c r="D205" s="32">
        <f t="shared" si="43"/>
        <v>1.017284044602223E-2</v>
      </c>
      <c r="E205" s="53">
        <f t="shared" si="39"/>
        <v>0.16591400666881639</v>
      </c>
      <c r="F205" s="30">
        <v>24.125</v>
      </c>
      <c r="G205" s="31">
        <f t="shared" si="45"/>
        <v>0</v>
      </c>
      <c r="H205" s="32">
        <f t="shared" si="37"/>
        <v>2.9895859385415717E-2</v>
      </c>
      <c r="I205" s="33">
        <f t="shared" si="38"/>
        <v>0.48758671088578492</v>
      </c>
      <c r="J205" s="30">
        <v>33.25</v>
      </c>
      <c r="K205" s="31">
        <f t="shared" si="46"/>
        <v>0</v>
      </c>
      <c r="L205" s="32">
        <f t="shared" si="47"/>
        <v>3.5344456835921897E-2</v>
      </c>
      <c r="M205" s="33">
        <f t="shared" si="48"/>
        <v>0.5764506460409321</v>
      </c>
      <c r="N205" s="30">
        <v>45.75</v>
      </c>
      <c r="O205" s="31">
        <f t="shared" si="40"/>
        <v>0</v>
      </c>
      <c r="P205" s="32">
        <f t="shared" si="41"/>
        <v>2.3258098908883633E-2</v>
      </c>
      <c r="Q205" s="33">
        <f t="shared" si="42"/>
        <v>0.37932811371099312</v>
      </c>
    </row>
    <row r="206" spans="1:17" x14ac:dyDescent="0.25">
      <c r="A206" s="14">
        <v>36104</v>
      </c>
      <c r="B206" s="48">
        <v>27.25</v>
      </c>
      <c r="C206" s="31">
        <f t="shared" si="44"/>
        <v>-7.3126468462864904E-3</v>
      </c>
      <c r="D206" s="32">
        <f t="shared" si="43"/>
        <v>1.0340822817630609E-2</v>
      </c>
      <c r="E206" s="53">
        <f t="shared" si="39"/>
        <v>0.16865371623874031</v>
      </c>
      <c r="F206" s="30">
        <v>24.125</v>
      </c>
      <c r="G206" s="31">
        <f t="shared" si="45"/>
        <v>0</v>
      </c>
      <c r="H206" s="32">
        <f t="shared" si="37"/>
        <v>2.9895859385415717E-2</v>
      </c>
      <c r="I206" s="33">
        <f t="shared" si="38"/>
        <v>0.48758671088578492</v>
      </c>
      <c r="J206" s="30">
        <v>33.25</v>
      </c>
      <c r="K206" s="31">
        <f t="shared" si="46"/>
        <v>0</v>
      </c>
      <c r="L206" s="32">
        <f t="shared" si="47"/>
        <v>3.5344456835921897E-2</v>
      </c>
      <c r="M206" s="33">
        <f t="shared" si="48"/>
        <v>0.5764506460409321</v>
      </c>
      <c r="N206" s="30">
        <v>45.75</v>
      </c>
      <c r="O206" s="31">
        <f t="shared" si="40"/>
        <v>0</v>
      </c>
      <c r="P206" s="32">
        <f t="shared" si="41"/>
        <v>2.0482673569852131E-2</v>
      </c>
      <c r="Q206" s="33">
        <f t="shared" si="42"/>
        <v>0.33406229629724099</v>
      </c>
    </row>
    <row r="207" spans="1:17" x14ac:dyDescent="0.25">
      <c r="A207" s="14">
        <v>36105</v>
      </c>
      <c r="B207" s="48">
        <v>27.25</v>
      </c>
      <c r="C207" s="31">
        <f t="shared" si="44"/>
        <v>0</v>
      </c>
      <c r="D207" s="32">
        <f t="shared" si="43"/>
        <v>8.6173100842125063E-3</v>
      </c>
      <c r="E207" s="53">
        <f t="shared" si="39"/>
        <v>0.14054407423035367</v>
      </c>
      <c r="F207" s="30">
        <v>24.125</v>
      </c>
      <c r="G207" s="31">
        <f t="shared" si="45"/>
        <v>0</v>
      </c>
      <c r="H207" s="32">
        <f t="shared" si="37"/>
        <v>2.7771979659568874E-2</v>
      </c>
      <c r="I207" s="33">
        <f t="shared" si="38"/>
        <v>0.45294728083990182</v>
      </c>
      <c r="J207" s="30">
        <v>33.25</v>
      </c>
      <c r="K207" s="31">
        <f t="shared" si="46"/>
        <v>0</v>
      </c>
      <c r="L207" s="32">
        <f t="shared" si="47"/>
        <v>3.4553912064976273E-2</v>
      </c>
      <c r="M207" s="33">
        <f t="shared" si="48"/>
        <v>0.56355725101575438</v>
      </c>
      <c r="N207" s="30">
        <v>47</v>
      </c>
      <c r="O207" s="31">
        <f t="shared" si="40"/>
        <v>2.6955809988528295E-2</v>
      </c>
      <c r="P207" s="32">
        <f t="shared" si="41"/>
        <v>2.1129942007446129E-2</v>
      </c>
      <c r="Q207" s="33">
        <f t="shared" si="42"/>
        <v>0.34461892504231062</v>
      </c>
    </row>
    <row r="208" spans="1:17" x14ac:dyDescent="0.25">
      <c r="A208" s="14">
        <v>36108</v>
      </c>
      <c r="B208" s="48">
        <v>27.05</v>
      </c>
      <c r="C208" s="31">
        <f t="shared" si="44"/>
        <v>-7.366515816762554E-3</v>
      </c>
      <c r="D208" s="32">
        <f t="shared" si="43"/>
        <v>8.7524735254074469E-3</v>
      </c>
      <c r="E208" s="53">
        <f t="shared" si="39"/>
        <v>0.14274852324366405</v>
      </c>
      <c r="F208" s="30">
        <v>24.625</v>
      </c>
      <c r="G208" s="31">
        <f t="shared" si="45"/>
        <v>2.0513539833103028E-2</v>
      </c>
      <c r="H208" s="32">
        <f t="shared" si="37"/>
        <v>2.8380180982690493E-2</v>
      </c>
      <c r="I208" s="33">
        <f t="shared" si="38"/>
        <v>0.46286674423027091</v>
      </c>
      <c r="J208" s="30">
        <v>33</v>
      </c>
      <c r="K208" s="31">
        <f t="shared" si="46"/>
        <v>-7.5472056353829663E-3</v>
      </c>
      <c r="L208" s="32">
        <f t="shared" si="47"/>
        <v>3.4684610067312688E-2</v>
      </c>
      <c r="M208" s="33">
        <f t="shared" si="48"/>
        <v>0.56568887092528752</v>
      </c>
      <c r="N208" s="30">
        <v>47.5</v>
      </c>
      <c r="O208" s="31">
        <f t="shared" si="40"/>
        <v>1.0582109330537008E-2</v>
      </c>
      <c r="P208" s="32">
        <f t="shared" si="41"/>
        <v>2.1196492589261685E-2</v>
      </c>
      <c r="Q208" s="33">
        <f t="shared" si="42"/>
        <v>0.34570433218437163</v>
      </c>
    </row>
    <row r="209" spans="1:17" x14ac:dyDescent="0.25">
      <c r="A209" s="14">
        <v>36109</v>
      </c>
      <c r="B209" s="48">
        <v>27.2</v>
      </c>
      <c r="C209" s="31">
        <f t="shared" si="44"/>
        <v>5.5299680094609551E-3</v>
      </c>
      <c r="D209" s="32">
        <f t="shared" si="43"/>
        <v>8.1400339262083666E-3</v>
      </c>
      <c r="E209" s="53">
        <f t="shared" si="39"/>
        <v>0.13275993566235625</v>
      </c>
      <c r="F209" s="30">
        <v>24.75</v>
      </c>
      <c r="G209" s="31">
        <f t="shared" si="45"/>
        <v>5.0633019565466345E-3</v>
      </c>
      <c r="H209" s="32">
        <f t="shared" si="37"/>
        <v>2.8454252268079121E-2</v>
      </c>
      <c r="I209" s="33">
        <f t="shared" si="38"/>
        <v>0.46407481033561732</v>
      </c>
      <c r="J209" s="30">
        <v>33</v>
      </c>
      <c r="K209" s="31">
        <f t="shared" si="46"/>
        <v>0</v>
      </c>
      <c r="L209" s="32">
        <f t="shared" si="47"/>
        <v>3.4684610067312688E-2</v>
      </c>
      <c r="M209" s="33">
        <f t="shared" si="48"/>
        <v>0.56568887092528752</v>
      </c>
      <c r="N209" s="30">
        <v>47.25</v>
      </c>
      <c r="O209" s="31">
        <f t="shared" si="40"/>
        <v>-5.2770571008437812E-3</v>
      </c>
      <c r="P209" s="32">
        <f t="shared" si="41"/>
        <v>1.9593297224951511E-2</v>
      </c>
      <c r="Q209" s="33">
        <f t="shared" si="42"/>
        <v>0.31955700708112755</v>
      </c>
    </row>
    <row r="210" spans="1:17" x14ac:dyDescent="0.25">
      <c r="A210" s="14">
        <v>36110</v>
      </c>
      <c r="B210" s="48">
        <v>27.274999999999999</v>
      </c>
      <c r="C210" s="31">
        <f t="shared" si="44"/>
        <v>2.7535584171828166E-3</v>
      </c>
      <c r="D210" s="32">
        <f t="shared" si="43"/>
        <v>8.1397320489568648E-3</v>
      </c>
      <c r="E210" s="53">
        <f t="shared" si="39"/>
        <v>0.13275501219338171</v>
      </c>
      <c r="F210" s="30">
        <v>24.774999999999999</v>
      </c>
      <c r="G210" s="31">
        <f t="shared" si="45"/>
        <v>1.0095912013522745E-3</v>
      </c>
      <c r="H210" s="32">
        <f t="shared" si="37"/>
        <v>2.847930794096834E-2</v>
      </c>
      <c r="I210" s="33">
        <f t="shared" si="38"/>
        <v>0.46448345599371954</v>
      </c>
      <c r="J210" s="30">
        <v>33.5</v>
      </c>
      <c r="K210" s="31">
        <f t="shared" si="46"/>
        <v>1.5037877364540502E-2</v>
      </c>
      <c r="L210" s="32">
        <f t="shared" si="47"/>
        <v>3.4490107675743481E-2</v>
      </c>
      <c r="M210" s="33">
        <f t="shared" si="48"/>
        <v>0.56251663291928078</v>
      </c>
      <c r="N210" s="30">
        <v>48.5</v>
      </c>
      <c r="O210" s="31">
        <f t="shared" si="40"/>
        <v>2.6111144003685804E-2</v>
      </c>
      <c r="P210" s="32">
        <f t="shared" si="41"/>
        <v>1.9525039369152397E-2</v>
      </c>
      <c r="Q210" s="33">
        <f t="shared" si="42"/>
        <v>0.31844375514305345</v>
      </c>
    </row>
    <row r="211" spans="1:17" x14ac:dyDescent="0.25">
      <c r="A211" s="14">
        <v>36111</v>
      </c>
      <c r="B211" s="48">
        <v>27.074999999999999</v>
      </c>
      <c r="C211" s="31">
        <f t="shared" si="44"/>
        <v>-7.3597388320801567E-3</v>
      </c>
      <c r="D211" s="32">
        <f t="shared" si="43"/>
        <v>8.3014566166916444E-3</v>
      </c>
      <c r="E211" s="53">
        <f t="shared" si="39"/>
        <v>0.13539266007078959</v>
      </c>
      <c r="F211" s="30">
        <v>24.774999999999999</v>
      </c>
      <c r="G211" s="31">
        <f t="shared" si="45"/>
        <v>0</v>
      </c>
      <c r="H211" s="32">
        <f t="shared" si="37"/>
        <v>2.8419402694451736E-2</v>
      </c>
      <c r="I211" s="33">
        <f t="shared" si="38"/>
        <v>0.46350643099044825</v>
      </c>
      <c r="J211" s="30">
        <v>33.75</v>
      </c>
      <c r="K211" s="31">
        <f t="shared" si="46"/>
        <v>7.4349784875179905E-3</v>
      </c>
      <c r="L211" s="32">
        <f t="shared" si="47"/>
        <v>3.4476232411167394E-2</v>
      </c>
      <c r="M211" s="33">
        <f t="shared" si="48"/>
        <v>0.562290334202455</v>
      </c>
      <c r="N211" s="30">
        <v>48.5</v>
      </c>
      <c r="O211" s="31">
        <f t="shared" si="40"/>
        <v>0</v>
      </c>
      <c r="P211" s="32">
        <f t="shared" si="41"/>
        <v>1.9388160573707715E-2</v>
      </c>
      <c r="Q211" s="33">
        <f t="shared" si="42"/>
        <v>0.31621132954857667</v>
      </c>
    </row>
    <row r="212" spans="1:17" x14ac:dyDescent="0.25">
      <c r="A212" s="14">
        <v>36112</v>
      </c>
      <c r="B212" s="48">
        <v>26.95</v>
      </c>
      <c r="C212" s="31">
        <f t="shared" si="44"/>
        <v>-4.6274955320481032E-3</v>
      </c>
      <c r="D212" s="32">
        <f t="shared" si="43"/>
        <v>8.3311926054889119E-3</v>
      </c>
      <c r="E212" s="53">
        <f t="shared" si="39"/>
        <v>0.13587763937128997</v>
      </c>
      <c r="F212" s="30">
        <v>24.65</v>
      </c>
      <c r="G212" s="31">
        <f t="shared" si="45"/>
        <v>-5.0581797273525275E-3</v>
      </c>
      <c r="H212" s="32">
        <f t="shared" si="37"/>
        <v>2.8392769434466204E-2</v>
      </c>
      <c r="I212" s="33">
        <f t="shared" si="38"/>
        <v>0.4630720556654544</v>
      </c>
      <c r="J212" s="30">
        <v>33.5</v>
      </c>
      <c r="K212" s="31">
        <f t="shared" si="46"/>
        <v>-7.4349784875180902E-3</v>
      </c>
      <c r="L212" s="32">
        <f t="shared" si="47"/>
        <v>3.4614638524455676E-2</v>
      </c>
      <c r="M212" s="33">
        <f t="shared" si="48"/>
        <v>0.5645476695971231</v>
      </c>
      <c r="N212" s="30">
        <v>48.625</v>
      </c>
      <c r="O212" s="31">
        <f t="shared" si="40"/>
        <v>2.5740039951728426E-3</v>
      </c>
      <c r="P212" s="32">
        <f t="shared" si="41"/>
        <v>1.9099770432003407E-2</v>
      </c>
      <c r="Q212" s="33">
        <f t="shared" si="42"/>
        <v>0.31150782867801508</v>
      </c>
    </row>
    <row r="213" spans="1:17" x14ac:dyDescent="0.25">
      <c r="A213" s="14">
        <v>36115</v>
      </c>
      <c r="B213" s="48">
        <v>26.375</v>
      </c>
      <c r="C213" s="31">
        <f t="shared" si="44"/>
        <v>-2.1566705558775576E-2</v>
      </c>
      <c r="D213" s="32">
        <f t="shared" si="43"/>
        <v>9.5191812254697208E-3</v>
      </c>
      <c r="E213" s="53">
        <f t="shared" si="39"/>
        <v>0.15525314740799029</v>
      </c>
      <c r="F213" s="30">
        <v>24.175000000000001</v>
      </c>
      <c r="G213" s="31">
        <f t="shared" si="45"/>
        <v>-1.9457859149340971E-2</v>
      </c>
      <c r="H213" s="32">
        <f t="shared" si="37"/>
        <v>9.0704101939904271E-3</v>
      </c>
      <c r="I213" s="33">
        <f t="shared" si="38"/>
        <v>0.14793391338434636</v>
      </c>
      <c r="J213" s="30">
        <v>33.125</v>
      </c>
      <c r="K213" s="31">
        <f t="shared" si="46"/>
        <v>-1.1257154524634447E-2</v>
      </c>
      <c r="L213" s="32">
        <f t="shared" si="47"/>
        <v>3.4675382190900286E-2</v>
      </c>
      <c r="M213" s="33">
        <f t="shared" si="48"/>
        <v>0.56553836881560138</v>
      </c>
      <c r="N213" s="30">
        <v>47.5</v>
      </c>
      <c r="O213" s="31">
        <f t="shared" si="40"/>
        <v>-2.3408090898014846E-2</v>
      </c>
      <c r="P213" s="32">
        <f t="shared" si="41"/>
        <v>2.0195108844600032E-2</v>
      </c>
      <c r="Q213" s="33">
        <f t="shared" si="42"/>
        <v>0.32937225756161442</v>
      </c>
    </row>
    <row r="214" spans="1:17" x14ac:dyDescent="0.25">
      <c r="A214" s="14">
        <v>36116</v>
      </c>
      <c r="B214" s="48">
        <v>26.35</v>
      </c>
      <c r="C214" s="31">
        <f t="shared" si="44"/>
        <v>-9.4831680885913336E-4</v>
      </c>
      <c r="D214" s="32">
        <f t="shared" si="43"/>
        <v>9.5147788145113835E-3</v>
      </c>
      <c r="E214" s="53">
        <f t="shared" si="39"/>
        <v>0.15518134625815647</v>
      </c>
      <c r="F214" s="30">
        <v>24.125</v>
      </c>
      <c r="G214" s="31">
        <f t="shared" si="45"/>
        <v>-2.0703941143084019E-3</v>
      </c>
      <c r="H214" s="32">
        <f t="shared" si="37"/>
        <v>8.9785531846579385E-3</v>
      </c>
      <c r="I214" s="33">
        <f t="shared" si="38"/>
        <v>0.14643577089997001</v>
      </c>
      <c r="J214" s="30">
        <v>32.299999999999997</v>
      </c>
      <c r="K214" s="31">
        <f t="shared" si="46"/>
        <v>-2.5221054077775463E-2</v>
      </c>
      <c r="L214" s="32">
        <f t="shared" si="47"/>
        <v>3.5460127576746159E-2</v>
      </c>
      <c r="M214" s="33">
        <f t="shared" si="48"/>
        <v>0.57833717873220303</v>
      </c>
      <c r="N214" s="30">
        <v>46.5</v>
      </c>
      <c r="O214" s="31">
        <f t="shared" si="40"/>
        <v>-2.1277398447284851E-2</v>
      </c>
      <c r="P214" s="32">
        <f t="shared" si="41"/>
        <v>2.0992150172787227E-2</v>
      </c>
      <c r="Q214" s="33">
        <f t="shared" si="42"/>
        <v>0.34237160822889839</v>
      </c>
    </row>
    <row r="215" spans="1:17" x14ac:dyDescent="0.25">
      <c r="A215" s="14">
        <v>36117</v>
      </c>
      <c r="B215" s="48">
        <v>25.925000000000001</v>
      </c>
      <c r="C215" s="31">
        <f t="shared" si="44"/>
        <v>-1.6260520871780291E-2</v>
      </c>
      <c r="D215" s="32">
        <f t="shared" si="43"/>
        <v>8.2937806998455207E-3</v>
      </c>
      <c r="E215" s="53">
        <f t="shared" si="39"/>
        <v>0.1352674696556293</v>
      </c>
      <c r="F215" s="30">
        <v>24.15</v>
      </c>
      <c r="G215" s="31">
        <f t="shared" si="45"/>
        <v>1.0357328735321183E-3</v>
      </c>
      <c r="H215" s="32">
        <f t="shared" si="37"/>
        <v>8.9870281131179917E-3</v>
      </c>
      <c r="I215" s="33">
        <f t="shared" si="38"/>
        <v>0.14657399280018557</v>
      </c>
      <c r="J215" s="30">
        <v>31.125</v>
      </c>
      <c r="K215" s="31">
        <f t="shared" si="46"/>
        <v>-3.7055875443739027E-2</v>
      </c>
      <c r="L215" s="32">
        <f t="shared" si="47"/>
        <v>3.6747740817436231E-2</v>
      </c>
      <c r="M215" s="33">
        <f t="shared" si="48"/>
        <v>0.59933751516097733</v>
      </c>
      <c r="N215" s="30">
        <v>42</v>
      </c>
      <c r="O215" s="31">
        <f t="shared" si="40"/>
        <v>-0.10178269430994236</v>
      </c>
      <c r="P215" s="32">
        <f t="shared" si="41"/>
        <v>2.771529277094013E-2</v>
      </c>
      <c r="Q215" s="33">
        <f t="shared" si="42"/>
        <v>0.45202274566529765</v>
      </c>
    </row>
    <row r="216" spans="1:17" x14ac:dyDescent="0.25">
      <c r="A216" s="14">
        <v>36118</v>
      </c>
      <c r="B216" s="48">
        <v>25.9</v>
      </c>
      <c r="C216" s="31">
        <f t="shared" si="44"/>
        <v>-9.64785410099001E-4</v>
      </c>
      <c r="D216" s="32">
        <f t="shared" si="43"/>
        <v>8.1230499455217688E-3</v>
      </c>
      <c r="E216" s="53">
        <f t="shared" si="39"/>
        <v>0.13248293532013608</v>
      </c>
      <c r="F216" s="30">
        <v>24.3</v>
      </c>
      <c r="G216" s="31">
        <f t="shared" si="45"/>
        <v>6.1919702479212007E-3</v>
      </c>
      <c r="H216" s="32">
        <f t="shared" si="37"/>
        <v>8.3812638865349686E-3</v>
      </c>
      <c r="I216" s="33">
        <f t="shared" si="38"/>
        <v>0.136694277251484</v>
      </c>
      <c r="J216" s="30">
        <v>31.125</v>
      </c>
      <c r="K216" s="31">
        <f t="shared" si="46"/>
        <v>0</v>
      </c>
      <c r="L216" s="32">
        <f t="shared" si="47"/>
        <v>3.4809944318028231E-2</v>
      </c>
      <c r="M216" s="33">
        <f t="shared" si="48"/>
        <v>0.56773301069326954</v>
      </c>
      <c r="N216" s="30">
        <v>42</v>
      </c>
      <c r="O216" s="31">
        <f t="shared" si="40"/>
        <v>0</v>
      </c>
      <c r="P216" s="32">
        <f t="shared" si="41"/>
        <v>2.7651254545599413E-2</v>
      </c>
      <c r="Q216" s="33">
        <f t="shared" si="42"/>
        <v>0.45097831381731823</v>
      </c>
    </row>
    <row r="217" spans="1:17" x14ac:dyDescent="0.25">
      <c r="A217" s="14">
        <v>36119</v>
      </c>
      <c r="B217" s="48">
        <v>26</v>
      </c>
      <c r="C217" s="31">
        <f t="shared" si="44"/>
        <v>3.8535693159899723E-3</v>
      </c>
      <c r="D217" s="32">
        <f t="shared" si="43"/>
        <v>8.2486119198173224E-3</v>
      </c>
      <c r="E217" s="53">
        <f t="shared" si="39"/>
        <v>0.13453078914731059</v>
      </c>
      <c r="F217" s="30">
        <v>24.375</v>
      </c>
      <c r="G217" s="31">
        <f t="shared" si="45"/>
        <v>3.0816665374081144E-3</v>
      </c>
      <c r="H217" s="32">
        <f t="shared" ref="H217:H280" si="49">+IF(ISERROR(STDEV(G197:G217)),"",STDEV(G197:G217))</f>
        <v>8.3906360357804393E-3</v>
      </c>
      <c r="I217" s="33">
        <f t="shared" ref="I217:I280" si="50">IF(H217="","",(H217*(SQRT(266))))</f>
        <v>0.13684713237986873</v>
      </c>
      <c r="J217" s="30">
        <v>31.25</v>
      </c>
      <c r="K217" s="31">
        <f t="shared" si="46"/>
        <v>4.0080213975388678E-3</v>
      </c>
      <c r="L217" s="32">
        <f t="shared" si="47"/>
        <v>3.4770703065380902E-2</v>
      </c>
      <c r="M217" s="33">
        <f t="shared" si="48"/>
        <v>0.56709300523088491</v>
      </c>
      <c r="N217" s="30">
        <v>42.174999999999997</v>
      </c>
      <c r="O217" s="31">
        <f t="shared" si="40"/>
        <v>4.158010148663677E-3</v>
      </c>
      <c r="P217" s="32">
        <f t="shared" si="41"/>
        <v>2.7099584755630672E-2</v>
      </c>
      <c r="Q217" s="33">
        <f t="shared" si="42"/>
        <v>0.44198085183042074</v>
      </c>
    </row>
    <row r="218" spans="1:17" x14ac:dyDescent="0.25">
      <c r="A218" s="14">
        <v>36122</v>
      </c>
      <c r="B218" s="48">
        <v>25.875</v>
      </c>
      <c r="C218" s="31">
        <f t="shared" si="44"/>
        <v>-4.8192864359488828E-3</v>
      </c>
      <c r="D218" s="32">
        <f t="shared" si="43"/>
        <v>7.5368496770504279E-3</v>
      </c>
      <c r="E218" s="53">
        <f t="shared" ref="E218:E281" si="51">IF(D218="","",(D218*(SQRT(266))))</f>
        <v>0.12292229827205911</v>
      </c>
      <c r="F218" s="30">
        <v>24.1</v>
      </c>
      <c r="G218" s="31">
        <f t="shared" si="45"/>
        <v>-1.1346176387301454E-2</v>
      </c>
      <c r="H218" s="32">
        <f t="shared" si="49"/>
        <v>8.4624979764725411E-3</v>
      </c>
      <c r="I218" s="33">
        <f t="shared" si="50"/>
        <v>0.1380191651636804</v>
      </c>
      <c r="J218" s="30">
        <v>30.625</v>
      </c>
      <c r="K218" s="31">
        <f t="shared" si="46"/>
        <v>-2.0202707317519466E-2</v>
      </c>
      <c r="L218" s="32">
        <f t="shared" si="47"/>
        <v>3.5117157851210105E-2</v>
      </c>
      <c r="M218" s="33">
        <f t="shared" si="48"/>
        <v>0.57274351178817451</v>
      </c>
      <c r="N218" s="30">
        <v>41</v>
      </c>
      <c r="O218" s="31">
        <f t="shared" si="40"/>
        <v>-2.8255561727724091E-2</v>
      </c>
      <c r="P218" s="32">
        <f t="shared" si="41"/>
        <v>2.616071859694347E-2</v>
      </c>
      <c r="Q218" s="33">
        <f t="shared" si="42"/>
        <v>0.42666840817812068</v>
      </c>
    </row>
    <row r="219" spans="1:17" x14ac:dyDescent="0.25">
      <c r="A219" s="14">
        <v>36123</v>
      </c>
      <c r="B219" s="48">
        <v>25.824999999999999</v>
      </c>
      <c r="C219" s="31">
        <f t="shared" si="44"/>
        <v>-1.9342365798309768E-3</v>
      </c>
      <c r="D219" s="32">
        <f t="shared" si="43"/>
        <v>7.52571171548287E-3</v>
      </c>
      <c r="E219" s="53">
        <f t="shared" si="51"/>
        <v>0.12274064361625259</v>
      </c>
      <c r="F219" s="30">
        <v>24.1</v>
      </c>
      <c r="G219" s="31">
        <f t="shared" si="45"/>
        <v>0</v>
      </c>
      <c r="H219" s="32">
        <f t="shared" si="49"/>
        <v>7.188657908935925E-3</v>
      </c>
      <c r="I219" s="33">
        <f t="shared" si="50"/>
        <v>0.11724346239101806</v>
      </c>
      <c r="J219" s="30">
        <v>30.75</v>
      </c>
      <c r="K219" s="31">
        <f t="shared" si="46"/>
        <v>4.0733253876358688E-3</v>
      </c>
      <c r="L219" s="32">
        <f t="shared" si="47"/>
        <v>3.4817393508702069E-2</v>
      </c>
      <c r="M219" s="33">
        <f t="shared" si="48"/>
        <v>0.56785450331646503</v>
      </c>
      <c r="N219" s="30">
        <v>42.125</v>
      </c>
      <c r="O219" s="31">
        <f t="shared" si="40"/>
        <v>2.7069321968217909E-2</v>
      </c>
      <c r="P219" s="32">
        <f t="shared" si="41"/>
        <v>2.7015462447040093E-2</v>
      </c>
      <c r="Q219" s="33">
        <f t="shared" si="42"/>
        <v>0.44060885849753101</v>
      </c>
    </row>
    <row r="220" spans="1:17" x14ac:dyDescent="0.25">
      <c r="A220" s="14">
        <v>36124</v>
      </c>
      <c r="B220" s="48">
        <v>25.824999999999999</v>
      </c>
      <c r="C220" s="31">
        <f t="shared" si="44"/>
        <v>0</v>
      </c>
      <c r="D220" s="32">
        <f t="shared" si="43"/>
        <v>7.0662496291891098E-3</v>
      </c>
      <c r="E220" s="53">
        <f t="shared" si="51"/>
        <v>0.1152470437653654</v>
      </c>
      <c r="F220" s="30">
        <v>24.1</v>
      </c>
      <c r="G220" s="31">
        <f t="shared" si="45"/>
        <v>0</v>
      </c>
      <c r="H220" s="32">
        <f t="shared" si="49"/>
        <v>7.188657908935925E-3</v>
      </c>
      <c r="I220" s="33">
        <f t="shared" si="50"/>
        <v>0.11724346239101806</v>
      </c>
      <c r="J220" s="30">
        <v>30.75</v>
      </c>
      <c r="K220" s="31">
        <f t="shared" si="46"/>
        <v>0</v>
      </c>
      <c r="L220" s="32">
        <f t="shared" si="47"/>
        <v>3.4817393508702069E-2</v>
      </c>
      <c r="M220" s="33">
        <f t="shared" si="48"/>
        <v>0.56785450331646503</v>
      </c>
      <c r="N220" s="30">
        <v>42.125</v>
      </c>
      <c r="O220" s="31">
        <f t="shared" si="40"/>
        <v>0</v>
      </c>
      <c r="P220" s="32">
        <f t="shared" si="41"/>
        <v>2.6839850816313762E-2</v>
      </c>
      <c r="Q220" s="33">
        <f t="shared" si="42"/>
        <v>0.43774471947696442</v>
      </c>
    </row>
    <row r="221" spans="1:17" x14ac:dyDescent="0.25">
      <c r="A221" s="14">
        <v>36129</v>
      </c>
      <c r="B221" s="48">
        <v>25.274999999999999</v>
      </c>
      <c r="C221" s="31">
        <f t="shared" si="44"/>
        <v>-2.15272500991672E-2</v>
      </c>
      <c r="D221" s="32">
        <f t="shared" si="43"/>
        <v>7.5915530346737752E-3</v>
      </c>
      <c r="E221" s="53">
        <f t="shared" si="51"/>
        <v>0.12381448303497609</v>
      </c>
      <c r="F221" s="30">
        <v>23.95</v>
      </c>
      <c r="G221" s="31">
        <f t="shared" si="45"/>
        <v>-6.2435166396851592E-3</v>
      </c>
      <c r="H221" s="32">
        <f t="shared" si="49"/>
        <v>7.314522479579524E-3</v>
      </c>
      <c r="I221" s="33">
        <f t="shared" si="50"/>
        <v>0.1192962514152768</v>
      </c>
      <c r="J221" s="30">
        <v>29.675000000000001</v>
      </c>
      <c r="K221" s="31">
        <f t="shared" si="46"/>
        <v>-3.5585053756795097E-2</v>
      </c>
      <c r="L221" s="32">
        <f t="shared" si="47"/>
        <v>1.3705082563430634E-2</v>
      </c>
      <c r="M221" s="33">
        <f t="shared" si="48"/>
        <v>0.22352313219606557</v>
      </c>
      <c r="N221" s="30">
        <v>40.625</v>
      </c>
      <c r="O221" s="31">
        <f t="shared" si="40"/>
        <v>-3.6257748022624249E-2</v>
      </c>
      <c r="P221" s="32">
        <f t="shared" si="41"/>
        <v>2.7699706711399128E-2</v>
      </c>
      <c r="Q221" s="33">
        <f t="shared" si="42"/>
        <v>0.45176854472699063</v>
      </c>
    </row>
    <row r="222" spans="1:17" x14ac:dyDescent="0.25">
      <c r="A222" s="14">
        <v>36130</v>
      </c>
      <c r="B222" s="48">
        <v>25.1</v>
      </c>
      <c r="C222" s="31">
        <f t="shared" si="44"/>
        <v>-6.9479187687967788E-3</v>
      </c>
      <c r="D222" s="32">
        <f t="shared" si="43"/>
        <v>7.5415458859567387E-3</v>
      </c>
      <c r="E222" s="53">
        <f t="shared" si="51"/>
        <v>0.12299889112141461</v>
      </c>
      <c r="F222" s="30">
        <v>24.125</v>
      </c>
      <c r="G222" s="31">
        <f t="shared" si="45"/>
        <v>7.2803233681253236E-3</v>
      </c>
      <c r="H222" s="32">
        <f t="shared" si="49"/>
        <v>7.5019059177324002E-3</v>
      </c>
      <c r="I222" s="33">
        <f t="shared" si="50"/>
        <v>0.12235238280476288</v>
      </c>
      <c r="J222" s="30">
        <v>29.25</v>
      </c>
      <c r="K222" s="31">
        <f t="shared" si="46"/>
        <v>-1.4425366817866239E-2</v>
      </c>
      <c r="L222" s="32">
        <f t="shared" si="47"/>
        <v>1.3800112285356282E-2</v>
      </c>
      <c r="M222" s="33">
        <f t="shared" si="48"/>
        <v>0.22507302005688154</v>
      </c>
      <c r="N222" s="30">
        <v>39.75</v>
      </c>
      <c r="O222" s="31">
        <f t="shared" si="40"/>
        <v>-2.1773799549560619E-2</v>
      </c>
      <c r="P222" s="32">
        <f t="shared" si="41"/>
        <v>2.7904671176708796E-2</v>
      </c>
      <c r="Q222" s="33">
        <f t="shared" si="42"/>
        <v>0.45511141399194166</v>
      </c>
    </row>
    <row r="223" spans="1:17" x14ac:dyDescent="0.25">
      <c r="A223" s="14">
        <v>36131</v>
      </c>
      <c r="B223" s="48">
        <v>25.1</v>
      </c>
      <c r="C223" s="31">
        <f t="shared" si="44"/>
        <v>0</v>
      </c>
      <c r="D223" s="32">
        <f t="shared" si="43"/>
        <v>7.6005797657254584E-3</v>
      </c>
      <c r="E223" s="53">
        <f t="shared" si="51"/>
        <v>0.12396170456310811</v>
      </c>
      <c r="F223" s="30">
        <v>24.55</v>
      </c>
      <c r="G223" s="31">
        <f t="shared" si="45"/>
        <v>1.7463207015479893E-2</v>
      </c>
      <c r="H223" s="32">
        <f t="shared" si="49"/>
        <v>8.4143133144665289E-3</v>
      </c>
      <c r="I223" s="33">
        <f t="shared" si="50"/>
        <v>0.13723329710885152</v>
      </c>
      <c r="J223" s="30">
        <v>29.75</v>
      </c>
      <c r="K223" s="31">
        <f t="shared" si="46"/>
        <v>1.6949558313773205E-2</v>
      </c>
      <c r="L223" s="32">
        <f t="shared" si="47"/>
        <v>1.4392701742311463E-2</v>
      </c>
      <c r="M223" s="33">
        <f t="shared" si="48"/>
        <v>0.2347378616156201</v>
      </c>
      <c r="N223" s="30">
        <v>41</v>
      </c>
      <c r="O223" s="31">
        <f t="shared" si="40"/>
        <v>3.096222560396689E-2</v>
      </c>
      <c r="P223" s="32">
        <f t="shared" si="41"/>
        <v>2.884339369509872E-2</v>
      </c>
      <c r="Q223" s="33">
        <f t="shared" si="42"/>
        <v>0.47042151494188966</v>
      </c>
    </row>
    <row r="224" spans="1:17" x14ac:dyDescent="0.25">
      <c r="A224" s="14">
        <v>36132</v>
      </c>
      <c r="B224" s="48">
        <v>26.375</v>
      </c>
      <c r="C224" s="31">
        <f t="shared" si="44"/>
        <v>4.9548745658492321E-2</v>
      </c>
      <c r="D224" s="32">
        <f t="shared" si="43"/>
        <v>1.3969558377060659E-2</v>
      </c>
      <c r="E224" s="53">
        <f t="shared" si="51"/>
        <v>0.2278366021791233</v>
      </c>
      <c r="F224" s="30">
        <v>25</v>
      </c>
      <c r="G224" s="31">
        <f t="shared" si="45"/>
        <v>1.8163970627671121E-2</v>
      </c>
      <c r="H224" s="32">
        <f t="shared" si="49"/>
        <v>9.2196057933175615E-3</v>
      </c>
      <c r="I224" s="33">
        <f t="shared" si="50"/>
        <v>0.15036721997094474</v>
      </c>
      <c r="J224" s="30">
        <v>30.375</v>
      </c>
      <c r="K224" s="31">
        <f t="shared" si="46"/>
        <v>2.0790769669073689E-2</v>
      </c>
      <c r="L224" s="32">
        <f t="shared" si="47"/>
        <v>1.5451382881285338E-2</v>
      </c>
      <c r="M224" s="33">
        <f t="shared" si="48"/>
        <v>0.25200442845935195</v>
      </c>
      <c r="N224" s="30">
        <v>42.375</v>
      </c>
      <c r="O224" s="31">
        <f t="shared" ref="O224:O287" si="52">IF(ISERROR(LN(N224/N223)),"",LN(N224/N223))</f>
        <v>3.298649899630645E-2</v>
      </c>
      <c r="P224" s="32">
        <f t="shared" ref="P224:P287" si="53">+IF(ISERROR(STDEV(O204:O224)),"",STDEV(O204:O224))</f>
        <v>3.0016245417169393E-2</v>
      </c>
      <c r="Q224" s="33">
        <f t="shared" ref="Q224:Q287" si="54">IF(P224="","",(P224*(SQRT(266))))</f>
        <v>0.48955014764478982</v>
      </c>
    </row>
    <row r="225" spans="1:17" x14ac:dyDescent="0.25">
      <c r="A225" s="14">
        <v>36133</v>
      </c>
      <c r="B225" s="48">
        <v>26.5</v>
      </c>
      <c r="C225" s="31">
        <f t="shared" si="44"/>
        <v>4.7281411959458957E-3</v>
      </c>
      <c r="D225" s="32">
        <f t="shared" ref="D225:D288" si="55">+IF(ISERROR(STDEV(C205:C225)),"",STDEV(C205:C225))</f>
        <v>1.400841264267607E-2</v>
      </c>
      <c r="E225" s="53">
        <f t="shared" si="51"/>
        <v>0.22847029607402244</v>
      </c>
      <c r="F225" s="30">
        <v>24.875</v>
      </c>
      <c r="G225" s="31">
        <f t="shared" si="45"/>
        <v>-5.0125418235442863E-3</v>
      </c>
      <c r="H225" s="32">
        <f t="shared" si="49"/>
        <v>9.3299507424810177E-3</v>
      </c>
      <c r="I225" s="33">
        <f t="shared" si="50"/>
        <v>0.15216689162887725</v>
      </c>
      <c r="J225" s="30">
        <v>29.75</v>
      </c>
      <c r="K225" s="31">
        <f t="shared" si="46"/>
        <v>-2.079076966907378E-2</v>
      </c>
      <c r="L225" s="32">
        <f t="shared" si="47"/>
        <v>1.582325736965632E-2</v>
      </c>
      <c r="M225" s="33">
        <f t="shared" si="48"/>
        <v>0.25806951781870302</v>
      </c>
      <c r="N225" s="30">
        <v>42</v>
      </c>
      <c r="O225" s="31">
        <f t="shared" si="52"/>
        <v>-8.8889474172460393E-3</v>
      </c>
      <c r="P225" s="32">
        <f t="shared" si="53"/>
        <v>3.0024885934007803E-2</v>
      </c>
      <c r="Q225" s="33">
        <f t="shared" si="54"/>
        <v>0.48969107020972696</v>
      </c>
    </row>
    <row r="226" spans="1:17" x14ac:dyDescent="0.25">
      <c r="A226" s="14">
        <v>36136</v>
      </c>
      <c r="B226" s="48">
        <v>26.475000000000001</v>
      </c>
      <c r="C226" s="31">
        <f t="shared" ref="C226:C289" si="56">IF(ISERROR(LN(B226/B225)),"",LN(B226/B225))</f>
        <v>-9.4384150470631304E-4</v>
      </c>
      <c r="D226" s="32">
        <f t="shared" si="55"/>
        <v>1.4004275897511166E-2</v>
      </c>
      <c r="E226" s="53">
        <f t="shared" si="51"/>
        <v>0.22840282780215493</v>
      </c>
      <c r="F226" s="30">
        <v>24.875</v>
      </c>
      <c r="G226" s="31">
        <f t="shared" si="45"/>
        <v>0</v>
      </c>
      <c r="H226" s="32">
        <f t="shared" si="49"/>
        <v>9.3299507424810177E-3</v>
      </c>
      <c r="I226" s="33">
        <f t="shared" si="50"/>
        <v>0.15216689162887725</v>
      </c>
      <c r="J226" s="30">
        <v>29.625</v>
      </c>
      <c r="K226" s="31">
        <f t="shared" si="46"/>
        <v>-4.2105325363434943E-3</v>
      </c>
      <c r="L226" s="32">
        <f t="shared" si="47"/>
        <v>1.5779404325474609E-2</v>
      </c>
      <c r="M226" s="33">
        <f t="shared" si="48"/>
        <v>0.25735429631263318</v>
      </c>
      <c r="N226" s="30">
        <v>42.125</v>
      </c>
      <c r="O226" s="31">
        <f t="shared" si="52"/>
        <v>2.97177038915748E-3</v>
      </c>
      <c r="P226" s="32">
        <f t="shared" si="53"/>
        <v>3.0052031012786914E-2</v>
      </c>
      <c r="Q226" s="33">
        <f t="shared" si="54"/>
        <v>0.49013379304662591</v>
      </c>
    </row>
    <row r="227" spans="1:17" x14ac:dyDescent="0.25">
      <c r="A227" s="14">
        <v>36137</v>
      </c>
      <c r="B227" s="48">
        <v>25.2</v>
      </c>
      <c r="C227" s="31">
        <f t="shared" si="56"/>
        <v>-4.9356896970092608E-2</v>
      </c>
      <c r="D227" s="32">
        <f t="shared" si="55"/>
        <v>1.7429906385357581E-2</v>
      </c>
      <c r="E227" s="53">
        <f t="shared" si="51"/>
        <v>0.28427317027151805</v>
      </c>
      <c r="F227" s="30">
        <v>24.25</v>
      </c>
      <c r="G227" s="31">
        <f t="shared" si="45"/>
        <v>-2.5446665661164262E-2</v>
      </c>
      <c r="H227" s="32">
        <f t="shared" si="49"/>
        <v>1.1026903099918042E-2</v>
      </c>
      <c r="I227" s="33">
        <f t="shared" si="50"/>
        <v>0.17984334701440929</v>
      </c>
      <c r="J227" s="30">
        <v>29.375</v>
      </c>
      <c r="K227" s="31">
        <f t="shared" si="46"/>
        <v>-8.4746269909722321E-3</v>
      </c>
      <c r="L227" s="32">
        <f t="shared" si="47"/>
        <v>1.5740111142936483E-2</v>
      </c>
      <c r="M227" s="33">
        <f t="shared" si="48"/>
        <v>0.25671344389936068</v>
      </c>
      <c r="N227" s="30">
        <v>41.25</v>
      </c>
      <c r="O227" s="31">
        <f t="shared" si="52"/>
        <v>-2.0990275891835858E-2</v>
      </c>
      <c r="P227" s="32">
        <f t="shared" si="53"/>
        <v>3.0263078271952612E-2</v>
      </c>
      <c r="Q227" s="33">
        <f t="shared" si="54"/>
        <v>0.49357586967708605</v>
      </c>
    </row>
    <row r="228" spans="1:17" x14ac:dyDescent="0.25">
      <c r="A228" s="14">
        <v>36138</v>
      </c>
      <c r="B228" s="48">
        <v>25.1</v>
      </c>
      <c r="C228" s="31">
        <f t="shared" si="56"/>
        <v>-3.9761483796392945E-3</v>
      </c>
      <c r="D228" s="32">
        <f t="shared" si="55"/>
        <v>1.7409010880169079E-2</v>
      </c>
      <c r="E228" s="53">
        <f t="shared" si="51"/>
        <v>0.28393237489528184</v>
      </c>
      <c r="F228" s="30">
        <v>24.3</v>
      </c>
      <c r="G228" s="31">
        <f t="shared" si="45"/>
        <v>2.0597329630105622E-3</v>
      </c>
      <c r="H228" s="32">
        <f t="shared" si="49"/>
        <v>1.1033763049116059E-2</v>
      </c>
      <c r="I228" s="33">
        <f t="shared" si="50"/>
        <v>0.17995522939996589</v>
      </c>
      <c r="J228" s="30">
        <v>29</v>
      </c>
      <c r="K228" s="31">
        <f t="shared" si="46"/>
        <v>-1.2848142477849024E-2</v>
      </c>
      <c r="L228" s="32">
        <f t="shared" si="47"/>
        <v>1.5748991631149421E-2</v>
      </c>
      <c r="M228" s="33">
        <f t="shared" si="48"/>
        <v>0.25685828027897378</v>
      </c>
      <c r="N228" s="30">
        <v>40.25</v>
      </c>
      <c r="O228" s="31">
        <f t="shared" si="52"/>
        <v>-2.454110891611766E-2</v>
      </c>
      <c r="P228" s="32">
        <f t="shared" si="53"/>
        <v>2.9629912219067349E-2</v>
      </c>
      <c r="Q228" s="33">
        <f t="shared" si="54"/>
        <v>0.48324924386610613</v>
      </c>
    </row>
    <row r="229" spans="1:17" x14ac:dyDescent="0.25">
      <c r="A229" s="14">
        <v>36139</v>
      </c>
      <c r="B229" s="48">
        <v>25</v>
      </c>
      <c r="C229" s="31">
        <f t="shared" si="56"/>
        <v>-3.9920212695375608E-3</v>
      </c>
      <c r="D229" s="32">
        <f t="shared" si="55"/>
        <v>1.7391110508834198E-2</v>
      </c>
      <c r="E229" s="53">
        <f t="shared" si="51"/>
        <v>0.28364042867389083</v>
      </c>
      <c r="F229" s="30">
        <v>23.85</v>
      </c>
      <c r="G229" s="31">
        <f t="shared" si="45"/>
        <v>-1.8692133012152522E-2</v>
      </c>
      <c r="H229" s="32">
        <f t="shared" si="49"/>
        <v>1.076397202931474E-2</v>
      </c>
      <c r="I229" s="33">
        <f t="shared" si="50"/>
        <v>0.17555507102767906</v>
      </c>
      <c r="J229" s="30">
        <v>28.125</v>
      </c>
      <c r="K229" s="31">
        <f t="shared" si="46"/>
        <v>-3.0636969461889801E-2</v>
      </c>
      <c r="L229" s="32">
        <f t="shared" si="47"/>
        <v>1.6607459932950357E-2</v>
      </c>
      <c r="M229" s="33">
        <f t="shared" si="48"/>
        <v>0.27085947456740495</v>
      </c>
      <c r="N229" s="30">
        <v>38.25</v>
      </c>
      <c r="O229" s="31">
        <f t="shared" si="52"/>
        <v>-5.0966443592027517E-2</v>
      </c>
      <c r="P229" s="32">
        <f t="shared" si="53"/>
        <v>3.078558542071887E-2</v>
      </c>
      <c r="Q229" s="33">
        <f t="shared" si="54"/>
        <v>0.50209770337976711</v>
      </c>
    </row>
    <row r="230" spans="1:17" x14ac:dyDescent="0.25">
      <c r="A230" s="14">
        <v>36140</v>
      </c>
      <c r="B230" s="48">
        <v>24.9</v>
      </c>
      <c r="C230" s="31">
        <f t="shared" si="56"/>
        <v>-4.0080213975388218E-3</v>
      </c>
      <c r="D230" s="32">
        <f t="shared" si="55"/>
        <v>1.726061358872396E-2</v>
      </c>
      <c r="E230" s="53">
        <f t="shared" si="51"/>
        <v>0.28151208831621855</v>
      </c>
      <c r="F230" s="30">
        <v>23.9</v>
      </c>
      <c r="G230" s="31">
        <f t="shared" si="45"/>
        <v>2.0942416031146851E-3</v>
      </c>
      <c r="H230" s="32">
        <f t="shared" si="49"/>
        <v>1.0692400538690656E-2</v>
      </c>
      <c r="I230" s="33">
        <f t="shared" si="50"/>
        <v>0.17438777534111941</v>
      </c>
      <c r="J230" s="30">
        <v>28.5</v>
      </c>
      <c r="K230" s="31">
        <f t="shared" si="46"/>
        <v>1.3245226750020723E-2</v>
      </c>
      <c r="L230" s="32">
        <f t="shared" si="47"/>
        <v>1.7153538430670398E-2</v>
      </c>
      <c r="M230" s="33">
        <f t="shared" si="48"/>
        <v>0.27976574533741855</v>
      </c>
      <c r="N230" s="30">
        <v>39</v>
      </c>
      <c r="O230" s="31">
        <f t="shared" si="52"/>
        <v>1.9418085857101516E-2</v>
      </c>
      <c r="P230" s="32">
        <f t="shared" si="53"/>
        <v>3.1452036967855777E-2</v>
      </c>
      <c r="Q230" s="33">
        <f t="shared" si="54"/>
        <v>0.51296719917327993</v>
      </c>
    </row>
    <row r="231" spans="1:17" x14ac:dyDescent="0.25">
      <c r="A231" s="14">
        <v>36143</v>
      </c>
      <c r="B231" s="48">
        <v>25.25</v>
      </c>
      <c r="C231" s="31">
        <f t="shared" si="56"/>
        <v>1.3958352250706855E-2</v>
      </c>
      <c r="D231" s="32">
        <f t="shared" si="55"/>
        <v>1.7655211901483035E-2</v>
      </c>
      <c r="E231" s="53">
        <f t="shared" si="51"/>
        <v>0.28794779203554821</v>
      </c>
      <c r="F231" s="30">
        <v>23.9</v>
      </c>
      <c r="G231" s="31">
        <f t="shared" si="45"/>
        <v>0</v>
      </c>
      <c r="H231" s="32">
        <f t="shared" si="49"/>
        <v>1.0682042322190539E-2</v>
      </c>
      <c r="I231" s="33">
        <f t="shared" si="50"/>
        <v>0.17421883794250431</v>
      </c>
      <c r="J231" s="30">
        <v>28.5</v>
      </c>
      <c r="K231" s="31">
        <f t="shared" si="46"/>
        <v>0</v>
      </c>
      <c r="L231" s="32">
        <f t="shared" si="47"/>
        <v>1.6489404183317319E-2</v>
      </c>
      <c r="M231" s="33">
        <f t="shared" si="48"/>
        <v>0.26893404355963102</v>
      </c>
      <c r="N231" s="30">
        <v>39.375</v>
      </c>
      <c r="O231" s="31">
        <f t="shared" si="52"/>
        <v>9.5694510161506725E-3</v>
      </c>
      <c r="P231" s="32">
        <f t="shared" si="53"/>
        <v>3.0723818356875137E-2</v>
      </c>
      <c r="Q231" s="33">
        <f t="shared" si="54"/>
        <v>0.50109031305482699</v>
      </c>
    </row>
    <row r="232" spans="1:17" x14ac:dyDescent="0.25">
      <c r="A232" s="14">
        <v>36144</v>
      </c>
      <c r="B232" s="48">
        <v>25.6</v>
      </c>
      <c r="C232" s="31">
        <f t="shared" si="56"/>
        <v>1.3766195764147971E-2</v>
      </c>
      <c r="D232" s="32">
        <f t="shared" si="55"/>
        <v>1.8032517732472216E-2</v>
      </c>
      <c r="E232" s="53">
        <f t="shared" si="51"/>
        <v>0.294101463912256</v>
      </c>
      <c r="F232" s="30">
        <v>24.475000000000001</v>
      </c>
      <c r="G232" s="31">
        <f t="shared" si="45"/>
        <v>2.377372947910928E-2</v>
      </c>
      <c r="H232" s="32">
        <f t="shared" si="49"/>
        <v>1.2045349040597583E-2</v>
      </c>
      <c r="I232" s="33">
        <f t="shared" si="50"/>
        <v>0.19645369763283529</v>
      </c>
      <c r="J232" s="30">
        <v>29.45</v>
      </c>
      <c r="K232" s="31">
        <f t="shared" si="46"/>
        <v>3.2789822822990755E-2</v>
      </c>
      <c r="L232" s="32">
        <f t="shared" si="47"/>
        <v>1.8462953170500292E-2</v>
      </c>
      <c r="M232" s="33">
        <f t="shared" si="48"/>
        <v>0.30112165345660391</v>
      </c>
      <c r="N232" s="30">
        <v>41.225000000000001</v>
      </c>
      <c r="O232" s="31">
        <f t="shared" si="52"/>
        <v>4.5913771299865604E-2</v>
      </c>
      <c r="P232" s="32">
        <f t="shared" si="53"/>
        <v>3.3013763964740372E-2</v>
      </c>
      <c r="Q232" s="33">
        <f t="shared" si="54"/>
        <v>0.53843819567134243</v>
      </c>
    </row>
    <row r="233" spans="1:17" x14ac:dyDescent="0.25">
      <c r="A233" s="14">
        <v>36145</v>
      </c>
      <c r="B233" s="48">
        <v>25.425000000000001</v>
      </c>
      <c r="C233" s="31">
        <f t="shared" si="56"/>
        <v>-6.8594095508931431E-3</v>
      </c>
      <c r="D233" s="32">
        <f t="shared" si="55"/>
        <v>1.8051214678091416E-2</v>
      </c>
      <c r="E233" s="53">
        <f t="shared" si="51"/>
        <v>0.2944064018670593</v>
      </c>
      <c r="F233" s="30">
        <v>24.25</v>
      </c>
      <c r="G233" s="31">
        <f t="shared" si="45"/>
        <v>-9.2355710330819501E-3</v>
      </c>
      <c r="H233" s="32">
        <f t="shared" si="49"/>
        <v>1.2156976094158247E-2</v>
      </c>
      <c r="I233" s="33">
        <f t="shared" si="50"/>
        <v>0.19827427978067841</v>
      </c>
      <c r="J233" s="30">
        <v>28.875</v>
      </c>
      <c r="K233" s="31">
        <f t="shared" si="46"/>
        <v>-1.9717741255638119E-2</v>
      </c>
      <c r="L233" s="32">
        <f t="shared" si="47"/>
        <v>1.8687580003890581E-2</v>
      </c>
      <c r="M233" s="33">
        <f t="shared" si="48"/>
        <v>0.30478520624020078</v>
      </c>
      <c r="N233" s="30">
        <v>40.5</v>
      </c>
      <c r="O233" s="31">
        <f t="shared" si="52"/>
        <v>-1.7742894333169192E-2</v>
      </c>
      <c r="P233" s="32">
        <f t="shared" si="53"/>
        <v>3.2994117803179519E-2</v>
      </c>
      <c r="Q233" s="33">
        <f t="shared" si="54"/>
        <v>0.53811777647303505</v>
      </c>
    </row>
    <row r="234" spans="1:17" x14ac:dyDescent="0.25">
      <c r="A234" s="14">
        <v>36146</v>
      </c>
      <c r="B234" s="48">
        <v>25.25</v>
      </c>
      <c r="C234" s="31">
        <f t="shared" si="56"/>
        <v>-6.9067862132548771E-3</v>
      </c>
      <c r="D234" s="32">
        <f t="shared" si="55"/>
        <v>1.7565025070684311E-2</v>
      </c>
      <c r="E234" s="53">
        <f t="shared" si="51"/>
        <v>0.28647688933870807</v>
      </c>
      <c r="F234" s="30">
        <v>24.2</v>
      </c>
      <c r="G234" s="31">
        <f t="shared" si="45"/>
        <v>-2.0639842208514825E-3</v>
      </c>
      <c r="H234" s="32">
        <f t="shared" si="49"/>
        <v>1.1389003229915737E-2</v>
      </c>
      <c r="I234" s="33">
        <f t="shared" si="50"/>
        <v>0.18574902141301922</v>
      </c>
      <c r="J234" s="30">
        <v>28.5</v>
      </c>
      <c r="K234" s="31">
        <f t="shared" si="46"/>
        <v>-1.3072081567352775E-2</v>
      </c>
      <c r="L234" s="32">
        <f t="shared" si="47"/>
        <v>1.8712070481484776E-2</v>
      </c>
      <c r="M234" s="33">
        <f t="shared" si="48"/>
        <v>0.30518463384200445</v>
      </c>
      <c r="N234" s="30">
        <v>39.75</v>
      </c>
      <c r="O234" s="31">
        <f t="shared" si="52"/>
        <v>-1.8692133012152522E-2</v>
      </c>
      <c r="P234" s="32">
        <f t="shared" si="53"/>
        <v>3.2904979047312259E-2</v>
      </c>
      <c r="Q234" s="33">
        <f t="shared" si="54"/>
        <v>0.53666396736102906</v>
      </c>
    </row>
    <row r="235" spans="1:17" x14ac:dyDescent="0.25">
      <c r="A235" s="14">
        <v>36147</v>
      </c>
      <c r="B235" s="48">
        <v>25.574999999999999</v>
      </c>
      <c r="C235" s="31">
        <f t="shared" si="56"/>
        <v>1.2789156116321358E-2</v>
      </c>
      <c r="D235" s="32">
        <f t="shared" si="55"/>
        <v>1.7862403887835953E-2</v>
      </c>
      <c r="E235" s="53">
        <f t="shared" si="51"/>
        <v>0.29132699106927779</v>
      </c>
      <c r="F235" s="30">
        <v>23.95</v>
      </c>
      <c r="G235" s="31">
        <f t="shared" si="45"/>
        <v>-1.0384309305716493E-2</v>
      </c>
      <c r="H235" s="32">
        <f t="shared" si="49"/>
        <v>1.1608751340801813E-2</v>
      </c>
      <c r="I235" s="33">
        <f t="shared" si="50"/>
        <v>0.18933300464056194</v>
      </c>
      <c r="J235" s="30">
        <v>28.5</v>
      </c>
      <c r="K235" s="31">
        <f t="shared" si="46"/>
        <v>0</v>
      </c>
      <c r="L235" s="32">
        <f t="shared" si="47"/>
        <v>1.8299813018417366E-2</v>
      </c>
      <c r="M235" s="33">
        <f t="shared" si="48"/>
        <v>0.29846091809716735</v>
      </c>
      <c r="N235" s="30">
        <v>39</v>
      </c>
      <c r="O235" s="31">
        <f t="shared" si="52"/>
        <v>-1.9048194970694474E-2</v>
      </c>
      <c r="P235" s="32">
        <f t="shared" si="53"/>
        <v>3.286520811509254E-2</v>
      </c>
      <c r="Q235" s="33">
        <f t="shared" si="54"/>
        <v>0.53601532308625244</v>
      </c>
    </row>
    <row r="236" spans="1:17" x14ac:dyDescent="0.25">
      <c r="A236" s="14">
        <v>36150</v>
      </c>
      <c r="B236" s="48">
        <v>25.4</v>
      </c>
      <c r="C236" s="31">
        <f t="shared" si="56"/>
        <v>-6.866137813199274E-3</v>
      </c>
      <c r="D236" s="32">
        <f t="shared" si="55"/>
        <v>1.7587716893562234E-2</v>
      </c>
      <c r="E236" s="53">
        <f t="shared" si="51"/>
        <v>0.2868469817698508</v>
      </c>
      <c r="F236" s="30">
        <v>23.95</v>
      </c>
      <c r="G236" s="31">
        <f t="shared" si="45"/>
        <v>0</v>
      </c>
      <c r="H236" s="32">
        <f t="shared" si="49"/>
        <v>1.1604783902043831E-2</v>
      </c>
      <c r="I236" s="33">
        <f t="shared" si="50"/>
        <v>0.18926829767262682</v>
      </c>
      <c r="J236" s="30">
        <v>28.5</v>
      </c>
      <c r="K236" s="31">
        <f t="shared" si="46"/>
        <v>0</v>
      </c>
      <c r="L236" s="32">
        <f t="shared" si="47"/>
        <v>1.6883208867368164E-2</v>
      </c>
      <c r="M236" s="33">
        <f t="shared" si="48"/>
        <v>0.27535680358644055</v>
      </c>
      <c r="N236" s="30">
        <v>39</v>
      </c>
      <c r="O236" s="31">
        <f t="shared" si="52"/>
        <v>0</v>
      </c>
      <c r="P236" s="32">
        <f t="shared" si="53"/>
        <v>2.4954371732642706E-2</v>
      </c>
      <c r="Q236" s="33">
        <f t="shared" si="54"/>
        <v>0.40699348623763498</v>
      </c>
    </row>
    <row r="237" spans="1:17" x14ac:dyDescent="0.25">
      <c r="A237" s="14">
        <v>36151</v>
      </c>
      <c r="B237" s="48">
        <v>25.4</v>
      </c>
      <c r="C237" s="31">
        <f t="shared" si="56"/>
        <v>0</v>
      </c>
      <c r="D237" s="32">
        <f t="shared" si="55"/>
        <v>1.7589002811648848E-2</v>
      </c>
      <c r="E237" s="53">
        <f t="shared" si="51"/>
        <v>0.28686795445915325</v>
      </c>
      <c r="F237" s="30">
        <v>23.95</v>
      </c>
      <c r="G237" s="31">
        <f t="shared" si="45"/>
        <v>0</v>
      </c>
      <c r="H237" s="32">
        <f t="shared" si="49"/>
        <v>1.1507280046182679E-2</v>
      </c>
      <c r="I237" s="33">
        <f t="shared" si="50"/>
        <v>0.18767805790848033</v>
      </c>
      <c r="J237" s="30">
        <v>28.5</v>
      </c>
      <c r="K237" s="31">
        <f t="shared" si="46"/>
        <v>0</v>
      </c>
      <c r="L237" s="32">
        <f t="shared" si="47"/>
        <v>1.6883208867368164E-2</v>
      </c>
      <c r="M237" s="33">
        <f t="shared" si="48"/>
        <v>0.27535680358644055</v>
      </c>
      <c r="N237" s="30">
        <v>39</v>
      </c>
      <c r="O237" s="31">
        <f t="shared" si="52"/>
        <v>0</v>
      </c>
      <c r="P237" s="32">
        <f t="shared" si="53"/>
        <v>2.4954371732642706E-2</v>
      </c>
      <c r="Q237" s="33">
        <f t="shared" si="54"/>
        <v>0.40699348623763498</v>
      </c>
    </row>
    <row r="238" spans="1:17" x14ac:dyDescent="0.25">
      <c r="A238" s="14">
        <v>36152</v>
      </c>
      <c r="B238" s="48">
        <v>25.25</v>
      </c>
      <c r="C238" s="31">
        <f t="shared" si="56"/>
        <v>-5.9230183031220556E-3</v>
      </c>
      <c r="D238" s="32">
        <f t="shared" si="55"/>
        <v>1.7585491601830136E-2</v>
      </c>
      <c r="E238" s="53">
        <f t="shared" si="51"/>
        <v>0.28681068836003681</v>
      </c>
      <c r="F238" s="30">
        <v>23.35</v>
      </c>
      <c r="G238" s="31">
        <f t="shared" si="45"/>
        <v>-2.5371339742017832E-2</v>
      </c>
      <c r="H238" s="32">
        <f t="shared" si="49"/>
        <v>1.2658382546057251E-2</v>
      </c>
      <c r="I238" s="33">
        <f t="shared" si="50"/>
        <v>0.20645197153211914</v>
      </c>
      <c r="J238" s="30">
        <v>28.25</v>
      </c>
      <c r="K238" s="31">
        <f t="shared" si="46"/>
        <v>-8.8106296821549197E-3</v>
      </c>
      <c r="L238" s="32">
        <f t="shared" si="47"/>
        <v>1.6803317642874748E-2</v>
      </c>
      <c r="M238" s="33">
        <f t="shared" si="48"/>
        <v>0.27405381714684063</v>
      </c>
      <c r="N238" s="30">
        <v>39</v>
      </c>
      <c r="O238" s="31">
        <f t="shared" si="52"/>
        <v>0</v>
      </c>
      <c r="P238" s="32">
        <f t="shared" si="53"/>
        <v>2.4906780408557355E-2</v>
      </c>
      <c r="Q238" s="33">
        <f t="shared" si="54"/>
        <v>0.40621729523143846</v>
      </c>
    </row>
    <row r="239" spans="1:17" x14ac:dyDescent="0.25">
      <c r="A239" s="14">
        <v>36153</v>
      </c>
      <c r="B239" s="48">
        <v>24.8</v>
      </c>
      <c r="C239" s="31">
        <f t="shared" si="56"/>
        <v>-1.7982502550432357E-2</v>
      </c>
      <c r="D239" s="32">
        <f t="shared" si="55"/>
        <v>1.7944622729192103E-2</v>
      </c>
      <c r="E239" s="53">
        <f t="shared" si="51"/>
        <v>0.29266793979106775</v>
      </c>
      <c r="F239" s="30">
        <v>23.35</v>
      </c>
      <c r="G239" s="31">
        <f t="shared" si="45"/>
        <v>0</v>
      </c>
      <c r="H239" s="32">
        <f t="shared" si="49"/>
        <v>1.2482488071224896E-2</v>
      </c>
      <c r="I239" s="33">
        <f t="shared" si="50"/>
        <v>0.2035832194637866</v>
      </c>
      <c r="J239" s="30">
        <v>28.25</v>
      </c>
      <c r="K239" s="31">
        <f t="shared" si="46"/>
        <v>0</v>
      </c>
      <c r="L239" s="32">
        <f t="shared" si="47"/>
        <v>1.6452405408304931E-2</v>
      </c>
      <c r="M239" s="33">
        <f t="shared" si="48"/>
        <v>0.26833061180065326</v>
      </c>
      <c r="N239" s="30">
        <v>39.200000000000003</v>
      </c>
      <c r="O239" s="31">
        <f t="shared" si="52"/>
        <v>5.1151006667704089E-3</v>
      </c>
      <c r="P239" s="32">
        <f t="shared" si="53"/>
        <v>2.4321240461320032E-2</v>
      </c>
      <c r="Q239" s="33">
        <f t="shared" si="54"/>
        <v>0.39666742769677377</v>
      </c>
    </row>
    <row r="240" spans="1:17" x14ac:dyDescent="0.25">
      <c r="A240" s="14">
        <v>36157</v>
      </c>
      <c r="B240" s="48">
        <v>24.45</v>
      </c>
      <c r="C240" s="31">
        <f t="shared" si="56"/>
        <v>-1.4213437250055501E-2</v>
      </c>
      <c r="D240" s="32">
        <f t="shared" si="55"/>
        <v>1.8140653806364614E-2</v>
      </c>
      <c r="E240" s="53">
        <f t="shared" si="51"/>
        <v>0.29586510990475146</v>
      </c>
      <c r="F240" s="30">
        <v>23.35</v>
      </c>
      <c r="G240" s="31">
        <f t="shared" si="45"/>
        <v>0</v>
      </c>
      <c r="H240" s="32">
        <f t="shared" si="49"/>
        <v>1.2482488071224896E-2</v>
      </c>
      <c r="I240" s="33">
        <f t="shared" si="50"/>
        <v>0.2035832194637866</v>
      </c>
      <c r="J240" s="30">
        <v>28.5</v>
      </c>
      <c r="K240" s="31">
        <f t="shared" si="46"/>
        <v>8.8106296821549059E-3</v>
      </c>
      <c r="L240" s="32">
        <f t="shared" si="47"/>
        <v>1.6598221983829604E-2</v>
      </c>
      <c r="M240" s="33">
        <f t="shared" si="48"/>
        <v>0.27070880817681725</v>
      </c>
      <c r="N240" s="30">
        <v>39.200000000000003</v>
      </c>
      <c r="O240" s="31">
        <f t="shared" si="52"/>
        <v>0</v>
      </c>
      <c r="P240" s="32">
        <f t="shared" si="53"/>
        <v>2.3395589624235272E-2</v>
      </c>
      <c r="Q240" s="33">
        <f t="shared" si="54"/>
        <v>0.38157051941712722</v>
      </c>
    </row>
    <row r="241" spans="1:17" x14ac:dyDescent="0.25">
      <c r="A241" s="14">
        <v>36158</v>
      </c>
      <c r="B241" s="48">
        <v>24.875</v>
      </c>
      <c r="C241" s="31">
        <f t="shared" si="56"/>
        <v>1.7233067123775408E-2</v>
      </c>
      <c r="D241" s="32">
        <f t="shared" si="55"/>
        <v>1.8647118081148464E-2</v>
      </c>
      <c r="E241" s="53">
        <f t="shared" si="51"/>
        <v>0.30412529225105595</v>
      </c>
      <c r="F241" s="30">
        <v>23.425000000000001</v>
      </c>
      <c r="G241" s="31">
        <f t="shared" si="45"/>
        <v>3.206844009579591E-3</v>
      </c>
      <c r="H241" s="32">
        <f t="shared" si="49"/>
        <v>1.2521381555440855E-2</v>
      </c>
      <c r="I241" s="33">
        <f t="shared" si="50"/>
        <v>0.20421755299470357</v>
      </c>
      <c r="J241" s="30">
        <v>28.5</v>
      </c>
      <c r="K241" s="31">
        <f t="shared" si="46"/>
        <v>0</v>
      </c>
      <c r="L241" s="32">
        <f t="shared" si="47"/>
        <v>1.6598221983829604E-2</v>
      </c>
      <c r="M241" s="33">
        <f t="shared" si="48"/>
        <v>0.27070880817681725</v>
      </c>
      <c r="N241" s="30">
        <v>39</v>
      </c>
      <c r="O241" s="31">
        <f t="shared" si="52"/>
        <v>-5.1151006667704887E-3</v>
      </c>
      <c r="P241" s="32">
        <f t="shared" si="53"/>
        <v>2.3384752365636405E-2</v>
      </c>
      <c r="Q241" s="33">
        <f t="shared" si="54"/>
        <v>0.38139376907832218</v>
      </c>
    </row>
    <row r="242" spans="1:17" x14ac:dyDescent="0.25">
      <c r="A242" s="14">
        <v>36159</v>
      </c>
      <c r="B242" s="48">
        <v>25.074999999999999</v>
      </c>
      <c r="C242" s="31">
        <f t="shared" si="56"/>
        <v>8.0080508033427509E-3</v>
      </c>
      <c r="D242" s="32">
        <f t="shared" si="55"/>
        <v>1.8191884354095189E-2</v>
      </c>
      <c r="E242" s="53">
        <f t="shared" si="51"/>
        <v>0.29670065485239105</v>
      </c>
      <c r="F242" s="30">
        <v>23.8</v>
      </c>
      <c r="G242" s="31">
        <f t="shared" si="45"/>
        <v>1.588175255294319E-2</v>
      </c>
      <c r="H242" s="32">
        <f t="shared" si="49"/>
        <v>1.3010569009149044E-2</v>
      </c>
      <c r="I242" s="33">
        <f t="shared" si="50"/>
        <v>0.21219595891657939</v>
      </c>
      <c r="J242" s="30">
        <v>28.25</v>
      </c>
      <c r="K242" s="31">
        <f t="shared" si="46"/>
        <v>-8.8106296821549197E-3</v>
      </c>
      <c r="L242" s="32">
        <f t="shared" si="47"/>
        <v>1.4968256150216252E-2</v>
      </c>
      <c r="M242" s="33">
        <f t="shared" si="48"/>
        <v>0.24412486993233082</v>
      </c>
      <c r="N242" s="30">
        <v>39</v>
      </c>
      <c r="O242" s="31">
        <f t="shared" si="52"/>
        <v>0</v>
      </c>
      <c r="P242" s="32">
        <f t="shared" si="53"/>
        <v>2.2165144854330375E-2</v>
      </c>
      <c r="Q242" s="33">
        <f t="shared" si="54"/>
        <v>0.36150257253023421</v>
      </c>
    </row>
    <row r="243" spans="1:17" x14ac:dyDescent="0.25">
      <c r="A243" s="14">
        <v>36160</v>
      </c>
      <c r="B243" s="48">
        <v>25.05</v>
      </c>
      <c r="C243" s="31">
        <f t="shared" si="56"/>
        <v>-9.975063171254136E-4</v>
      </c>
      <c r="D243" s="32">
        <f t="shared" si="55"/>
        <v>1.8130679330845428E-2</v>
      </c>
      <c r="E243" s="53">
        <f t="shared" si="51"/>
        <v>0.2957024311321324</v>
      </c>
      <c r="F243" s="30">
        <v>23.65</v>
      </c>
      <c r="G243" s="31">
        <f t="shared" si="45"/>
        <v>-6.3224657394871263E-3</v>
      </c>
      <c r="H243" s="32">
        <f t="shared" si="49"/>
        <v>1.2952833733112793E-2</v>
      </c>
      <c r="I243" s="33">
        <f t="shared" si="50"/>
        <v>0.21125432506081102</v>
      </c>
      <c r="J243" s="30">
        <v>28.35</v>
      </c>
      <c r="K243" s="31">
        <f t="shared" si="46"/>
        <v>3.5335725813112656E-3</v>
      </c>
      <c r="L243" s="32">
        <f t="shared" si="47"/>
        <v>1.4754966295771953E-2</v>
      </c>
      <c r="M243" s="33">
        <f t="shared" si="48"/>
        <v>0.24064621767975378</v>
      </c>
      <c r="N243" s="30">
        <v>39.700000000000003</v>
      </c>
      <c r="O243" s="31">
        <f t="shared" si="52"/>
        <v>1.7789541563498459E-2</v>
      </c>
      <c r="P243" s="32">
        <f t="shared" si="53"/>
        <v>2.2076595062276952E-2</v>
      </c>
      <c r="Q243" s="33">
        <f t="shared" si="54"/>
        <v>0.36005836912733713</v>
      </c>
    </row>
    <row r="244" spans="1:17" x14ac:dyDescent="0.25">
      <c r="A244" s="14">
        <v>36164</v>
      </c>
      <c r="B244" s="48">
        <v>25.35</v>
      </c>
      <c r="C244" s="31">
        <f t="shared" si="56"/>
        <v>1.1904902506318458E-2</v>
      </c>
      <c r="D244" s="32">
        <f t="shared" si="55"/>
        <v>1.8318937321477772E-2</v>
      </c>
      <c r="E244" s="53">
        <f t="shared" si="51"/>
        <v>0.29877282604090605</v>
      </c>
      <c r="F244" s="30">
        <v>23.774999999999999</v>
      </c>
      <c r="G244" s="31">
        <f t="shared" si="45"/>
        <v>5.2714934935119782E-3</v>
      </c>
      <c r="H244" s="32">
        <f t="shared" si="49"/>
        <v>1.2345395261583333E-2</v>
      </c>
      <c r="I244" s="33">
        <f t="shared" si="50"/>
        <v>0.20134730340338963</v>
      </c>
      <c r="J244" s="30">
        <v>28.65</v>
      </c>
      <c r="K244" s="31">
        <f t="shared" si="46"/>
        <v>1.0526412986987383E-2</v>
      </c>
      <c r="L244" s="32">
        <f t="shared" si="47"/>
        <v>1.4416337575678033E-2</v>
      </c>
      <c r="M244" s="33">
        <f t="shared" si="48"/>
        <v>0.23512335039189769</v>
      </c>
      <c r="N244" s="30">
        <v>39.75</v>
      </c>
      <c r="O244" s="31">
        <f t="shared" si="52"/>
        <v>1.2586534071961062E-3</v>
      </c>
      <c r="P244" s="32">
        <f t="shared" si="53"/>
        <v>2.0910369168329272E-2</v>
      </c>
      <c r="Q244" s="33">
        <f t="shared" si="54"/>
        <v>0.341037800410815</v>
      </c>
    </row>
    <row r="245" spans="1:17" x14ac:dyDescent="0.25">
      <c r="A245" s="14">
        <v>36165</v>
      </c>
      <c r="B245" s="48">
        <v>25.35</v>
      </c>
      <c r="C245" s="31">
        <f t="shared" si="56"/>
        <v>0</v>
      </c>
      <c r="D245" s="32">
        <f t="shared" si="55"/>
        <v>1.4467984239344584E-2</v>
      </c>
      <c r="E245" s="53">
        <f t="shared" si="51"/>
        <v>0.23596568198507084</v>
      </c>
      <c r="F245" s="30">
        <v>23.6</v>
      </c>
      <c r="G245" s="31">
        <f t="shared" si="45"/>
        <v>-7.3878963998894598E-3</v>
      </c>
      <c r="H245" s="32">
        <f t="shared" si="49"/>
        <v>1.1540528921489287E-2</v>
      </c>
      <c r="I245" s="33">
        <f t="shared" si="50"/>
        <v>0.18822033065409369</v>
      </c>
      <c r="J245" s="30">
        <v>28.75</v>
      </c>
      <c r="K245" s="31">
        <f t="shared" si="46"/>
        <v>3.4843240826108427E-3</v>
      </c>
      <c r="L245" s="32">
        <f t="shared" si="47"/>
        <v>1.3528006793013027E-2</v>
      </c>
      <c r="M245" s="33">
        <f t="shared" si="48"/>
        <v>0.22063511377978925</v>
      </c>
      <c r="N245" s="30">
        <v>40.5</v>
      </c>
      <c r="O245" s="31">
        <f t="shared" si="52"/>
        <v>1.8692133012152546E-2</v>
      </c>
      <c r="P245" s="32">
        <f t="shared" si="53"/>
        <v>1.9942763799263109E-2</v>
      </c>
      <c r="Q245" s="33">
        <f t="shared" si="54"/>
        <v>0.3252566344220375</v>
      </c>
    </row>
    <row r="246" spans="1:17" x14ac:dyDescent="0.25">
      <c r="A246" s="14">
        <v>36166</v>
      </c>
      <c r="B246" s="48">
        <v>24.925000000000001</v>
      </c>
      <c r="C246" s="31">
        <f t="shared" si="56"/>
        <v>-1.6907414189290117E-2</v>
      </c>
      <c r="D246" s="32">
        <f t="shared" si="55"/>
        <v>1.4741084393355136E-2</v>
      </c>
      <c r="E246" s="53">
        <f t="shared" si="51"/>
        <v>0.2404198107030219</v>
      </c>
      <c r="F246" s="30">
        <v>23.45</v>
      </c>
      <c r="G246" s="31">
        <f t="shared" si="45"/>
        <v>-6.3762171392761089E-3</v>
      </c>
      <c r="H246" s="32">
        <f t="shared" si="49"/>
        <v>1.155775423297702E-2</v>
      </c>
      <c r="I246" s="33">
        <f t="shared" si="50"/>
        <v>0.18850126698256678</v>
      </c>
      <c r="J246" s="30">
        <v>29</v>
      </c>
      <c r="K246" s="31">
        <f t="shared" si="46"/>
        <v>8.6580627431145311E-3</v>
      </c>
      <c r="L246" s="32">
        <f t="shared" si="47"/>
        <v>1.3068577085259525E-2</v>
      </c>
      <c r="M246" s="33">
        <f t="shared" si="48"/>
        <v>0.21314204200691261</v>
      </c>
      <c r="N246" s="30">
        <v>40.5</v>
      </c>
      <c r="O246" s="31">
        <f t="shared" si="52"/>
        <v>0</v>
      </c>
      <c r="P246" s="32">
        <f t="shared" si="53"/>
        <v>1.9886947153134701E-2</v>
      </c>
      <c r="Q246" s="33">
        <f t="shared" si="54"/>
        <v>0.32434629247308849</v>
      </c>
    </row>
    <row r="247" spans="1:17" x14ac:dyDescent="0.25">
      <c r="A247" s="14">
        <v>36167</v>
      </c>
      <c r="B247" s="48">
        <v>24.675000000000001</v>
      </c>
      <c r="C247" s="31">
        <f t="shared" si="56"/>
        <v>-1.0080730528356785E-2</v>
      </c>
      <c r="D247" s="32">
        <f t="shared" si="55"/>
        <v>1.4814566156297237E-2</v>
      </c>
      <c r="E247" s="53">
        <f t="shared" si="51"/>
        <v>0.24161826198823586</v>
      </c>
      <c r="F247" s="30">
        <v>23.25</v>
      </c>
      <c r="G247" s="31">
        <f t="shared" ref="G247:G310" si="57">IF(ISERROR(LN(F247/F246)),"",LN(F247/F246))</f>
        <v>-8.5653628589230455E-3</v>
      </c>
      <c r="H247" s="32">
        <f t="shared" si="49"/>
        <v>1.1604702081390523E-2</v>
      </c>
      <c r="I247" s="33">
        <f t="shared" si="50"/>
        <v>0.18926696321815556</v>
      </c>
      <c r="J247" s="30">
        <v>28.375</v>
      </c>
      <c r="K247" s="31">
        <f t="shared" si="46"/>
        <v>-2.1787354184907296E-2</v>
      </c>
      <c r="L247" s="32">
        <f t="shared" si="47"/>
        <v>1.3811698654606908E-2</v>
      </c>
      <c r="M247" s="33">
        <f t="shared" si="48"/>
        <v>0.22526198802067846</v>
      </c>
      <c r="N247" s="30">
        <v>39.975000000000001</v>
      </c>
      <c r="O247" s="31">
        <f t="shared" si="52"/>
        <v>-1.3047715392475519E-2</v>
      </c>
      <c r="P247" s="32">
        <f t="shared" si="53"/>
        <v>2.0004399214982177E-2</v>
      </c>
      <c r="Q247" s="33">
        <f t="shared" si="54"/>
        <v>0.32626187763104186</v>
      </c>
    </row>
    <row r="248" spans="1:17" x14ac:dyDescent="0.25">
      <c r="A248" s="14">
        <v>36168</v>
      </c>
      <c r="B248" s="48">
        <v>24.6</v>
      </c>
      <c r="C248" s="31">
        <f t="shared" si="56"/>
        <v>-3.0441423812281325E-3</v>
      </c>
      <c r="D248" s="32">
        <f t="shared" si="55"/>
        <v>1.0418770698097246E-2</v>
      </c>
      <c r="E248" s="53">
        <f t="shared" si="51"/>
        <v>0.16992500769643917</v>
      </c>
      <c r="F248" s="30">
        <v>23.25</v>
      </c>
      <c r="G248" s="31">
        <f t="shared" si="57"/>
        <v>0</v>
      </c>
      <c r="H248" s="32">
        <f t="shared" si="49"/>
        <v>1.0437291689174911E-2</v>
      </c>
      <c r="I248" s="33">
        <f t="shared" si="50"/>
        <v>0.17022707591951589</v>
      </c>
      <c r="J248" s="30">
        <v>28.375</v>
      </c>
      <c r="K248" s="31">
        <f t="shared" si="46"/>
        <v>0</v>
      </c>
      <c r="L248" s="32">
        <f t="shared" si="47"/>
        <v>1.373829614979576E-2</v>
      </c>
      <c r="M248" s="33">
        <f t="shared" si="48"/>
        <v>0.22406482939646091</v>
      </c>
      <c r="N248" s="30">
        <v>39.125</v>
      </c>
      <c r="O248" s="31">
        <f t="shared" si="52"/>
        <v>-2.1492609859700723E-2</v>
      </c>
      <c r="P248" s="32">
        <f t="shared" si="53"/>
        <v>2.0027908115258532E-2</v>
      </c>
      <c r="Q248" s="33">
        <f t="shared" si="54"/>
        <v>0.32664529619126836</v>
      </c>
    </row>
    <row r="249" spans="1:17" x14ac:dyDescent="0.25">
      <c r="A249" s="14">
        <v>36171</v>
      </c>
      <c r="B249" s="48">
        <v>24.2</v>
      </c>
      <c r="C249" s="31">
        <f t="shared" si="56"/>
        <v>-1.6393809775676497E-2</v>
      </c>
      <c r="D249" s="32">
        <f t="shared" si="55"/>
        <v>1.0927308747876814E-2</v>
      </c>
      <c r="E249" s="53">
        <f t="shared" si="51"/>
        <v>0.17821901228937131</v>
      </c>
      <c r="F249" s="30">
        <v>23</v>
      </c>
      <c r="G249" s="31">
        <f t="shared" si="57"/>
        <v>-1.0810916104215617E-2</v>
      </c>
      <c r="H249" s="32">
        <f t="shared" si="49"/>
        <v>1.0563775470601154E-2</v>
      </c>
      <c r="I249" s="33">
        <f t="shared" si="50"/>
        <v>0.1722899639660159</v>
      </c>
      <c r="J249" s="30">
        <v>27.425000000000001</v>
      </c>
      <c r="K249" s="31">
        <f t="shared" si="46"/>
        <v>-3.4053469640272775E-2</v>
      </c>
      <c r="L249" s="32">
        <f t="shared" si="47"/>
        <v>1.5293820157407757E-2</v>
      </c>
      <c r="M249" s="33">
        <f t="shared" si="48"/>
        <v>0.24943465820109492</v>
      </c>
      <c r="N249" s="30">
        <v>37.75</v>
      </c>
      <c r="O249" s="31">
        <f t="shared" si="52"/>
        <v>-3.5776173165283594E-2</v>
      </c>
      <c r="P249" s="32">
        <f t="shared" si="53"/>
        <v>2.0781491483064719E-2</v>
      </c>
      <c r="Q249" s="33">
        <f t="shared" si="54"/>
        <v>0.33893586897427058</v>
      </c>
    </row>
    <row r="250" spans="1:17" x14ac:dyDescent="0.25">
      <c r="A250" s="14">
        <v>36172</v>
      </c>
      <c r="B250" s="48">
        <v>23.75</v>
      </c>
      <c r="C250" s="31">
        <f t="shared" si="56"/>
        <v>-1.8770102681990492E-2</v>
      </c>
      <c r="D250" s="32">
        <f t="shared" si="55"/>
        <v>1.1538434921711903E-2</v>
      </c>
      <c r="E250" s="53">
        <f t="shared" si="51"/>
        <v>0.18818617855125941</v>
      </c>
      <c r="F250" s="30">
        <v>22.8</v>
      </c>
      <c r="G250" s="31">
        <f t="shared" si="57"/>
        <v>-8.7336799687545534E-3</v>
      </c>
      <c r="H250" s="32">
        <f t="shared" si="49"/>
        <v>1.0015418952807201E-2</v>
      </c>
      <c r="I250" s="33">
        <f t="shared" si="50"/>
        <v>0.16334653981295844</v>
      </c>
      <c r="J250" s="30">
        <v>27.4</v>
      </c>
      <c r="K250" s="31">
        <f t="shared" si="46"/>
        <v>-9.1199276726946197E-4</v>
      </c>
      <c r="L250" s="32">
        <f t="shared" si="47"/>
        <v>1.3885665555845871E-2</v>
      </c>
      <c r="M250" s="33">
        <f t="shared" si="48"/>
        <v>0.22646835167206469</v>
      </c>
      <c r="N250" s="30">
        <v>37.450000000000003</v>
      </c>
      <c r="O250" s="31">
        <f t="shared" si="52"/>
        <v>-7.9787657318051985E-3</v>
      </c>
      <c r="P250" s="32">
        <f t="shared" si="53"/>
        <v>1.7717255556802175E-2</v>
      </c>
      <c r="Q250" s="33">
        <f t="shared" si="54"/>
        <v>0.28895969343093508</v>
      </c>
    </row>
    <row r="251" spans="1:17" x14ac:dyDescent="0.25">
      <c r="A251" s="14">
        <v>36173</v>
      </c>
      <c r="B251" s="48">
        <v>23.7</v>
      </c>
      <c r="C251" s="31">
        <f t="shared" si="56"/>
        <v>-2.1074823395646983E-3</v>
      </c>
      <c r="D251" s="32">
        <f t="shared" si="55"/>
        <v>1.1532994255408704E-2</v>
      </c>
      <c r="E251" s="53">
        <f t="shared" si="51"/>
        <v>0.18809744396920225</v>
      </c>
      <c r="F251" s="30">
        <v>22.774999999999999</v>
      </c>
      <c r="G251" s="31">
        <f t="shared" si="57"/>
        <v>-1.0970928143732104E-3</v>
      </c>
      <c r="H251" s="32">
        <f t="shared" si="49"/>
        <v>9.9720127705795868E-3</v>
      </c>
      <c r="I251" s="33">
        <f t="shared" si="50"/>
        <v>0.16263860640480238</v>
      </c>
      <c r="J251" s="30">
        <v>27.55</v>
      </c>
      <c r="K251" s="31">
        <f t="shared" si="46"/>
        <v>5.4595222048989742E-3</v>
      </c>
      <c r="L251" s="32">
        <f t="shared" si="47"/>
        <v>1.358004637128264E-2</v>
      </c>
      <c r="M251" s="33">
        <f t="shared" si="48"/>
        <v>0.22148385361620762</v>
      </c>
      <c r="N251" s="30">
        <v>37.875</v>
      </c>
      <c r="O251" s="31">
        <f t="shared" si="52"/>
        <v>1.1284553866304644E-2</v>
      </c>
      <c r="P251" s="32">
        <f t="shared" si="53"/>
        <v>1.7333174419103203E-2</v>
      </c>
      <c r="Q251" s="33">
        <f t="shared" si="54"/>
        <v>0.28269551964587669</v>
      </c>
    </row>
    <row r="252" spans="1:17" x14ac:dyDescent="0.25">
      <c r="A252" s="14">
        <v>36174</v>
      </c>
      <c r="B252" s="48">
        <v>24</v>
      </c>
      <c r="C252" s="31">
        <f t="shared" si="56"/>
        <v>1.2578782206860185E-2</v>
      </c>
      <c r="D252" s="32">
        <f t="shared" si="55"/>
        <v>1.1438988303641266E-2</v>
      </c>
      <c r="E252" s="53">
        <f t="shared" si="51"/>
        <v>0.18656425329436474</v>
      </c>
      <c r="F252" s="30">
        <v>23.15</v>
      </c>
      <c r="G252" s="31">
        <f t="shared" si="57"/>
        <v>1.6331337386221164E-2</v>
      </c>
      <c r="H252" s="32">
        <f t="shared" si="49"/>
        <v>1.0765279202466997E-2</v>
      </c>
      <c r="I252" s="33">
        <f t="shared" si="50"/>
        <v>0.17557639037661132</v>
      </c>
      <c r="J252" s="30">
        <v>28.425000000000001</v>
      </c>
      <c r="K252" s="31">
        <f t="shared" si="46"/>
        <v>3.1266504037676245E-2</v>
      </c>
      <c r="L252" s="32">
        <f t="shared" si="47"/>
        <v>1.536285474361713E-2</v>
      </c>
      <c r="M252" s="33">
        <f t="shared" si="48"/>
        <v>0.2505605782287898</v>
      </c>
      <c r="N252" s="30">
        <v>40.25</v>
      </c>
      <c r="O252" s="31">
        <f t="shared" si="52"/>
        <v>6.0818740035039148E-2</v>
      </c>
      <c r="P252" s="32">
        <f t="shared" si="53"/>
        <v>2.194757148438975E-2</v>
      </c>
      <c r="Q252" s="33">
        <f t="shared" si="54"/>
        <v>0.35795405825412552</v>
      </c>
    </row>
    <row r="253" spans="1:17" x14ac:dyDescent="0.25">
      <c r="A253" s="14">
        <v>36175</v>
      </c>
      <c r="B253" s="48">
        <v>23.824999999999999</v>
      </c>
      <c r="C253" s="31">
        <f t="shared" si="56"/>
        <v>-7.3183808076798399E-3</v>
      </c>
      <c r="D253" s="32">
        <f t="shared" si="55"/>
        <v>1.0858030458915082E-2</v>
      </c>
      <c r="E253" s="53">
        <f t="shared" si="51"/>
        <v>0.17708911759006976</v>
      </c>
      <c r="F253" s="30">
        <v>22.824999999999999</v>
      </c>
      <c r="G253" s="31">
        <f t="shared" si="57"/>
        <v>-1.4138354051210831E-2</v>
      </c>
      <c r="H253" s="32">
        <f t="shared" si="49"/>
        <v>9.4046846854836229E-3</v>
      </c>
      <c r="I253" s="33">
        <f t="shared" si="50"/>
        <v>0.15338576535283993</v>
      </c>
      <c r="J253" s="30">
        <v>28.524999999999999</v>
      </c>
      <c r="K253" s="31">
        <f t="shared" si="46"/>
        <v>3.5118561115394281E-3</v>
      </c>
      <c r="L253" s="32">
        <f t="shared" si="47"/>
        <v>1.3433801111050768E-2</v>
      </c>
      <c r="M253" s="33">
        <f t="shared" si="48"/>
        <v>0.219098665604055</v>
      </c>
      <c r="N253" s="30">
        <v>40</v>
      </c>
      <c r="O253" s="31">
        <f t="shared" si="52"/>
        <v>-6.2305497506360864E-3</v>
      </c>
      <c r="P253" s="32">
        <f t="shared" si="53"/>
        <v>1.942206943540491E-2</v>
      </c>
      <c r="Q253" s="33">
        <f t="shared" si="54"/>
        <v>0.3167643663464712</v>
      </c>
    </row>
    <row r="254" spans="1:17" x14ac:dyDescent="0.25">
      <c r="A254" s="14">
        <v>36178</v>
      </c>
      <c r="B254" s="48">
        <v>23.8</v>
      </c>
      <c r="C254" s="31">
        <f t="shared" si="56"/>
        <v>-1.0498688628367036E-3</v>
      </c>
      <c r="D254" s="32">
        <f t="shared" si="55"/>
        <v>1.0840059341983541E-2</v>
      </c>
      <c r="E254" s="53">
        <f t="shared" si="51"/>
        <v>0.17679601754291513</v>
      </c>
      <c r="F254" s="30">
        <v>22.824999999999999</v>
      </c>
      <c r="G254" s="31">
        <f t="shared" si="57"/>
        <v>0</v>
      </c>
      <c r="H254" s="32">
        <f t="shared" si="49"/>
        <v>9.3300461818877911E-3</v>
      </c>
      <c r="I254" s="33">
        <f t="shared" si="50"/>
        <v>0.15216844819849573</v>
      </c>
      <c r="J254" s="30">
        <v>28.75</v>
      </c>
      <c r="K254" s="31">
        <f t="shared" si="46"/>
        <v>7.8568714952201597E-3</v>
      </c>
      <c r="L254" s="32">
        <f t="shared" si="47"/>
        <v>1.2903259759566953E-2</v>
      </c>
      <c r="M254" s="33">
        <f t="shared" si="48"/>
        <v>0.2104457980204896</v>
      </c>
      <c r="N254" s="30">
        <v>40.5</v>
      </c>
      <c r="O254" s="31">
        <f t="shared" si="52"/>
        <v>1.242251999855711E-2</v>
      </c>
      <c r="P254" s="32">
        <f t="shared" si="53"/>
        <v>1.9270671219565126E-2</v>
      </c>
      <c r="Q254" s="33">
        <f t="shared" si="54"/>
        <v>0.3142951361716963</v>
      </c>
    </row>
    <row r="255" spans="1:17" x14ac:dyDescent="0.25">
      <c r="A255" s="14">
        <v>36179</v>
      </c>
      <c r="B255" s="48">
        <v>24.05</v>
      </c>
      <c r="C255" s="31">
        <f t="shared" si="56"/>
        <v>1.044941587434114E-2</v>
      </c>
      <c r="D255" s="32">
        <f t="shared" si="55"/>
        <v>1.1194762361235995E-2</v>
      </c>
      <c r="E255" s="53">
        <f t="shared" si="51"/>
        <v>0.18258104871625988</v>
      </c>
      <c r="F255" s="30">
        <v>23.125</v>
      </c>
      <c r="G255" s="31">
        <f t="shared" si="57"/>
        <v>1.3057856917456688E-2</v>
      </c>
      <c r="H255" s="32">
        <f t="shared" si="49"/>
        <v>9.9588429901591377E-3</v>
      </c>
      <c r="I255" s="33">
        <f t="shared" si="50"/>
        <v>0.16242381378634943</v>
      </c>
      <c r="J255" s="30">
        <v>28.375</v>
      </c>
      <c r="K255" s="31">
        <f t="shared" si="46"/>
        <v>-1.3129291441792736E-2</v>
      </c>
      <c r="L255" s="32">
        <f t="shared" si="47"/>
        <v>1.290611760333522E-2</v>
      </c>
      <c r="M255" s="33">
        <f t="shared" si="48"/>
        <v>0.21049240804180497</v>
      </c>
      <c r="N255" s="30">
        <v>40.5</v>
      </c>
      <c r="O255" s="31">
        <f t="shared" si="52"/>
        <v>0</v>
      </c>
      <c r="P255" s="32">
        <f t="shared" si="53"/>
        <v>1.8789813266141344E-2</v>
      </c>
      <c r="Q255" s="33">
        <f t="shared" si="54"/>
        <v>0.30645258028827016</v>
      </c>
    </row>
    <row r="256" spans="1:17" x14ac:dyDescent="0.25">
      <c r="A256" s="14">
        <v>36180</v>
      </c>
      <c r="B256" s="48">
        <v>24.2</v>
      </c>
      <c r="C256" s="31">
        <f t="shared" si="56"/>
        <v>6.2176366108703616E-3</v>
      </c>
      <c r="D256" s="32">
        <f t="shared" si="55"/>
        <v>1.0837482075697581E-2</v>
      </c>
      <c r="E256" s="53">
        <f t="shared" si="51"/>
        <v>0.17675398360185166</v>
      </c>
      <c r="F256" s="30">
        <v>23.125</v>
      </c>
      <c r="G256" s="31">
        <f t="shared" si="57"/>
        <v>0</v>
      </c>
      <c r="H256" s="32">
        <f t="shared" si="49"/>
        <v>9.7865723068280234E-3</v>
      </c>
      <c r="I256" s="33">
        <f t="shared" si="50"/>
        <v>0.15961416396880843</v>
      </c>
      <c r="J256" s="30">
        <v>28.35</v>
      </c>
      <c r="K256" s="31">
        <f t="shared" si="46"/>
        <v>-8.8144562780565416E-4</v>
      </c>
      <c r="L256" s="32">
        <f t="shared" si="47"/>
        <v>1.2906836137262113E-2</v>
      </c>
      <c r="M256" s="33">
        <f t="shared" si="48"/>
        <v>0.210504126975506</v>
      </c>
      <c r="N256" s="30">
        <v>40.024999999999999</v>
      </c>
      <c r="O256" s="31">
        <f t="shared" si="52"/>
        <v>-1.1797715229715081E-2</v>
      </c>
      <c r="P256" s="32">
        <f t="shared" si="53"/>
        <v>1.8469005617855312E-2</v>
      </c>
      <c r="Q256" s="33">
        <f t="shared" si="54"/>
        <v>0.3012203658856597</v>
      </c>
    </row>
    <row r="257" spans="1:17" x14ac:dyDescent="0.25">
      <c r="A257" s="14">
        <v>36181</v>
      </c>
      <c r="B257" s="48">
        <v>24.3</v>
      </c>
      <c r="C257" s="31">
        <f t="shared" si="56"/>
        <v>4.1237171838621562E-3</v>
      </c>
      <c r="D257" s="32">
        <f t="shared" si="55"/>
        <v>1.0888000525148114E-2</v>
      </c>
      <c r="E257" s="53">
        <f t="shared" si="51"/>
        <v>0.17757791457801392</v>
      </c>
      <c r="F257" s="30">
        <v>23.125</v>
      </c>
      <c r="G257" s="31">
        <f t="shared" si="57"/>
        <v>0</v>
      </c>
      <c r="H257" s="32">
        <f t="shared" si="49"/>
        <v>9.7865723068280234E-3</v>
      </c>
      <c r="I257" s="33">
        <f t="shared" si="50"/>
        <v>0.15961416396880843</v>
      </c>
      <c r="J257" s="30">
        <v>28.55</v>
      </c>
      <c r="K257" s="31">
        <f t="shared" si="46"/>
        <v>7.0299059282581461E-3</v>
      </c>
      <c r="L257" s="32">
        <f t="shared" si="47"/>
        <v>1.3004475602134417E-2</v>
      </c>
      <c r="M257" s="33">
        <f t="shared" si="48"/>
        <v>0.21209657845569191</v>
      </c>
      <c r="N257" s="30">
        <v>39.5</v>
      </c>
      <c r="O257" s="31">
        <f t="shared" si="52"/>
        <v>-1.3203586975702177E-2</v>
      </c>
      <c r="P257" s="32">
        <f t="shared" si="53"/>
        <v>1.8735979903931492E-2</v>
      </c>
      <c r="Q257" s="33">
        <f t="shared" si="54"/>
        <v>0.3055745847211439</v>
      </c>
    </row>
    <row r="258" spans="1:17" x14ac:dyDescent="0.25">
      <c r="A258" s="14">
        <v>36182</v>
      </c>
      <c r="B258" s="48">
        <v>24.225000000000001</v>
      </c>
      <c r="C258" s="31">
        <f t="shared" si="56"/>
        <v>-3.0911925696728579E-3</v>
      </c>
      <c r="D258" s="32">
        <f t="shared" si="55"/>
        <v>1.0878965184707762E-2</v>
      </c>
      <c r="E258" s="53">
        <f t="shared" si="51"/>
        <v>0.17743055263500204</v>
      </c>
      <c r="F258" s="30">
        <v>23.125</v>
      </c>
      <c r="G258" s="31">
        <f t="shared" si="57"/>
        <v>0</v>
      </c>
      <c r="H258" s="32">
        <f t="shared" si="49"/>
        <v>9.7865723068280234E-3</v>
      </c>
      <c r="I258" s="33">
        <f t="shared" si="50"/>
        <v>0.15961416396880843</v>
      </c>
      <c r="J258" s="30">
        <v>28.274999999999999</v>
      </c>
      <c r="K258" s="31">
        <f t="shared" si="46"/>
        <v>-9.6789140998351248E-3</v>
      </c>
      <c r="L258" s="32">
        <f t="shared" si="47"/>
        <v>1.3177943413670139E-2</v>
      </c>
      <c r="M258" s="33">
        <f t="shared" si="48"/>
        <v>0.21492575284338386</v>
      </c>
      <c r="N258" s="30">
        <v>39.5</v>
      </c>
      <c r="O258" s="31">
        <f t="shared" si="52"/>
        <v>0</v>
      </c>
      <c r="P258" s="32">
        <f t="shared" si="53"/>
        <v>1.8735979903931492E-2</v>
      </c>
      <c r="Q258" s="33">
        <f t="shared" si="54"/>
        <v>0.3055745847211439</v>
      </c>
    </row>
    <row r="259" spans="1:17" x14ac:dyDescent="0.25">
      <c r="A259" s="14">
        <v>36185</v>
      </c>
      <c r="B259" s="48">
        <v>23.675000000000001</v>
      </c>
      <c r="C259" s="31">
        <f t="shared" si="56"/>
        <v>-2.2965518704688066E-2</v>
      </c>
      <c r="D259" s="32">
        <f t="shared" si="55"/>
        <v>1.1765762749113376E-2</v>
      </c>
      <c r="E259" s="53">
        <f t="shared" si="51"/>
        <v>0.19189378321404987</v>
      </c>
      <c r="F259" s="30">
        <v>22.9</v>
      </c>
      <c r="G259" s="31">
        <f t="shared" si="57"/>
        <v>-9.7773728382949381E-3</v>
      </c>
      <c r="H259" s="32">
        <f t="shared" si="49"/>
        <v>8.3902104480599385E-3</v>
      </c>
      <c r="I259" s="33">
        <f t="shared" si="50"/>
        <v>0.13684019125420457</v>
      </c>
      <c r="J259" s="30">
        <v>27.475000000000001</v>
      </c>
      <c r="K259" s="31">
        <f t="shared" si="46"/>
        <v>-2.8701521712498932E-2</v>
      </c>
      <c r="L259" s="32">
        <f t="shared" si="47"/>
        <v>1.4466268936202861E-2</v>
      </c>
      <c r="M259" s="33">
        <f t="shared" si="48"/>
        <v>0.235937706237451</v>
      </c>
      <c r="N259" s="30">
        <v>37.975000000000001</v>
      </c>
      <c r="O259" s="31">
        <f t="shared" si="52"/>
        <v>-3.9372623425239617E-2</v>
      </c>
      <c r="P259" s="32">
        <f t="shared" si="53"/>
        <v>2.0669895482066557E-2</v>
      </c>
      <c r="Q259" s="33">
        <f t="shared" si="54"/>
        <v>0.3371157932783953</v>
      </c>
    </row>
    <row r="260" spans="1:17" x14ac:dyDescent="0.25">
      <c r="A260" s="14">
        <v>36186</v>
      </c>
      <c r="B260" s="48">
        <v>23.35</v>
      </c>
      <c r="C260" s="31">
        <f t="shared" si="56"/>
        <v>-1.3822654957235631E-2</v>
      </c>
      <c r="D260" s="32">
        <f t="shared" si="55"/>
        <v>1.1534841029017733E-2</v>
      </c>
      <c r="E260" s="53">
        <f t="shared" si="51"/>
        <v>0.18812756393525401</v>
      </c>
      <c r="F260" s="30">
        <v>22.5</v>
      </c>
      <c r="G260" s="31">
        <f t="shared" si="57"/>
        <v>-1.7621601349819445E-2</v>
      </c>
      <c r="H260" s="32">
        <f t="shared" si="49"/>
        <v>9.1405358989176434E-3</v>
      </c>
      <c r="I260" s="33">
        <f t="shared" si="50"/>
        <v>0.14907762901978611</v>
      </c>
      <c r="J260" s="30">
        <v>27.225000000000001</v>
      </c>
      <c r="K260" s="31">
        <f t="shared" si="46"/>
        <v>-9.1408314706608578E-3</v>
      </c>
      <c r="L260" s="32">
        <f t="shared" si="47"/>
        <v>1.4561625144336144E-2</v>
      </c>
      <c r="M260" s="33">
        <f t="shared" si="48"/>
        <v>0.23749291892716981</v>
      </c>
      <c r="N260" s="30">
        <v>36.75</v>
      </c>
      <c r="O260" s="31">
        <f t="shared" si="52"/>
        <v>-3.2789822822990956E-2</v>
      </c>
      <c r="P260" s="32">
        <f t="shared" si="53"/>
        <v>2.1713284491857616E-2</v>
      </c>
      <c r="Q260" s="33">
        <f t="shared" si="54"/>
        <v>0.354132953042887</v>
      </c>
    </row>
    <row r="261" spans="1:17" x14ac:dyDescent="0.25">
      <c r="A261" s="14">
        <v>36187</v>
      </c>
      <c r="B261" s="48">
        <v>23.55</v>
      </c>
      <c r="C261" s="31">
        <f t="shared" si="56"/>
        <v>8.5288363475205017E-3</v>
      </c>
      <c r="D261" s="32">
        <f t="shared" si="55"/>
        <v>1.1483970184299881E-2</v>
      </c>
      <c r="E261" s="53">
        <f t="shared" si="51"/>
        <v>0.18729788556621341</v>
      </c>
      <c r="F261" s="30">
        <v>22.75</v>
      </c>
      <c r="G261" s="31">
        <f t="shared" si="57"/>
        <v>1.1049836186584935E-2</v>
      </c>
      <c r="H261" s="32">
        <f t="shared" si="49"/>
        <v>9.555877896875167E-3</v>
      </c>
      <c r="I261" s="33">
        <f t="shared" si="50"/>
        <v>0.15585165200624804</v>
      </c>
      <c r="J261" s="30">
        <v>27.35</v>
      </c>
      <c r="K261" s="31">
        <f t="shared" si="46"/>
        <v>4.5808600489660534E-3</v>
      </c>
      <c r="L261" s="32">
        <f t="shared" si="47"/>
        <v>1.4436820584657348E-2</v>
      </c>
      <c r="M261" s="33">
        <f t="shared" si="48"/>
        <v>0.23545741815855772</v>
      </c>
      <c r="N261" s="30">
        <v>37</v>
      </c>
      <c r="O261" s="31">
        <f t="shared" si="52"/>
        <v>6.7796869853787691E-3</v>
      </c>
      <c r="P261" s="32">
        <f t="shared" si="53"/>
        <v>2.1811443528474143E-2</v>
      </c>
      <c r="Q261" s="33">
        <f t="shared" si="54"/>
        <v>0.35573387848177629</v>
      </c>
    </row>
    <row r="262" spans="1:17" x14ac:dyDescent="0.25">
      <c r="A262" s="14">
        <v>36188</v>
      </c>
      <c r="B262" s="48">
        <v>23.45</v>
      </c>
      <c r="C262" s="31">
        <f t="shared" si="56"/>
        <v>-4.2553255701384945E-3</v>
      </c>
      <c r="D262" s="32">
        <f t="shared" si="55"/>
        <v>1.0630191010207561E-2</v>
      </c>
      <c r="E262" s="53">
        <f t="shared" si="51"/>
        <v>0.17337316863629842</v>
      </c>
      <c r="F262" s="30">
        <v>22.65</v>
      </c>
      <c r="G262" s="31">
        <f t="shared" si="57"/>
        <v>-4.4052934679164914E-3</v>
      </c>
      <c r="H262" s="32">
        <f t="shared" si="49"/>
        <v>9.5230965471124942E-3</v>
      </c>
      <c r="I262" s="33">
        <f t="shared" si="50"/>
        <v>0.15531700437149981</v>
      </c>
      <c r="J262" s="30">
        <v>27.4</v>
      </c>
      <c r="K262" s="31">
        <f t="shared" si="46"/>
        <v>1.8264845260342812E-3</v>
      </c>
      <c r="L262" s="32">
        <f t="shared" si="47"/>
        <v>1.4454718211413305E-2</v>
      </c>
      <c r="M262" s="33">
        <f t="shared" si="48"/>
        <v>0.23574931961722112</v>
      </c>
      <c r="N262" s="30">
        <v>37</v>
      </c>
      <c r="O262" s="31">
        <f t="shared" si="52"/>
        <v>0</v>
      </c>
      <c r="P262" s="32">
        <f t="shared" si="53"/>
        <v>2.1812277003369553E-2</v>
      </c>
      <c r="Q262" s="33">
        <f t="shared" si="54"/>
        <v>0.35574747204594248</v>
      </c>
    </row>
    <row r="263" spans="1:17" x14ac:dyDescent="0.25">
      <c r="A263" s="14">
        <v>36189</v>
      </c>
      <c r="B263" s="48">
        <v>23.2</v>
      </c>
      <c r="C263" s="31">
        <f t="shared" si="56"/>
        <v>-1.0718216220024147E-2</v>
      </c>
      <c r="D263" s="32">
        <f t="shared" si="55"/>
        <v>1.0461502897463306E-2</v>
      </c>
      <c r="E263" s="53">
        <f t="shared" si="51"/>
        <v>0.1706219487767808</v>
      </c>
      <c r="F263" s="30">
        <v>22.65</v>
      </c>
      <c r="G263" s="31">
        <f t="shared" si="57"/>
        <v>0</v>
      </c>
      <c r="H263" s="32">
        <f t="shared" si="49"/>
        <v>8.6563797659700813E-3</v>
      </c>
      <c r="I263" s="33">
        <f t="shared" si="50"/>
        <v>0.14118128145620862</v>
      </c>
      <c r="J263" s="30">
        <v>27.45</v>
      </c>
      <c r="K263" s="31">
        <f t="shared" si="46"/>
        <v>1.8231545615151783E-3</v>
      </c>
      <c r="L263" s="32">
        <f t="shared" si="47"/>
        <v>1.4385673810084498E-2</v>
      </c>
      <c r="M263" s="33">
        <f t="shared" si="48"/>
        <v>0.23462323950977271</v>
      </c>
      <c r="N263" s="30">
        <v>36.75</v>
      </c>
      <c r="O263" s="31">
        <f t="shared" si="52"/>
        <v>-6.7796869853788038E-3</v>
      </c>
      <c r="P263" s="32">
        <f t="shared" si="53"/>
        <v>2.1823488156493265E-2</v>
      </c>
      <c r="Q263" s="33">
        <f t="shared" si="54"/>
        <v>0.35593032041990474</v>
      </c>
    </row>
    <row r="264" spans="1:17" x14ac:dyDescent="0.25">
      <c r="A264" s="14">
        <v>36192</v>
      </c>
      <c r="B264" s="48">
        <v>23.3</v>
      </c>
      <c r="C264" s="31">
        <f t="shared" si="56"/>
        <v>4.3010818993907017E-3</v>
      </c>
      <c r="D264" s="32">
        <f t="shared" si="55"/>
        <v>1.0593034046400867E-2</v>
      </c>
      <c r="E264" s="53">
        <f t="shared" si="51"/>
        <v>0.1727671568961627</v>
      </c>
      <c r="F264" s="30">
        <v>22.55</v>
      </c>
      <c r="G264" s="31">
        <f t="shared" si="57"/>
        <v>-4.4247859803555837E-3</v>
      </c>
      <c r="H264" s="32">
        <f t="shared" si="49"/>
        <v>8.6227685241033764E-3</v>
      </c>
      <c r="I264" s="33">
        <f t="shared" si="50"/>
        <v>0.14063309869085322</v>
      </c>
      <c r="J264" s="30">
        <v>27.55</v>
      </c>
      <c r="K264" s="31">
        <f t="shared" si="46"/>
        <v>3.6363676433839335E-3</v>
      </c>
      <c r="L264" s="32">
        <f t="shared" si="47"/>
        <v>1.4387442425613239E-2</v>
      </c>
      <c r="M264" s="33">
        <f t="shared" si="48"/>
        <v>0.23465208475611143</v>
      </c>
      <c r="N264" s="30">
        <v>37</v>
      </c>
      <c r="O264" s="31">
        <f t="shared" si="52"/>
        <v>6.7796869853787691E-3</v>
      </c>
      <c r="P264" s="32">
        <f t="shared" si="53"/>
        <v>2.143211137730636E-2</v>
      </c>
      <c r="Q264" s="33">
        <f t="shared" si="54"/>
        <v>0.3495471583230858</v>
      </c>
    </row>
    <row r="265" spans="1:17" x14ac:dyDescent="0.25">
      <c r="A265" s="14">
        <v>36193</v>
      </c>
      <c r="B265" s="48">
        <v>23.104347826086965</v>
      </c>
      <c r="C265" s="31">
        <f t="shared" si="56"/>
        <v>-8.4325431750910968E-3</v>
      </c>
      <c r="D265" s="32">
        <f t="shared" si="55"/>
        <v>1.0034095672067263E-2</v>
      </c>
      <c r="E265" s="53">
        <f t="shared" si="51"/>
        <v>0.16365114788582732</v>
      </c>
      <c r="F265" s="30">
        <v>22.45</v>
      </c>
      <c r="G265" s="31">
        <f t="shared" si="57"/>
        <v>-4.4444517604241294E-3</v>
      </c>
      <c r="H265" s="32">
        <f t="shared" si="49"/>
        <v>8.457069399401454E-3</v>
      </c>
      <c r="I265" s="33">
        <f t="shared" si="50"/>
        <v>0.13793062775103213</v>
      </c>
      <c r="J265" s="30">
        <v>27.6</v>
      </c>
      <c r="K265" s="31">
        <f t="shared" si="46"/>
        <v>1.8132371241809436E-3</v>
      </c>
      <c r="L265" s="32">
        <f t="shared" si="47"/>
        <v>1.4151119886317388E-2</v>
      </c>
      <c r="M265" s="33">
        <f t="shared" si="48"/>
        <v>0.23079778078184091</v>
      </c>
      <c r="N265" s="30">
        <v>36.875</v>
      </c>
      <c r="O265" s="31">
        <f t="shared" si="52"/>
        <v>-3.3840979842405684E-3</v>
      </c>
      <c r="P265" s="32">
        <f t="shared" si="53"/>
        <v>2.1406081123721891E-2</v>
      </c>
      <c r="Q265" s="33">
        <f t="shared" si="54"/>
        <v>0.34912261773486752</v>
      </c>
    </row>
    <row r="266" spans="1:17" x14ac:dyDescent="0.25">
      <c r="A266" s="14">
        <v>36194</v>
      </c>
      <c r="B266" s="48">
        <v>22.95</v>
      </c>
      <c r="C266" s="31">
        <f t="shared" si="56"/>
        <v>-6.7028808900096958E-3</v>
      </c>
      <c r="D266" s="32">
        <f t="shared" si="55"/>
        <v>9.9930897154989519E-3</v>
      </c>
      <c r="E266" s="53">
        <f t="shared" si="51"/>
        <v>0.16298236097349586</v>
      </c>
      <c r="F266" s="30">
        <v>22.6</v>
      </c>
      <c r="G266" s="31">
        <f t="shared" si="57"/>
        <v>6.659292089976997E-3</v>
      </c>
      <c r="H266" s="32">
        <f t="shared" si="49"/>
        <v>8.6241684472532758E-3</v>
      </c>
      <c r="I266" s="33">
        <f t="shared" si="50"/>
        <v>0.14065593074646845</v>
      </c>
      <c r="J266" s="30">
        <v>27.8</v>
      </c>
      <c r="K266" s="31">
        <f t="shared" si="46"/>
        <v>7.2202479734870973E-3</v>
      </c>
      <c r="L266" s="32">
        <f t="shared" si="47"/>
        <v>1.4243762758153216E-2</v>
      </c>
      <c r="M266" s="33">
        <f t="shared" si="48"/>
        <v>0.23230874029576881</v>
      </c>
      <c r="N266" s="30">
        <v>37.375</v>
      </c>
      <c r="O266" s="31">
        <f t="shared" si="52"/>
        <v>1.3468217050866611E-2</v>
      </c>
      <c r="P266" s="32">
        <f t="shared" si="53"/>
        <v>2.1163355375884343E-2</v>
      </c>
      <c r="Q266" s="33">
        <f t="shared" si="54"/>
        <v>0.34516388058971165</v>
      </c>
    </row>
    <row r="267" spans="1:17" x14ac:dyDescent="0.25">
      <c r="A267" s="14">
        <v>36195</v>
      </c>
      <c r="B267" s="48">
        <v>23.1</v>
      </c>
      <c r="C267" s="31">
        <f t="shared" si="56"/>
        <v>6.5146810211938935E-3</v>
      </c>
      <c r="D267" s="32">
        <f t="shared" si="55"/>
        <v>9.8730909152338845E-3</v>
      </c>
      <c r="E267" s="53">
        <f t="shared" si="51"/>
        <v>0.16102523976894442</v>
      </c>
      <c r="F267" s="30">
        <v>22.7</v>
      </c>
      <c r="G267" s="31">
        <f t="shared" si="57"/>
        <v>4.4150182091166933E-3</v>
      </c>
      <c r="H267" s="32">
        <f t="shared" si="49"/>
        <v>8.6755815680227867E-3</v>
      </c>
      <c r="I267" s="33">
        <f t="shared" si="50"/>
        <v>0.14149445337026056</v>
      </c>
      <c r="J267" s="30">
        <v>28.2</v>
      </c>
      <c r="K267" s="31">
        <f t="shared" si="46"/>
        <v>1.4285957247476434E-2</v>
      </c>
      <c r="L267" s="32">
        <f t="shared" si="47"/>
        <v>1.4497110100490162E-2</v>
      </c>
      <c r="M267" s="33">
        <f t="shared" si="48"/>
        <v>0.23644071040471268</v>
      </c>
      <c r="N267" s="30">
        <v>38.25</v>
      </c>
      <c r="O267" s="31">
        <f t="shared" si="52"/>
        <v>2.3141528561694331E-2</v>
      </c>
      <c r="P267" s="32">
        <f t="shared" si="53"/>
        <v>2.1959916418563451E-2</v>
      </c>
      <c r="Q267" s="33">
        <f t="shared" si="54"/>
        <v>0.35815539803741309</v>
      </c>
    </row>
    <row r="268" spans="1:17" x14ac:dyDescent="0.25">
      <c r="A268" s="14">
        <v>36196</v>
      </c>
      <c r="B268" s="48">
        <v>23.25</v>
      </c>
      <c r="C268" s="31">
        <f t="shared" si="56"/>
        <v>6.4725145056172984E-3</v>
      </c>
      <c r="D268" s="32">
        <f t="shared" si="55"/>
        <v>9.9916407083743015E-3</v>
      </c>
      <c r="E268" s="53">
        <f t="shared" si="51"/>
        <v>0.16295872838247882</v>
      </c>
      <c r="F268" s="30">
        <v>22.7</v>
      </c>
      <c r="G268" s="31">
        <f t="shared" si="57"/>
        <v>0</v>
      </c>
      <c r="H268" s="32">
        <f t="shared" si="49"/>
        <v>8.5292779853019356E-3</v>
      </c>
      <c r="I268" s="33">
        <f t="shared" si="50"/>
        <v>0.1391083141470989</v>
      </c>
      <c r="J268" s="30">
        <v>28.25</v>
      </c>
      <c r="K268" s="31">
        <f t="shared" ref="K268:K331" si="58">IF(ISERROR(LN(J268/J267)),"",LN(J268/J267))</f>
        <v>1.7714796483820209E-3</v>
      </c>
      <c r="L268" s="32">
        <f t="shared" ref="L268:L331" si="59">+IF(ISERROR(STDEV(K248:K268)),"",STDEV(K248:K268))</f>
        <v>1.372608609953694E-2</v>
      </c>
      <c r="M268" s="33">
        <f t="shared" ref="M268:M331" si="60">IF(L268="","",(L268*(SQRT(266))))</f>
        <v>0.22386568950325039</v>
      </c>
      <c r="N268" s="30">
        <v>38</v>
      </c>
      <c r="O268" s="31">
        <f t="shared" si="52"/>
        <v>-6.5574005461590517E-3</v>
      </c>
      <c r="P268" s="32">
        <f t="shared" si="53"/>
        <v>2.18527347840443E-2</v>
      </c>
      <c r="Q268" s="33">
        <f t="shared" si="54"/>
        <v>0.35640731848001295</v>
      </c>
    </row>
    <row r="269" spans="1:17" x14ac:dyDescent="0.25">
      <c r="A269" s="14">
        <v>36199</v>
      </c>
      <c r="B269" s="48">
        <v>23.05</v>
      </c>
      <c r="C269" s="31">
        <f t="shared" si="56"/>
        <v>-8.6393625907077408E-3</v>
      </c>
      <c r="D269" s="32">
        <f t="shared" si="55"/>
        <v>1.0071842390083007E-2</v>
      </c>
      <c r="E269" s="53">
        <f t="shared" si="51"/>
        <v>0.16426677822602781</v>
      </c>
      <c r="F269" s="30">
        <v>22.625</v>
      </c>
      <c r="G269" s="31">
        <f t="shared" si="57"/>
        <v>-3.3094349013671424E-3</v>
      </c>
      <c r="H269" s="32">
        <f t="shared" si="49"/>
        <v>8.5377306717445353E-3</v>
      </c>
      <c r="I269" s="33">
        <f t="shared" si="50"/>
        <v>0.13924617329098779</v>
      </c>
      <c r="J269" s="30">
        <v>28.1</v>
      </c>
      <c r="K269" s="31">
        <f t="shared" si="58"/>
        <v>-5.3238812527498548E-3</v>
      </c>
      <c r="L269" s="32">
        <f t="shared" si="59"/>
        <v>1.3771100589166706E-2</v>
      </c>
      <c r="M269" s="33">
        <f t="shared" si="60"/>
        <v>0.22459985361132376</v>
      </c>
      <c r="N269" s="30">
        <v>37.799999999999997</v>
      </c>
      <c r="O269" s="31">
        <f t="shared" si="52"/>
        <v>-5.2770571008438931E-3</v>
      </c>
      <c r="P269" s="32">
        <f t="shared" si="53"/>
        <v>2.1427182435683471E-2</v>
      </c>
      <c r="Q269" s="33">
        <f t="shared" si="54"/>
        <v>0.34946676971799273</v>
      </c>
    </row>
    <row r="270" spans="1:17" x14ac:dyDescent="0.25">
      <c r="A270" s="14">
        <v>36200</v>
      </c>
      <c r="B270" s="48">
        <v>23.05</v>
      </c>
      <c r="C270" s="31">
        <f t="shared" si="56"/>
        <v>0</v>
      </c>
      <c r="D270" s="32">
        <f t="shared" si="55"/>
        <v>9.6148236519574184E-3</v>
      </c>
      <c r="E270" s="53">
        <f t="shared" si="51"/>
        <v>0.15681302817780091</v>
      </c>
      <c r="F270" s="30">
        <v>22.3</v>
      </c>
      <c r="G270" s="31">
        <f t="shared" si="57"/>
        <v>-1.4468811119916661E-2</v>
      </c>
      <c r="H270" s="32">
        <f t="shared" si="49"/>
        <v>8.7755266296567734E-3</v>
      </c>
      <c r="I270" s="33">
        <f t="shared" si="50"/>
        <v>0.14312450799565682</v>
      </c>
      <c r="J270" s="30">
        <v>27.7</v>
      </c>
      <c r="K270" s="31">
        <f t="shared" si="58"/>
        <v>-1.4337163146407331E-2</v>
      </c>
      <c r="L270" s="32">
        <f t="shared" si="59"/>
        <v>1.1913344940166519E-2</v>
      </c>
      <c r="M270" s="33">
        <f t="shared" si="60"/>
        <v>0.19430077590802888</v>
      </c>
      <c r="N270" s="30">
        <v>36.75</v>
      </c>
      <c r="O270" s="31">
        <f t="shared" si="52"/>
        <v>-2.8170876966696221E-2</v>
      </c>
      <c r="P270" s="32">
        <f t="shared" si="53"/>
        <v>2.0878633615900699E-2</v>
      </c>
      <c r="Q270" s="33">
        <f t="shared" si="54"/>
        <v>0.34052020921441206</v>
      </c>
    </row>
    <row r="271" spans="1:17" x14ac:dyDescent="0.25">
      <c r="A271" s="14">
        <v>36201</v>
      </c>
      <c r="B271" s="48">
        <v>22.55</v>
      </c>
      <c r="C271" s="31">
        <f t="shared" si="56"/>
        <v>-2.1930703493970118E-2</v>
      </c>
      <c r="D271" s="32">
        <f t="shared" si="55"/>
        <v>9.9055660595160286E-3</v>
      </c>
      <c r="E271" s="53">
        <f t="shared" si="51"/>
        <v>0.16155489334343898</v>
      </c>
      <c r="F271" s="30">
        <v>22.175000000000001</v>
      </c>
      <c r="G271" s="31">
        <f t="shared" si="57"/>
        <v>-5.6211502704298479E-3</v>
      </c>
      <c r="H271" s="32">
        <f t="shared" si="49"/>
        <v>8.6724222566433931E-3</v>
      </c>
      <c r="I271" s="33">
        <f t="shared" si="50"/>
        <v>0.14144292656100305</v>
      </c>
      <c r="J271" s="30">
        <v>27.55</v>
      </c>
      <c r="K271" s="31">
        <f t="shared" si="58"/>
        <v>-5.4298775943692878E-3</v>
      </c>
      <c r="L271" s="32">
        <f t="shared" si="59"/>
        <v>1.1980251778549944E-2</v>
      </c>
      <c r="M271" s="33">
        <f t="shared" si="60"/>
        <v>0.19539199341887439</v>
      </c>
      <c r="N271" s="30">
        <v>36.5</v>
      </c>
      <c r="O271" s="31">
        <f t="shared" si="52"/>
        <v>-6.8259650703998706E-3</v>
      </c>
      <c r="P271" s="32">
        <f t="shared" si="53"/>
        <v>2.0861644494902104E-2</v>
      </c>
      <c r="Q271" s="33">
        <f t="shared" si="54"/>
        <v>0.34024312503624032</v>
      </c>
    </row>
    <row r="272" spans="1:17" x14ac:dyDescent="0.25">
      <c r="A272" s="14">
        <v>36202</v>
      </c>
      <c r="B272" s="48">
        <v>22.6</v>
      </c>
      <c r="C272" s="31">
        <f t="shared" si="56"/>
        <v>2.2148403295528213E-3</v>
      </c>
      <c r="D272" s="32">
        <f t="shared" si="55"/>
        <v>9.9582181406714584E-3</v>
      </c>
      <c r="E272" s="53">
        <f t="shared" si="51"/>
        <v>0.16241362279961216</v>
      </c>
      <c r="F272" s="30">
        <v>22</v>
      </c>
      <c r="G272" s="31">
        <f t="shared" si="57"/>
        <v>-7.9230748373273225E-3</v>
      </c>
      <c r="H272" s="32">
        <f t="shared" si="49"/>
        <v>8.790624381183932E-3</v>
      </c>
      <c r="I272" s="33">
        <f t="shared" si="50"/>
        <v>0.14337074487127208</v>
      </c>
      <c r="J272" s="30">
        <v>27.475000000000001</v>
      </c>
      <c r="K272" s="31">
        <f t="shared" si="58"/>
        <v>-2.7260353092383926E-3</v>
      </c>
      <c r="L272" s="32">
        <f t="shared" si="59"/>
        <v>1.1935700693672984E-2</v>
      </c>
      <c r="M272" s="33">
        <f t="shared" si="60"/>
        <v>0.19466538721359677</v>
      </c>
      <c r="N272" s="30">
        <v>36.25</v>
      </c>
      <c r="O272" s="31">
        <f t="shared" si="52"/>
        <v>-6.8728792877620643E-3</v>
      </c>
      <c r="P272" s="32">
        <f t="shared" si="53"/>
        <v>2.0692905809275471E-2</v>
      </c>
      <c r="Q272" s="33">
        <f t="shared" si="54"/>
        <v>0.33749108035797237</v>
      </c>
    </row>
    <row r="273" spans="1:17" x14ac:dyDescent="0.25">
      <c r="A273" s="14">
        <v>36203</v>
      </c>
      <c r="B273" s="48">
        <v>22.613043660702914</v>
      </c>
      <c r="C273" s="31">
        <f t="shared" si="56"/>
        <v>5.7698663963730063E-4</v>
      </c>
      <c r="D273" s="32">
        <f t="shared" si="55"/>
        <v>9.3921444635514141E-3</v>
      </c>
      <c r="E273" s="53">
        <f t="shared" si="51"/>
        <v>0.15318124052259918</v>
      </c>
      <c r="F273" s="30">
        <v>22</v>
      </c>
      <c r="G273" s="31">
        <f t="shared" si="57"/>
        <v>0</v>
      </c>
      <c r="H273" s="32">
        <f t="shared" si="49"/>
        <v>7.7853711164585721E-3</v>
      </c>
      <c r="I273" s="33">
        <f t="shared" si="50"/>
        <v>0.12697556028615367</v>
      </c>
      <c r="J273" s="30">
        <v>27.475000000000001</v>
      </c>
      <c r="K273" s="31">
        <f t="shared" si="58"/>
        <v>0</v>
      </c>
      <c r="L273" s="32">
        <f t="shared" si="59"/>
        <v>9.5314090059572913E-3</v>
      </c>
      <c r="M273" s="33">
        <f t="shared" si="60"/>
        <v>0.15545257647248062</v>
      </c>
      <c r="N273" s="30">
        <v>36.6</v>
      </c>
      <c r="O273" s="31">
        <f t="shared" si="52"/>
        <v>9.6088591066368894E-3</v>
      </c>
      <c r="P273" s="32">
        <f t="shared" si="53"/>
        <v>1.5196361390186474E-2</v>
      </c>
      <c r="Q273" s="33">
        <f t="shared" si="54"/>
        <v>0.24784515381041031</v>
      </c>
    </row>
    <row r="274" spans="1:17" x14ac:dyDescent="0.25">
      <c r="A274" s="14">
        <v>36207</v>
      </c>
      <c r="B274" s="48">
        <v>22.45</v>
      </c>
      <c r="C274" s="31">
        <f t="shared" si="56"/>
        <v>-7.2362787296142176E-3</v>
      </c>
      <c r="D274" s="32">
        <f t="shared" si="55"/>
        <v>9.3902015937947381E-3</v>
      </c>
      <c r="E274" s="53">
        <f t="shared" si="51"/>
        <v>0.15314955327580942</v>
      </c>
      <c r="F274" s="30">
        <v>22.175000000000001</v>
      </c>
      <c r="G274" s="31">
        <f t="shared" si="57"/>
        <v>7.9230748373274266E-3</v>
      </c>
      <c r="H274" s="32">
        <f t="shared" si="49"/>
        <v>7.6124929164291793E-3</v>
      </c>
      <c r="I274" s="33">
        <f t="shared" si="50"/>
        <v>0.12415600217111558</v>
      </c>
      <c r="J274" s="30">
        <v>27.725000000000001</v>
      </c>
      <c r="K274" s="31">
        <f t="shared" si="58"/>
        <v>9.0580329467456391E-3</v>
      </c>
      <c r="L274" s="32">
        <f t="shared" si="59"/>
        <v>9.7548970336097662E-3</v>
      </c>
      <c r="M274" s="33">
        <f t="shared" si="60"/>
        <v>0.15909755589657376</v>
      </c>
      <c r="N274" s="30">
        <v>36.75</v>
      </c>
      <c r="O274" s="31">
        <f t="shared" si="52"/>
        <v>4.0899852515250664E-3</v>
      </c>
      <c r="P274" s="32">
        <f t="shared" si="53"/>
        <v>1.5305001024752308E-2</v>
      </c>
      <c r="Q274" s="33">
        <f t="shared" si="54"/>
        <v>0.24961701262894723</v>
      </c>
    </row>
    <row r="275" spans="1:17" x14ac:dyDescent="0.25">
      <c r="A275" s="14">
        <v>36208</v>
      </c>
      <c r="B275" s="48">
        <v>22.517391304347829</v>
      </c>
      <c r="C275" s="31">
        <f t="shared" si="56"/>
        <v>2.9973433124328591E-3</v>
      </c>
      <c r="D275" s="32">
        <f t="shared" si="55"/>
        <v>9.4697742962306965E-3</v>
      </c>
      <c r="E275" s="53">
        <f t="shared" si="51"/>
        <v>0.15444734477786504</v>
      </c>
      <c r="F275" s="30">
        <v>22.35</v>
      </c>
      <c r="G275" s="31">
        <f t="shared" si="57"/>
        <v>7.860792863934641E-3</v>
      </c>
      <c r="H275" s="32">
        <f t="shared" si="49"/>
        <v>7.8723555427279331E-3</v>
      </c>
      <c r="I275" s="33">
        <f t="shared" si="50"/>
        <v>0.12839423334572977</v>
      </c>
      <c r="J275" s="30">
        <v>28.1</v>
      </c>
      <c r="K275" s="31">
        <f t="shared" si="58"/>
        <v>1.343504310326935E-2</v>
      </c>
      <c r="L275" s="32">
        <f t="shared" si="59"/>
        <v>1.0088510341871434E-2</v>
      </c>
      <c r="M275" s="33">
        <f t="shared" si="60"/>
        <v>0.16453862429290111</v>
      </c>
      <c r="N275" s="30">
        <v>37.225000000000001</v>
      </c>
      <c r="O275" s="31">
        <f t="shared" si="52"/>
        <v>1.2842352911227079E-2</v>
      </c>
      <c r="P275" s="32">
        <f t="shared" si="53"/>
        <v>1.5327830994406603E-2</v>
      </c>
      <c r="Q275" s="33">
        <f t="shared" si="54"/>
        <v>0.24998935816582751</v>
      </c>
    </row>
    <row r="276" spans="1:17" x14ac:dyDescent="0.25">
      <c r="A276" s="14">
        <v>36209</v>
      </c>
      <c r="B276" s="48">
        <v>22.65</v>
      </c>
      <c r="C276" s="31">
        <f t="shared" si="56"/>
        <v>5.8718944283466714E-3</v>
      </c>
      <c r="D276" s="32">
        <f t="shared" si="55"/>
        <v>9.2023712223021394E-3</v>
      </c>
      <c r="E276" s="53">
        <f t="shared" si="51"/>
        <v>0.15008613262414525</v>
      </c>
      <c r="F276" s="30">
        <v>22.425000000000001</v>
      </c>
      <c r="G276" s="31">
        <f t="shared" si="57"/>
        <v>3.3500868852820269E-3</v>
      </c>
      <c r="H276" s="32">
        <f t="shared" si="49"/>
        <v>7.2672692931111229E-3</v>
      </c>
      <c r="I276" s="33">
        <f t="shared" si="50"/>
        <v>0.11852557526671824</v>
      </c>
      <c r="J276" s="30">
        <v>28.074999999999999</v>
      </c>
      <c r="K276" s="31">
        <f t="shared" si="58"/>
        <v>-8.9007571519322836E-4</v>
      </c>
      <c r="L276" s="32">
        <f t="shared" si="59"/>
        <v>9.7043741964508781E-3</v>
      </c>
      <c r="M276" s="33">
        <f t="shared" si="60"/>
        <v>0.15827355335905385</v>
      </c>
      <c r="N276" s="30">
        <v>37.174999999999997</v>
      </c>
      <c r="O276" s="31">
        <f t="shared" si="52"/>
        <v>-1.3440862238540388E-3</v>
      </c>
      <c r="P276" s="32">
        <f t="shared" si="53"/>
        <v>1.531302512494263E-2</v>
      </c>
      <c r="Q276" s="33">
        <f t="shared" si="54"/>
        <v>0.24974788174259865</v>
      </c>
    </row>
    <row r="277" spans="1:17" x14ac:dyDescent="0.25">
      <c r="A277" s="14">
        <v>36210</v>
      </c>
      <c r="B277" s="48">
        <v>22.684782608695642</v>
      </c>
      <c r="C277" s="31">
        <f t="shared" si="56"/>
        <v>1.5344780991169479E-3</v>
      </c>
      <c r="D277" s="32">
        <f t="shared" si="55"/>
        <v>9.0265556572469222E-3</v>
      </c>
      <c r="E277" s="53">
        <f t="shared" si="51"/>
        <v>0.14721866753533033</v>
      </c>
      <c r="F277" s="30">
        <v>22.4</v>
      </c>
      <c r="G277" s="31">
        <f t="shared" si="57"/>
        <v>-1.1154490838657205E-3</v>
      </c>
      <c r="H277" s="32">
        <f t="shared" si="49"/>
        <v>7.2601089973050245E-3</v>
      </c>
      <c r="I277" s="33">
        <f t="shared" si="50"/>
        <v>0.11840879437622584</v>
      </c>
      <c r="J277" s="30">
        <v>28.15</v>
      </c>
      <c r="K277" s="31">
        <f t="shared" si="58"/>
        <v>2.6678539611924477E-3</v>
      </c>
      <c r="L277" s="32">
        <f t="shared" si="59"/>
        <v>9.7283890852282173E-3</v>
      </c>
      <c r="M277" s="33">
        <f t="shared" si="60"/>
        <v>0.15866522434199082</v>
      </c>
      <c r="N277" s="30">
        <v>37.5</v>
      </c>
      <c r="O277" s="31">
        <f t="shared" si="52"/>
        <v>8.7044406301465382E-3</v>
      </c>
      <c r="P277" s="32">
        <f t="shared" si="53"/>
        <v>1.5449286555136494E-2</v>
      </c>
      <c r="Q277" s="33">
        <f t="shared" si="54"/>
        <v>0.25197023841454735</v>
      </c>
    </row>
    <row r="278" spans="1:17" x14ac:dyDescent="0.25">
      <c r="A278" s="14">
        <v>36213</v>
      </c>
      <c r="B278" s="48">
        <v>22.354347826086961</v>
      </c>
      <c r="C278" s="31">
        <f t="shared" si="56"/>
        <v>-1.4673494282109839E-2</v>
      </c>
      <c r="D278" s="32">
        <f t="shared" si="55"/>
        <v>9.206799300717319E-3</v>
      </c>
      <c r="E278" s="53">
        <f t="shared" si="51"/>
        <v>0.15015835239753147</v>
      </c>
      <c r="F278" s="30">
        <v>22.4</v>
      </c>
      <c r="G278" s="31">
        <f t="shared" si="57"/>
        <v>0</v>
      </c>
      <c r="H278" s="32">
        <f t="shared" si="49"/>
        <v>7.2601089973050245E-3</v>
      </c>
      <c r="I278" s="33">
        <f t="shared" si="50"/>
        <v>0.11840879437622584</v>
      </c>
      <c r="J278" s="30">
        <v>28.324999999999999</v>
      </c>
      <c r="K278" s="31">
        <f t="shared" si="58"/>
        <v>6.1974523283707204E-3</v>
      </c>
      <c r="L278" s="32">
        <f t="shared" si="59"/>
        <v>9.6985195700782078E-3</v>
      </c>
      <c r="M278" s="33">
        <f t="shared" si="60"/>
        <v>0.1581780672925818</v>
      </c>
      <c r="N278" s="30">
        <v>38.225000000000001</v>
      </c>
      <c r="O278" s="31">
        <f t="shared" si="52"/>
        <v>1.9148818838760958E-2</v>
      </c>
      <c r="P278" s="32">
        <f t="shared" si="53"/>
        <v>1.5995139687688304E-2</v>
      </c>
      <c r="Q278" s="33">
        <f t="shared" si="54"/>
        <v>0.26087283358990054</v>
      </c>
    </row>
    <row r="279" spans="1:17" x14ac:dyDescent="0.25">
      <c r="A279" s="14">
        <v>36214</v>
      </c>
      <c r="B279" s="48">
        <v>22</v>
      </c>
      <c r="C279" s="31">
        <f t="shared" si="56"/>
        <v>-1.5978382387734271E-2</v>
      </c>
      <c r="D279" s="32">
        <f t="shared" si="55"/>
        <v>9.5674408819014806E-3</v>
      </c>
      <c r="E279" s="53">
        <f t="shared" si="51"/>
        <v>0.15604023858488816</v>
      </c>
      <c r="F279" s="30">
        <v>22.1</v>
      </c>
      <c r="G279" s="31">
        <f t="shared" si="57"/>
        <v>-1.3483350337286875E-2</v>
      </c>
      <c r="H279" s="32">
        <f t="shared" si="49"/>
        <v>7.7020239102988447E-3</v>
      </c>
      <c r="I279" s="33">
        <f t="shared" si="50"/>
        <v>0.12561620849134406</v>
      </c>
      <c r="J279" s="30">
        <v>28.675000000000001</v>
      </c>
      <c r="K279" s="31">
        <f t="shared" si="58"/>
        <v>1.228085610136445E-2</v>
      </c>
      <c r="L279" s="32">
        <f t="shared" si="59"/>
        <v>9.8283970214578364E-3</v>
      </c>
      <c r="M279" s="33">
        <f t="shared" si="60"/>
        <v>0.16029630442100884</v>
      </c>
      <c r="N279" s="30">
        <v>38.799999999999997</v>
      </c>
      <c r="O279" s="31">
        <f t="shared" si="52"/>
        <v>1.4930494814101547E-2</v>
      </c>
      <c r="P279" s="32">
        <f t="shared" si="53"/>
        <v>1.6394892306859126E-2</v>
      </c>
      <c r="Q279" s="33">
        <f t="shared" si="54"/>
        <v>0.26739260150279637</v>
      </c>
    </row>
    <row r="280" spans="1:17" x14ac:dyDescent="0.25">
      <c r="A280" s="14">
        <v>36215</v>
      </c>
      <c r="B280" s="48">
        <v>21.880434782608688</v>
      </c>
      <c r="C280" s="31">
        <f t="shared" si="56"/>
        <v>-5.4496047675650378E-3</v>
      </c>
      <c r="D280" s="32">
        <f t="shared" si="55"/>
        <v>8.5997353650887828E-3</v>
      </c>
      <c r="E280" s="53">
        <f t="shared" si="51"/>
        <v>0.14025743923579459</v>
      </c>
      <c r="F280" s="30">
        <v>22.05</v>
      </c>
      <c r="G280" s="31">
        <f t="shared" si="57"/>
        <v>-2.2650066308521248E-3</v>
      </c>
      <c r="H280" s="32">
        <f t="shared" si="49"/>
        <v>7.5023529767026097E-3</v>
      </c>
      <c r="I280" s="33">
        <f t="shared" si="50"/>
        <v>0.12235967411591223</v>
      </c>
      <c r="J280" s="30">
        <v>28.75</v>
      </c>
      <c r="K280" s="31">
        <f t="shared" si="58"/>
        <v>2.6121042279249611E-3</v>
      </c>
      <c r="L280" s="32">
        <f t="shared" si="59"/>
        <v>7.1638236632397797E-3</v>
      </c>
      <c r="M280" s="33">
        <f t="shared" si="60"/>
        <v>0.11683842810114513</v>
      </c>
      <c r="N280" s="30">
        <v>39</v>
      </c>
      <c r="O280" s="31">
        <f t="shared" si="52"/>
        <v>5.1413995004186523E-3</v>
      </c>
      <c r="P280" s="32">
        <f t="shared" si="53"/>
        <v>1.3844721294474664E-2</v>
      </c>
      <c r="Q280" s="33">
        <f t="shared" si="54"/>
        <v>0.22580057097794712</v>
      </c>
    </row>
    <row r="281" spans="1:17" x14ac:dyDescent="0.25">
      <c r="A281" s="14">
        <v>36216</v>
      </c>
      <c r="B281" s="48">
        <v>21.180434782608696</v>
      </c>
      <c r="C281" s="31">
        <f t="shared" si="56"/>
        <v>-3.251498064855031E-2</v>
      </c>
      <c r="D281" s="32">
        <f t="shared" si="55"/>
        <v>1.0460161941292978E-2</v>
      </c>
      <c r="E281" s="53">
        <f t="shared" si="51"/>
        <v>0.17060007844349809</v>
      </c>
      <c r="F281" s="30">
        <v>21.8</v>
      </c>
      <c r="G281" s="31">
        <f t="shared" si="57"/>
        <v>-1.1402632097811649E-2</v>
      </c>
      <c r="H281" s="32">
        <f t="shared" ref="H281:H344" si="61">+IF(ISERROR(STDEV(G261:G281)),"",STDEV(G261:G281))</f>
        <v>6.9489789935726441E-3</v>
      </c>
      <c r="I281" s="33">
        <f t="shared" ref="I281:I344" si="62">IF(H281="","",(H281*(SQRT(266))))</f>
        <v>0.11333441757969329</v>
      </c>
      <c r="J281" s="30">
        <v>28.55</v>
      </c>
      <c r="K281" s="31">
        <f t="shared" si="58"/>
        <v>-6.980831141340205E-3</v>
      </c>
      <c r="L281" s="32">
        <f t="shared" si="59"/>
        <v>7.0072496725151479E-3</v>
      </c>
      <c r="M281" s="33">
        <f t="shared" si="60"/>
        <v>0.11428478359260399</v>
      </c>
      <c r="N281" s="30">
        <v>38</v>
      </c>
      <c r="O281" s="31">
        <f t="shared" si="52"/>
        <v>-2.5975486403260677E-2</v>
      </c>
      <c r="P281" s="32">
        <f t="shared" si="53"/>
        <v>1.3064424171240974E-2</v>
      </c>
      <c r="Q281" s="33">
        <f t="shared" si="54"/>
        <v>0.21307431002902258</v>
      </c>
    </row>
    <row r="282" spans="1:17" x14ac:dyDescent="0.25">
      <c r="A282" s="15">
        <v>36217</v>
      </c>
      <c r="B282" s="49">
        <v>24.875</v>
      </c>
      <c r="C282" s="36" t="e">
        <f>+B282/0</f>
        <v>#DIV/0!</v>
      </c>
      <c r="D282" s="37" t="str">
        <f t="shared" si="55"/>
        <v/>
      </c>
      <c r="E282" s="54" t="str">
        <f t="shared" ref="E282:E345" si="63">IF(D282="","",(D282*(SQRT(266))))</f>
        <v/>
      </c>
      <c r="F282" s="30">
        <v>21.35</v>
      </c>
      <c r="G282" s="31">
        <f t="shared" si="57"/>
        <v>-2.0858230120409695E-2</v>
      </c>
      <c r="H282" s="32">
        <f t="shared" si="61"/>
        <v>7.5306262212784985E-3</v>
      </c>
      <c r="I282" s="33">
        <f t="shared" si="62"/>
        <v>0.12282079678012814</v>
      </c>
      <c r="J282" s="30">
        <v>28.425000000000001</v>
      </c>
      <c r="K282" s="31">
        <f t="shared" si="58"/>
        <v>-4.3878964654194908E-3</v>
      </c>
      <c r="L282" s="32">
        <f t="shared" si="59"/>
        <v>7.1311325145660418E-3</v>
      </c>
      <c r="M282" s="33">
        <f t="shared" si="60"/>
        <v>0.11630525160163691</v>
      </c>
      <c r="N282" s="30">
        <v>38</v>
      </c>
      <c r="O282" s="31">
        <f t="shared" si="52"/>
        <v>0</v>
      </c>
      <c r="P282" s="32">
        <f t="shared" si="53"/>
        <v>1.3013507339162348E-2</v>
      </c>
      <c r="Q282" s="33">
        <f t="shared" si="54"/>
        <v>0.21224388162882574</v>
      </c>
    </row>
    <row r="283" spans="1:17" x14ac:dyDescent="0.25">
      <c r="A283" s="15">
        <v>36220</v>
      </c>
      <c r="B283" s="49">
        <v>24.875</v>
      </c>
      <c r="C283" s="36">
        <f t="shared" si="56"/>
        <v>0</v>
      </c>
      <c r="D283" s="37" t="str">
        <f t="shared" si="55"/>
        <v/>
      </c>
      <c r="E283" s="54" t="str">
        <f t="shared" si="63"/>
        <v/>
      </c>
      <c r="F283" s="30">
        <v>21.831818181818189</v>
      </c>
      <c r="G283" s="31">
        <f t="shared" si="57"/>
        <v>2.2316715637829599E-2</v>
      </c>
      <c r="H283" s="32">
        <f t="shared" si="61"/>
        <v>9.3286422599244394E-3</v>
      </c>
      <c r="I283" s="33">
        <f t="shared" si="62"/>
        <v>0.15214555092420681</v>
      </c>
      <c r="J283" s="30">
        <v>28.65</v>
      </c>
      <c r="K283" s="31">
        <f t="shared" si="58"/>
        <v>7.8844035241488353E-3</v>
      </c>
      <c r="L283" s="32">
        <f t="shared" si="59"/>
        <v>7.2522361534845424E-3</v>
      </c>
      <c r="M283" s="33">
        <f t="shared" si="60"/>
        <v>0.11828039217931093</v>
      </c>
      <c r="N283" s="30">
        <v>38</v>
      </c>
      <c r="O283" s="31">
        <f t="shared" si="52"/>
        <v>0</v>
      </c>
      <c r="P283" s="32">
        <f t="shared" si="53"/>
        <v>1.3013507339162348E-2</v>
      </c>
      <c r="Q283" s="33">
        <f t="shared" si="54"/>
        <v>0.21224388162882574</v>
      </c>
    </row>
    <row r="284" spans="1:17" x14ac:dyDescent="0.25">
      <c r="A284" s="15">
        <v>36221</v>
      </c>
      <c r="B284" s="49">
        <v>24.875</v>
      </c>
      <c r="C284" s="36">
        <f t="shared" si="56"/>
        <v>0</v>
      </c>
      <c r="D284" s="37" t="str">
        <f t="shared" si="55"/>
        <v/>
      </c>
      <c r="E284" s="54" t="str">
        <f t="shared" si="63"/>
        <v/>
      </c>
      <c r="F284" s="30">
        <v>21.677272727272733</v>
      </c>
      <c r="G284" s="31">
        <f t="shared" si="57"/>
        <v>-7.1040833666001181E-3</v>
      </c>
      <c r="H284" s="32">
        <f t="shared" si="61"/>
        <v>9.3905372337121859E-3</v>
      </c>
      <c r="I284" s="33">
        <f t="shared" si="62"/>
        <v>0.1531550273972013</v>
      </c>
      <c r="J284" s="30">
        <v>28.3</v>
      </c>
      <c r="K284" s="31">
        <f t="shared" si="58"/>
        <v>-1.2291638511556511E-2</v>
      </c>
      <c r="L284" s="32">
        <f t="shared" si="59"/>
        <v>7.9061379171227551E-3</v>
      </c>
      <c r="M284" s="33">
        <f t="shared" si="60"/>
        <v>0.12894520719815292</v>
      </c>
      <c r="N284" s="30">
        <v>37.75</v>
      </c>
      <c r="O284" s="31">
        <f t="shared" si="52"/>
        <v>-6.6006840313520242E-3</v>
      </c>
      <c r="P284" s="32">
        <f t="shared" si="53"/>
        <v>1.3008028628425511E-2</v>
      </c>
      <c r="Q284" s="33">
        <f t="shared" si="54"/>
        <v>0.21215452656083353</v>
      </c>
    </row>
    <row r="285" spans="1:17" x14ac:dyDescent="0.25">
      <c r="A285" s="15">
        <v>36222</v>
      </c>
      <c r="B285" s="49">
        <v>25.25</v>
      </c>
      <c r="C285" s="36">
        <f t="shared" si="56"/>
        <v>1.496287267671232E-2</v>
      </c>
      <c r="D285" s="37" t="str">
        <f t="shared" si="55"/>
        <v/>
      </c>
      <c r="E285" s="54" t="str">
        <f t="shared" si="63"/>
        <v/>
      </c>
      <c r="F285" s="30">
        <v>21.85</v>
      </c>
      <c r="G285" s="31">
        <f t="shared" si="57"/>
        <v>7.9365495957361212E-3</v>
      </c>
      <c r="H285" s="32">
        <f t="shared" si="61"/>
        <v>9.6214718164388639E-3</v>
      </c>
      <c r="I285" s="33">
        <f t="shared" si="62"/>
        <v>0.15692145645916072</v>
      </c>
      <c r="J285" s="30">
        <v>28.75</v>
      </c>
      <c r="K285" s="31">
        <f t="shared" si="58"/>
        <v>1.57759625941674E-2</v>
      </c>
      <c r="L285" s="32">
        <f t="shared" si="59"/>
        <v>8.4956546694014354E-3</v>
      </c>
      <c r="M285" s="33">
        <f t="shared" si="60"/>
        <v>0.1385599344602117</v>
      </c>
      <c r="N285" s="30">
        <v>37.75</v>
      </c>
      <c r="O285" s="31">
        <f t="shared" si="52"/>
        <v>0</v>
      </c>
      <c r="P285" s="32">
        <f t="shared" si="53"/>
        <v>1.2948664223701225E-2</v>
      </c>
      <c r="Q285" s="33">
        <f t="shared" si="54"/>
        <v>0.21118632242025184</v>
      </c>
    </row>
    <row r="286" spans="1:17" x14ac:dyDescent="0.25">
      <c r="A286" s="15">
        <v>36223</v>
      </c>
      <c r="B286" s="49">
        <v>25.75</v>
      </c>
      <c r="C286" s="36">
        <f t="shared" si="56"/>
        <v>1.9608471388376337E-2</v>
      </c>
      <c r="D286" s="37" t="str">
        <f t="shared" si="55"/>
        <v/>
      </c>
      <c r="E286" s="54" t="str">
        <f t="shared" si="63"/>
        <v/>
      </c>
      <c r="F286" s="30">
        <v>22.2</v>
      </c>
      <c r="G286" s="31">
        <f t="shared" si="57"/>
        <v>1.5891367336634443E-2</v>
      </c>
      <c r="H286" s="32">
        <f t="shared" si="61"/>
        <v>1.0309262205110085E-2</v>
      </c>
      <c r="I286" s="33">
        <f t="shared" si="62"/>
        <v>0.1681389782258926</v>
      </c>
      <c r="J286" s="30">
        <v>29.7</v>
      </c>
      <c r="K286" s="31">
        <f t="shared" si="58"/>
        <v>3.2509278565294432E-2</v>
      </c>
      <c r="L286" s="32">
        <f t="shared" si="59"/>
        <v>1.0787905736812315E-2</v>
      </c>
      <c r="M286" s="33">
        <f t="shared" si="60"/>
        <v>0.17594541798401167</v>
      </c>
      <c r="N286" s="30">
        <v>39.15</v>
      </c>
      <c r="O286" s="31">
        <f t="shared" si="52"/>
        <v>3.6414946741778281E-2</v>
      </c>
      <c r="P286" s="32">
        <f t="shared" si="53"/>
        <v>1.5027414416797485E-2</v>
      </c>
      <c r="Q286" s="33">
        <f t="shared" si="54"/>
        <v>0.24508971206154284</v>
      </c>
    </row>
    <row r="287" spans="1:17" x14ac:dyDescent="0.25">
      <c r="A287" s="15">
        <v>36224</v>
      </c>
      <c r="B287" s="49">
        <v>25.75</v>
      </c>
      <c r="C287" s="36">
        <f t="shared" si="56"/>
        <v>0</v>
      </c>
      <c r="D287" s="37" t="str">
        <f t="shared" si="55"/>
        <v/>
      </c>
      <c r="E287" s="54" t="str">
        <f t="shared" si="63"/>
        <v/>
      </c>
      <c r="F287" s="30">
        <v>21.993181818181821</v>
      </c>
      <c r="G287" s="31">
        <f t="shared" si="57"/>
        <v>-9.3598009095979783E-3</v>
      </c>
      <c r="H287" s="32">
        <f t="shared" si="61"/>
        <v>1.0343049310958878E-2</v>
      </c>
      <c r="I287" s="33">
        <f t="shared" si="62"/>
        <v>0.16869002924599474</v>
      </c>
      <c r="J287" s="30">
        <v>30</v>
      </c>
      <c r="K287" s="31">
        <f t="shared" si="58"/>
        <v>1.0050335853501506E-2</v>
      </c>
      <c r="L287" s="32">
        <f t="shared" si="59"/>
        <v>1.0854282417536198E-2</v>
      </c>
      <c r="M287" s="33">
        <f t="shared" si="60"/>
        <v>0.17702798888509982</v>
      </c>
      <c r="N287" s="30">
        <v>39.700000000000003</v>
      </c>
      <c r="O287" s="31">
        <f t="shared" si="52"/>
        <v>1.3950765256332811E-2</v>
      </c>
      <c r="P287" s="32">
        <f t="shared" si="53"/>
        <v>1.5044820180962688E-2</v>
      </c>
      <c r="Q287" s="33">
        <f t="shared" si="54"/>
        <v>0.24537359148411952</v>
      </c>
    </row>
    <row r="288" spans="1:17" x14ac:dyDescent="0.25">
      <c r="A288" s="15">
        <v>36227</v>
      </c>
      <c r="B288" s="49">
        <v>25.5</v>
      </c>
      <c r="C288" s="36">
        <f t="shared" si="56"/>
        <v>-9.7561749453646852E-3</v>
      </c>
      <c r="D288" s="37" t="str">
        <f t="shared" si="55"/>
        <v/>
      </c>
      <c r="E288" s="54" t="str">
        <f t="shared" si="63"/>
        <v/>
      </c>
      <c r="F288" s="30">
        <v>21.913636363636353</v>
      </c>
      <c r="G288" s="31">
        <f t="shared" si="57"/>
        <v>-3.6233799153754889E-3</v>
      </c>
      <c r="H288" s="32">
        <f t="shared" si="61"/>
        <v>1.0269606415264459E-2</v>
      </c>
      <c r="I288" s="33">
        <f t="shared" si="62"/>
        <v>0.16749221186640675</v>
      </c>
      <c r="J288" s="30">
        <v>30.225000000000001</v>
      </c>
      <c r="K288" s="31">
        <f t="shared" si="58"/>
        <v>7.4720148387010564E-3</v>
      </c>
      <c r="L288" s="32">
        <f t="shared" si="59"/>
        <v>1.061900443233031E-2</v>
      </c>
      <c r="M288" s="33">
        <f t="shared" si="60"/>
        <v>0.17319072107247635</v>
      </c>
      <c r="N288" s="30">
        <v>40.375</v>
      </c>
      <c r="O288" s="31">
        <f t="shared" ref="O288:O351" si="64">IF(ISERROR(LN(N288/N287)),"",LN(N288/N287))</f>
        <v>1.6859593849675805E-2</v>
      </c>
      <c r="P288" s="32">
        <f t="shared" ref="P288:P351" si="65">+IF(ISERROR(STDEV(O268:O288)),"",STDEV(O268:O288))</f>
        <v>1.4679704241630101E-2</v>
      </c>
      <c r="Q288" s="33">
        <f t="shared" ref="Q288:Q351" si="66">IF(P288="","",(P288*(SQRT(266))))</f>
        <v>0.23941873072376965</v>
      </c>
    </row>
    <row r="289" spans="1:17" x14ac:dyDescent="0.25">
      <c r="A289" s="15">
        <v>36228</v>
      </c>
      <c r="B289" s="49">
        <v>25.5</v>
      </c>
      <c r="C289" s="36">
        <f t="shared" si="56"/>
        <v>0</v>
      </c>
      <c r="D289" s="37" t="str">
        <f t="shared" ref="D289:D352" si="67">+IF(ISERROR(STDEV(C269:C289)),"",STDEV(C269:C289))</f>
        <v/>
      </c>
      <c r="E289" s="54" t="str">
        <f t="shared" si="63"/>
        <v/>
      </c>
      <c r="F289" s="30">
        <v>22.5</v>
      </c>
      <c r="G289" s="31">
        <f t="shared" si="57"/>
        <v>2.6406201157114218E-2</v>
      </c>
      <c r="H289" s="32">
        <f t="shared" si="61"/>
        <v>1.1962532404364618E-2</v>
      </c>
      <c r="I289" s="33">
        <f t="shared" si="62"/>
        <v>0.19510299917165794</v>
      </c>
      <c r="J289" s="30">
        <v>30.324999999999999</v>
      </c>
      <c r="K289" s="31">
        <f t="shared" si="58"/>
        <v>3.3030583292574887E-3</v>
      </c>
      <c r="L289" s="32">
        <f t="shared" si="59"/>
        <v>1.0613223165680958E-2</v>
      </c>
      <c r="M289" s="33">
        <f t="shared" si="60"/>
        <v>0.17309643146688347</v>
      </c>
      <c r="N289" s="30">
        <v>40.85</v>
      </c>
      <c r="O289" s="31">
        <f t="shared" si="64"/>
        <v>1.1696039763191236E-2</v>
      </c>
      <c r="P289" s="32">
        <f t="shared" si="65"/>
        <v>1.4652328112941888E-2</v>
      </c>
      <c r="Q289" s="33">
        <f t="shared" si="66"/>
        <v>0.23897223957689248</v>
      </c>
    </row>
    <row r="290" spans="1:17" x14ac:dyDescent="0.25">
      <c r="A290" s="15">
        <v>36229</v>
      </c>
      <c r="B290" s="49">
        <v>25.5</v>
      </c>
      <c r="C290" s="36">
        <f t="shared" ref="C290:C353" si="68">IF(ISERROR(LN(B290/B289)),"",LN(B290/B289))</f>
        <v>0</v>
      </c>
      <c r="D290" s="37" t="str">
        <f t="shared" si="67"/>
        <v/>
      </c>
      <c r="E290" s="54" t="str">
        <f t="shared" si="63"/>
        <v/>
      </c>
      <c r="F290" s="30">
        <v>22.7</v>
      </c>
      <c r="G290" s="31">
        <f t="shared" si="57"/>
        <v>8.8496152769826E-3</v>
      </c>
      <c r="H290" s="32">
        <f t="shared" si="61"/>
        <v>1.2109117926936554E-2</v>
      </c>
      <c r="I290" s="33">
        <f t="shared" si="62"/>
        <v>0.19749373669463383</v>
      </c>
      <c r="J290" s="30">
        <v>30.4</v>
      </c>
      <c r="K290" s="31">
        <f t="shared" si="58"/>
        <v>2.4701535820621169E-3</v>
      </c>
      <c r="L290" s="32">
        <f t="shared" si="59"/>
        <v>1.0428477000238009E-2</v>
      </c>
      <c r="M290" s="33">
        <f t="shared" si="60"/>
        <v>0.1700833126936184</v>
      </c>
      <c r="N290" s="30">
        <v>41.75</v>
      </c>
      <c r="O290" s="31">
        <f t="shared" si="64"/>
        <v>2.1792629990852578E-2</v>
      </c>
      <c r="P290" s="32">
        <f t="shared" si="65"/>
        <v>1.5032539144290437E-2</v>
      </c>
      <c r="Q290" s="33">
        <f t="shared" si="66"/>
        <v>0.24517329383754269</v>
      </c>
    </row>
    <row r="291" spans="1:17" x14ac:dyDescent="0.25">
      <c r="A291" s="15">
        <v>36230</v>
      </c>
      <c r="B291" s="49">
        <v>24.875</v>
      </c>
      <c r="C291" s="36">
        <f t="shared" si="68"/>
        <v>-2.481516911972402E-2</v>
      </c>
      <c r="D291" s="37" t="str">
        <f t="shared" si="67"/>
        <v/>
      </c>
      <c r="E291" s="54" t="str">
        <f t="shared" si="63"/>
        <v/>
      </c>
      <c r="F291" s="30">
        <v>22.384090909090897</v>
      </c>
      <c r="G291" s="31">
        <f t="shared" si="57"/>
        <v>-1.4014445229961949E-2</v>
      </c>
      <c r="H291" s="32">
        <f t="shared" si="61"/>
        <v>1.2082052556147724E-2</v>
      </c>
      <c r="I291" s="33">
        <f t="shared" si="62"/>
        <v>0.19705231385571495</v>
      </c>
      <c r="J291" s="30">
        <v>29.625</v>
      </c>
      <c r="K291" s="31">
        <f t="shared" si="58"/>
        <v>-2.5824008956880702E-2</v>
      </c>
      <c r="L291" s="32">
        <f t="shared" si="59"/>
        <v>1.165369418657989E-2</v>
      </c>
      <c r="M291" s="33">
        <f t="shared" si="60"/>
        <v>0.19006600027277548</v>
      </c>
      <c r="N291" s="30">
        <v>40.024999999999999</v>
      </c>
      <c r="O291" s="31">
        <f t="shared" si="64"/>
        <v>-4.2195192414086084E-2</v>
      </c>
      <c r="P291" s="32">
        <f t="shared" si="65"/>
        <v>1.6777612260058892E-2</v>
      </c>
      <c r="Q291" s="33">
        <f t="shared" si="66"/>
        <v>0.27363457504051214</v>
      </c>
    </row>
    <row r="292" spans="1:17" x14ac:dyDescent="0.25">
      <c r="A292" s="15">
        <v>36231</v>
      </c>
      <c r="B292" s="49">
        <v>24.625</v>
      </c>
      <c r="C292" s="36">
        <f t="shared" si="68"/>
        <v>-1.0101095986503933E-2</v>
      </c>
      <c r="D292" s="37" t="str">
        <f t="shared" si="67"/>
        <v/>
      </c>
      <c r="E292" s="54" t="str">
        <f t="shared" si="63"/>
        <v/>
      </c>
      <c r="F292" s="30">
        <v>22.2</v>
      </c>
      <c r="G292" s="31">
        <f t="shared" si="57"/>
        <v>-8.2581903791612739E-3</v>
      </c>
      <c r="H292" s="32">
        <f t="shared" si="61"/>
        <v>1.2158812403967557E-2</v>
      </c>
      <c r="I292" s="33">
        <f t="shared" si="62"/>
        <v>0.19830422908732137</v>
      </c>
      <c r="J292" s="30">
        <v>28.074999999999999</v>
      </c>
      <c r="K292" s="31">
        <f t="shared" si="58"/>
        <v>-5.3739098830788361E-2</v>
      </c>
      <c r="L292" s="32">
        <f t="shared" si="59"/>
        <v>1.6989058206963947E-2</v>
      </c>
      <c r="M292" s="33">
        <f t="shared" si="60"/>
        <v>0.27708315407122103</v>
      </c>
      <c r="N292" s="30">
        <v>38.375</v>
      </c>
      <c r="O292" s="31">
        <f t="shared" si="64"/>
        <v>-4.2098052975417105E-2</v>
      </c>
      <c r="P292" s="32">
        <f t="shared" si="65"/>
        <v>1.9471696710014821E-2</v>
      </c>
      <c r="Q292" s="33">
        <f t="shared" si="66"/>
        <v>0.31757376270083981</v>
      </c>
    </row>
    <row r="293" spans="1:17" x14ac:dyDescent="0.25">
      <c r="A293" s="15">
        <v>36234</v>
      </c>
      <c r="B293" s="49">
        <v>24.5</v>
      </c>
      <c r="C293" s="36">
        <f t="shared" si="68"/>
        <v>-5.0890695074712932E-3</v>
      </c>
      <c r="D293" s="37" t="str">
        <f t="shared" si="67"/>
        <v/>
      </c>
      <c r="E293" s="54" t="str">
        <f t="shared" si="63"/>
        <v/>
      </c>
      <c r="F293" s="30">
        <v>21.85</v>
      </c>
      <c r="G293" s="31">
        <f t="shared" si="57"/>
        <v>-1.5891367336634554E-2</v>
      </c>
      <c r="H293" s="32">
        <f t="shared" si="61"/>
        <v>1.2538593213358507E-2</v>
      </c>
      <c r="I293" s="33">
        <f t="shared" si="62"/>
        <v>0.20449826664018764</v>
      </c>
      <c r="J293" s="30">
        <v>27.6</v>
      </c>
      <c r="K293" s="31">
        <f t="shared" si="58"/>
        <v>-1.706372790140253E-2</v>
      </c>
      <c r="L293" s="32">
        <f t="shared" si="59"/>
        <v>1.7424535702121428E-2</v>
      </c>
      <c r="M293" s="33">
        <f t="shared" si="60"/>
        <v>0.28418557707874292</v>
      </c>
      <c r="N293" s="30">
        <v>37.125</v>
      </c>
      <c r="O293" s="31">
        <f t="shared" si="64"/>
        <v>-3.3115608784497548E-2</v>
      </c>
      <c r="P293" s="32">
        <f t="shared" si="65"/>
        <v>2.0886302187490619E-2</v>
      </c>
      <c r="Q293" s="33">
        <f t="shared" si="66"/>
        <v>0.3406452798320691</v>
      </c>
    </row>
    <row r="294" spans="1:17" x14ac:dyDescent="0.25">
      <c r="A294" s="15">
        <v>36235</v>
      </c>
      <c r="B294" s="49">
        <v>24.5</v>
      </c>
      <c r="C294" s="36">
        <f t="shared" si="68"/>
        <v>0</v>
      </c>
      <c r="D294" s="37" t="str">
        <f t="shared" si="67"/>
        <v/>
      </c>
      <c r="E294" s="54" t="str">
        <f t="shared" si="63"/>
        <v/>
      </c>
      <c r="F294" s="30">
        <v>21.577272727272732</v>
      </c>
      <c r="G294" s="31">
        <f t="shared" si="57"/>
        <v>-1.2560349342642484E-2</v>
      </c>
      <c r="H294" s="32">
        <f t="shared" si="61"/>
        <v>1.2818721219586876E-2</v>
      </c>
      <c r="I294" s="33">
        <f t="shared" si="62"/>
        <v>0.20906701615907636</v>
      </c>
      <c r="J294" s="30">
        <v>27.55</v>
      </c>
      <c r="K294" s="31">
        <f t="shared" si="58"/>
        <v>-1.8132371241808313E-3</v>
      </c>
      <c r="L294" s="32">
        <f t="shared" si="59"/>
        <v>1.7430152090315877E-2</v>
      </c>
      <c r="M294" s="33">
        <f t="shared" si="60"/>
        <v>0.28427717759811533</v>
      </c>
      <c r="N294" s="30">
        <v>37.375</v>
      </c>
      <c r="O294" s="31">
        <f t="shared" si="64"/>
        <v>6.7114345879867778E-3</v>
      </c>
      <c r="P294" s="32">
        <f t="shared" si="65"/>
        <v>2.083704324681614E-2</v>
      </c>
      <c r="Q294" s="33">
        <f t="shared" si="66"/>
        <v>0.33984189082238891</v>
      </c>
    </row>
    <row r="295" spans="1:17" x14ac:dyDescent="0.25">
      <c r="A295" s="15">
        <v>36236</v>
      </c>
      <c r="B295" s="49">
        <v>25</v>
      </c>
      <c r="C295" s="36">
        <f t="shared" si="68"/>
        <v>2.0202707317519469E-2</v>
      </c>
      <c r="D295" s="37" t="str">
        <f t="shared" si="67"/>
        <v/>
      </c>
      <c r="E295" s="54" t="str">
        <f t="shared" si="63"/>
        <v/>
      </c>
      <c r="F295" s="30">
        <v>21.800000208074398</v>
      </c>
      <c r="G295" s="31">
        <f t="shared" si="57"/>
        <v>1.0269407140783674E-2</v>
      </c>
      <c r="H295" s="32">
        <f t="shared" si="61"/>
        <v>1.2909591927922405E-2</v>
      </c>
      <c r="I295" s="33">
        <f t="shared" si="62"/>
        <v>0.21054907256100061</v>
      </c>
      <c r="J295" s="30">
        <v>28.35</v>
      </c>
      <c r="K295" s="31">
        <f t="shared" si="58"/>
        <v>2.8624494574837515E-2</v>
      </c>
      <c r="L295" s="32">
        <f t="shared" si="59"/>
        <v>1.842580675678146E-2</v>
      </c>
      <c r="M295" s="33">
        <f t="shared" si="60"/>
        <v>0.30051581378319409</v>
      </c>
      <c r="N295" s="30">
        <v>38.875</v>
      </c>
      <c r="O295" s="31">
        <f t="shared" si="64"/>
        <v>3.9349338788547683E-2</v>
      </c>
      <c r="P295" s="32">
        <f t="shared" si="65"/>
        <v>2.2456319070846428E-2</v>
      </c>
      <c r="Q295" s="33">
        <f t="shared" si="66"/>
        <v>0.36625148028684035</v>
      </c>
    </row>
    <row r="296" spans="1:17" x14ac:dyDescent="0.25">
      <c r="A296" s="15">
        <v>36237</v>
      </c>
      <c r="B296" s="49">
        <v>25</v>
      </c>
      <c r="C296" s="36">
        <f t="shared" si="68"/>
        <v>0</v>
      </c>
      <c r="D296" s="37" t="str">
        <f t="shared" si="67"/>
        <v/>
      </c>
      <c r="E296" s="54" t="str">
        <f t="shared" si="63"/>
        <v/>
      </c>
      <c r="F296" s="30">
        <v>21.750000624223187</v>
      </c>
      <c r="G296" s="31">
        <f t="shared" si="57"/>
        <v>-2.2961931051311301E-3</v>
      </c>
      <c r="H296" s="32">
        <f t="shared" si="61"/>
        <v>1.2757783401397693E-2</v>
      </c>
      <c r="I296" s="33">
        <f t="shared" si="62"/>
        <v>0.20807315042147143</v>
      </c>
      <c r="J296" s="30">
        <v>28.625</v>
      </c>
      <c r="K296" s="31">
        <f t="shared" si="58"/>
        <v>9.6534317006425601E-3</v>
      </c>
      <c r="L296" s="32">
        <f t="shared" si="59"/>
        <v>1.8316991009725028E-2</v>
      </c>
      <c r="M296" s="33">
        <f t="shared" si="60"/>
        <v>0.29874108265685928</v>
      </c>
      <c r="N296" s="30">
        <v>39.5</v>
      </c>
      <c r="O296" s="31">
        <f t="shared" si="64"/>
        <v>1.594930140767804E-2</v>
      </c>
      <c r="P296" s="32">
        <f t="shared" si="65"/>
        <v>2.2536732656946088E-2</v>
      </c>
      <c r="Q296" s="33">
        <f t="shared" si="66"/>
        <v>0.36756298618641625</v>
      </c>
    </row>
    <row r="297" spans="1:17" x14ac:dyDescent="0.25">
      <c r="A297" s="15">
        <v>36238</v>
      </c>
      <c r="B297" s="49">
        <v>25</v>
      </c>
      <c r="C297" s="36">
        <f t="shared" si="68"/>
        <v>0</v>
      </c>
      <c r="D297" s="37" t="str">
        <f t="shared" si="67"/>
        <v/>
      </c>
      <c r="E297" s="54" t="str">
        <f t="shared" si="63"/>
        <v/>
      </c>
      <c r="F297" s="30">
        <v>21.900001040371972</v>
      </c>
      <c r="G297" s="31">
        <f t="shared" si="57"/>
        <v>6.8728980934141225E-3</v>
      </c>
      <c r="H297" s="32">
        <f t="shared" si="61"/>
        <v>1.2844791540971257E-2</v>
      </c>
      <c r="I297" s="33">
        <f t="shared" si="62"/>
        <v>0.20949221023333492</v>
      </c>
      <c r="J297" s="30">
        <v>28.425000000000001</v>
      </c>
      <c r="K297" s="31">
        <f t="shared" si="58"/>
        <v>-7.0114222378039777E-3</v>
      </c>
      <c r="L297" s="32">
        <f t="shared" si="59"/>
        <v>1.8395132845329249E-2</v>
      </c>
      <c r="M297" s="33">
        <f t="shared" si="60"/>
        <v>0.30001553742712178</v>
      </c>
      <c r="N297" s="30">
        <v>39.524999999999999</v>
      </c>
      <c r="O297" s="31">
        <f t="shared" si="64"/>
        <v>6.3271118845953335E-4</v>
      </c>
      <c r="P297" s="32">
        <f t="shared" si="65"/>
        <v>2.2522573197548058E-2</v>
      </c>
      <c r="Q297" s="33">
        <f t="shared" si="66"/>
        <v>0.36733205239231453</v>
      </c>
    </row>
    <row r="298" spans="1:17" x14ac:dyDescent="0.25">
      <c r="A298" s="15">
        <v>36241</v>
      </c>
      <c r="B298" s="49">
        <v>25</v>
      </c>
      <c r="C298" s="36">
        <f t="shared" si="68"/>
        <v>0</v>
      </c>
      <c r="D298" s="37" t="str">
        <f t="shared" si="67"/>
        <v/>
      </c>
      <c r="E298" s="54" t="str">
        <f t="shared" si="63"/>
        <v/>
      </c>
      <c r="F298" s="30">
        <v>22.3</v>
      </c>
      <c r="G298" s="31">
        <f t="shared" si="57"/>
        <v>1.809999413804966E-2</v>
      </c>
      <c r="H298" s="32">
        <f t="shared" si="61"/>
        <v>1.3512789522991947E-2</v>
      </c>
      <c r="I298" s="33">
        <f t="shared" si="62"/>
        <v>0.22038692761652884</v>
      </c>
      <c r="J298" s="30">
        <v>28.5</v>
      </c>
      <c r="K298" s="31">
        <f t="shared" si="58"/>
        <v>2.6350476380050318E-3</v>
      </c>
      <c r="L298" s="32">
        <f t="shared" si="59"/>
        <v>1.839494895074914E-2</v>
      </c>
      <c r="M298" s="33">
        <f t="shared" si="60"/>
        <v>0.30001253819728502</v>
      </c>
      <c r="N298" s="30">
        <v>39.774999999999999</v>
      </c>
      <c r="O298" s="31">
        <f t="shared" si="64"/>
        <v>6.3051911283148708E-3</v>
      </c>
      <c r="P298" s="32">
        <f t="shared" si="65"/>
        <v>2.2497829272719153E-2</v>
      </c>
      <c r="Q298" s="33">
        <f t="shared" si="66"/>
        <v>0.36692849119120663</v>
      </c>
    </row>
    <row r="299" spans="1:17" x14ac:dyDescent="0.25">
      <c r="A299" s="15">
        <v>36242</v>
      </c>
      <c r="B299" s="49">
        <v>25.125</v>
      </c>
      <c r="C299" s="36">
        <f t="shared" si="68"/>
        <v>4.9875415110389679E-3</v>
      </c>
      <c r="D299" s="37" t="str">
        <f t="shared" si="67"/>
        <v/>
      </c>
      <c r="E299" s="54" t="str">
        <f t="shared" si="63"/>
        <v/>
      </c>
      <c r="F299" s="30">
        <v>22.15</v>
      </c>
      <c r="G299" s="31">
        <f t="shared" si="57"/>
        <v>-6.7491819749285614E-3</v>
      </c>
      <c r="H299" s="32">
        <f t="shared" si="61"/>
        <v>1.3587523651563562E-2</v>
      </c>
      <c r="I299" s="33">
        <f t="shared" si="62"/>
        <v>0.22160580436703048</v>
      </c>
      <c r="J299" s="30">
        <v>28.375</v>
      </c>
      <c r="K299" s="31">
        <f t="shared" si="58"/>
        <v>-4.3956114730381093E-3</v>
      </c>
      <c r="L299" s="32">
        <f t="shared" si="59"/>
        <v>1.8378681535638063E-2</v>
      </c>
      <c r="M299" s="33">
        <f t="shared" si="60"/>
        <v>0.29974722468592652</v>
      </c>
      <c r="N299" s="30">
        <v>38.75</v>
      </c>
      <c r="O299" s="31">
        <f t="shared" si="64"/>
        <v>-2.6107818424494503E-2</v>
      </c>
      <c r="P299" s="32">
        <f t="shared" si="65"/>
        <v>2.3015553214727279E-2</v>
      </c>
      <c r="Q299" s="33">
        <f t="shared" si="66"/>
        <v>0.37537231315250846</v>
      </c>
    </row>
    <row r="300" spans="1:17" x14ac:dyDescent="0.25">
      <c r="A300" s="15">
        <v>36243</v>
      </c>
      <c r="B300" s="49">
        <v>25.125</v>
      </c>
      <c r="C300" s="36">
        <f t="shared" si="68"/>
        <v>0</v>
      </c>
      <c r="D300" s="37" t="str">
        <f t="shared" si="67"/>
        <v/>
      </c>
      <c r="E300" s="54" t="str">
        <f t="shared" si="63"/>
        <v/>
      </c>
      <c r="F300" s="30">
        <v>22.127272727272725</v>
      </c>
      <c r="G300" s="31">
        <f t="shared" si="57"/>
        <v>-1.0265887360883853E-3</v>
      </c>
      <c r="H300" s="32">
        <f t="shared" si="61"/>
        <v>1.3261966452922458E-2</v>
      </c>
      <c r="I300" s="33">
        <f t="shared" si="62"/>
        <v>0.2162961271423629</v>
      </c>
      <c r="J300" s="30">
        <v>27.824999999999999</v>
      </c>
      <c r="K300" s="31">
        <f t="shared" si="58"/>
        <v>-1.9573578639958213E-2</v>
      </c>
      <c r="L300" s="32">
        <f t="shared" si="59"/>
        <v>1.8634451304189031E-2</v>
      </c>
      <c r="M300" s="33">
        <f t="shared" si="60"/>
        <v>0.30391870337078492</v>
      </c>
      <c r="N300" s="30">
        <v>37.875</v>
      </c>
      <c r="O300" s="31">
        <f t="shared" si="64"/>
        <v>-2.2839491969822791E-2</v>
      </c>
      <c r="P300" s="32">
        <f t="shared" si="65"/>
        <v>2.3317561130191195E-2</v>
      </c>
      <c r="Q300" s="33">
        <f t="shared" si="66"/>
        <v>0.3802979131917687</v>
      </c>
    </row>
    <row r="301" spans="1:17" x14ac:dyDescent="0.25">
      <c r="A301" s="15">
        <v>36244</v>
      </c>
      <c r="B301" s="49">
        <v>25.125</v>
      </c>
      <c r="C301" s="36">
        <f t="shared" si="68"/>
        <v>0</v>
      </c>
      <c r="D301" s="37" t="str">
        <f t="shared" si="67"/>
        <v/>
      </c>
      <c r="E301" s="54" t="str">
        <f t="shared" si="63"/>
        <v/>
      </c>
      <c r="F301" s="30">
        <v>21.8</v>
      </c>
      <c r="G301" s="31">
        <f t="shared" si="57"/>
        <v>-1.4900937960012817E-2</v>
      </c>
      <c r="H301" s="32">
        <f t="shared" si="61"/>
        <v>1.3653541264835565E-2</v>
      </c>
      <c r="I301" s="33">
        <f t="shared" si="62"/>
        <v>0.22268251905520325</v>
      </c>
      <c r="J301" s="30">
        <v>27.875</v>
      </c>
      <c r="K301" s="31">
        <f t="shared" si="58"/>
        <v>1.7953326186743339E-3</v>
      </c>
      <c r="L301" s="32">
        <f t="shared" si="59"/>
        <v>1.8626437095984209E-2</v>
      </c>
      <c r="M301" s="33">
        <f t="shared" si="60"/>
        <v>0.3037879955905346</v>
      </c>
      <c r="N301" s="30">
        <v>38.524999999999999</v>
      </c>
      <c r="O301" s="31">
        <f t="shared" si="64"/>
        <v>1.7016117376646177E-2</v>
      </c>
      <c r="P301" s="32">
        <f t="shared" si="65"/>
        <v>2.3619759497597689E-2</v>
      </c>
      <c r="Q301" s="33">
        <f t="shared" si="66"/>
        <v>0.38522661940821112</v>
      </c>
    </row>
    <row r="302" spans="1:17" x14ac:dyDescent="0.25">
      <c r="A302" s="15">
        <v>36245</v>
      </c>
      <c r="B302" s="49">
        <v>25.125</v>
      </c>
      <c r="C302" s="36">
        <f t="shared" si="68"/>
        <v>0</v>
      </c>
      <c r="D302" s="37" t="str">
        <f t="shared" si="67"/>
        <v/>
      </c>
      <c r="E302" s="54" t="str">
        <f t="shared" si="63"/>
        <v/>
      </c>
      <c r="F302" s="30">
        <v>21.85</v>
      </c>
      <c r="G302" s="31">
        <f t="shared" si="57"/>
        <v>2.2909517465557624E-3</v>
      </c>
      <c r="H302" s="32">
        <f t="shared" si="61"/>
        <v>1.3434198385763249E-2</v>
      </c>
      <c r="I302" s="33">
        <f t="shared" si="62"/>
        <v>0.21910514495853278</v>
      </c>
      <c r="J302" s="30">
        <v>27.75</v>
      </c>
      <c r="K302" s="31">
        <f t="shared" si="58"/>
        <v>-4.4943895878393264E-3</v>
      </c>
      <c r="L302" s="32">
        <f t="shared" si="59"/>
        <v>1.8597547337947093E-2</v>
      </c>
      <c r="M302" s="33">
        <f t="shared" si="60"/>
        <v>0.30331681789605841</v>
      </c>
      <c r="N302" s="30">
        <v>38.4</v>
      </c>
      <c r="O302" s="31">
        <f t="shared" si="64"/>
        <v>-3.2499216124982255E-3</v>
      </c>
      <c r="P302" s="32">
        <f t="shared" si="65"/>
        <v>2.2908105925568228E-2</v>
      </c>
      <c r="Q302" s="33">
        <f t="shared" si="66"/>
        <v>0.37361990089905062</v>
      </c>
    </row>
    <row r="303" spans="1:17" x14ac:dyDescent="0.25">
      <c r="A303" s="15">
        <v>36248</v>
      </c>
      <c r="B303" s="49">
        <v>25</v>
      </c>
      <c r="C303" s="36">
        <f t="shared" si="68"/>
        <v>-4.9875415110390512E-3</v>
      </c>
      <c r="D303" s="37">
        <f t="shared" si="67"/>
        <v>9.7570234014838306E-3</v>
      </c>
      <c r="E303" s="54">
        <f t="shared" si="63"/>
        <v>0.159132235907089</v>
      </c>
      <c r="F303" s="30">
        <v>21.761363636363647</v>
      </c>
      <c r="G303" s="31">
        <f t="shared" si="57"/>
        <v>-4.0648344050588717E-3</v>
      </c>
      <c r="H303" s="32">
        <f t="shared" si="61"/>
        <v>1.2597454749454536E-2</v>
      </c>
      <c r="I303" s="33">
        <f t="shared" si="62"/>
        <v>0.20545826924164315</v>
      </c>
      <c r="J303" s="30">
        <v>27.3</v>
      </c>
      <c r="K303" s="31">
        <f t="shared" si="58"/>
        <v>-1.6349138001529411E-2</v>
      </c>
      <c r="L303" s="32">
        <f t="shared" si="59"/>
        <v>1.8876210897000627E-2</v>
      </c>
      <c r="M303" s="33">
        <f t="shared" si="60"/>
        <v>0.30786168300433236</v>
      </c>
      <c r="N303" s="30">
        <v>37.674999999999997</v>
      </c>
      <c r="O303" s="31">
        <f t="shared" si="64"/>
        <v>-1.9060715081122056E-2</v>
      </c>
      <c r="P303" s="32">
        <f t="shared" si="65"/>
        <v>2.3303052696784888E-2</v>
      </c>
      <c r="Q303" s="33">
        <f t="shared" si="66"/>
        <v>0.38006128780383497</v>
      </c>
    </row>
    <row r="304" spans="1:17" x14ac:dyDescent="0.25">
      <c r="A304" s="15">
        <v>36249</v>
      </c>
      <c r="B304" s="49">
        <v>25</v>
      </c>
      <c r="C304" s="36">
        <f t="shared" si="68"/>
        <v>0</v>
      </c>
      <c r="D304" s="37">
        <f t="shared" si="67"/>
        <v>9.7570234014838306E-3</v>
      </c>
      <c r="E304" s="54">
        <f t="shared" si="63"/>
        <v>0.159132235907089</v>
      </c>
      <c r="F304" s="30">
        <v>21.863636363636356</v>
      </c>
      <c r="G304" s="31">
        <f t="shared" si="57"/>
        <v>4.6887296109045518E-3</v>
      </c>
      <c r="H304" s="32">
        <f t="shared" si="61"/>
        <v>1.1651412266445414E-2</v>
      </c>
      <c r="I304" s="33">
        <f t="shared" si="62"/>
        <v>0.19002878328166883</v>
      </c>
      <c r="J304" s="30">
        <v>27.074999999999999</v>
      </c>
      <c r="K304" s="31">
        <f t="shared" si="58"/>
        <v>-8.2759093038598224E-3</v>
      </c>
      <c r="L304" s="32">
        <f t="shared" si="59"/>
        <v>1.8785587670867659E-2</v>
      </c>
      <c r="M304" s="33">
        <f t="shared" si="60"/>
        <v>0.3063836629149822</v>
      </c>
      <c r="N304" s="30">
        <v>37.5</v>
      </c>
      <c r="O304" s="31">
        <f t="shared" si="64"/>
        <v>-4.6558115361939288E-3</v>
      </c>
      <c r="P304" s="32">
        <f t="shared" si="65"/>
        <v>2.3321107418764076E-2</v>
      </c>
      <c r="Q304" s="33">
        <f t="shared" si="66"/>
        <v>0.38035575140805183</v>
      </c>
    </row>
    <row r="305" spans="1:17" x14ac:dyDescent="0.25">
      <c r="A305" s="15">
        <v>36250</v>
      </c>
      <c r="B305" s="49">
        <v>25</v>
      </c>
      <c r="C305" s="36">
        <f t="shared" si="68"/>
        <v>0</v>
      </c>
      <c r="D305" s="37">
        <f t="shared" si="67"/>
        <v>9.7570234014838306E-3</v>
      </c>
      <c r="E305" s="54">
        <f t="shared" si="63"/>
        <v>0.159132235907089</v>
      </c>
      <c r="F305" s="35">
        <v>23.524999999999999</v>
      </c>
      <c r="G305" s="36" t="e">
        <f>+F305/0</f>
        <v>#DIV/0!</v>
      </c>
      <c r="H305" s="37" t="str">
        <f t="shared" si="61"/>
        <v/>
      </c>
      <c r="I305" s="38" t="str">
        <f t="shared" si="62"/>
        <v/>
      </c>
      <c r="J305" s="30">
        <v>21.931818181818173</v>
      </c>
      <c r="K305" s="31">
        <f t="shared" si="58"/>
        <v>-0.21067232546633</v>
      </c>
      <c r="L305" s="32">
        <f t="shared" si="59"/>
        <v>4.9166749369993934E-2</v>
      </c>
      <c r="M305" s="33">
        <f t="shared" si="60"/>
        <v>0.80188541500686894</v>
      </c>
      <c r="N305" s="30">
        <v>37.25</v>
      </c>
      <c r="O305" s="31">
        <f t="shared" si="64"/>
        <v>-6.688988150796652E-3</v>
      </c>
      <c r="P305" s="32">
        <f t="shared" si="65"/>
        <v>2.3322245598343547E-2</v>
      </c>
      <c r="Q305" s="33">
        <f t="shared" si="66"/>
        <v>0.38037431455522203</v>
      </c>
    </row>
    <row r="306" spans="1:17" x14ac:dyDescent="0.25">
      <c r="A306" s="15">
        <v>36251</v>
      </c>
      <c r="B306" s="49">
        <v>25</v>
      </c>
      <c r="C306" s="36">
        <f t="shared" si="68"/>
        <v>0</v>
      </c>
      <c r="D306" s="37">
        <f t="shared" si="67"/>
        <v>9.1558295421289588E-3</v>
      </c>
      <c r="E306" s="54">
        <f t="shared" si="63"/>
        <v>0.14932706079208377</v>
      </c>
      <c r="F306" s="35">
        <v>23.524999999999999</v>
      </c>
      <c r="G306" s="36">
        <f t="shared" si="57"/>
        <v>0</v>
      </c>
      <c r="H306" s="37" t="str">
        <f t="shared" si="61"/>
        <v/>
      </c>
      <c r="I306" s="38" t="str">
        <f t="shared" si="62"/>
        <v/>
      </c>
      <c r="J306" s="30">
        <v>26.95</v>
      </c>
      <c r="K306" s="31">
        <f t="shared" si="58"/>
        <v>0.2060448299342818</v>
      </c>
      <c r="L306" s="32">
        <f t="shared" si="59"/>
        <v>6.8355133565332654E-2</v>
      </c>
      <c r="M306" s="33">
        <f t="shared" si="60"/>
        <v>1.1148384904278144</v>
      </c>
      <c r="N306" s="30">
        <v>37.25</v>
      </c>
      <c r="O306" s="31">
        <f t="shared" si="64"/>
        <v>0</v>
      </c>
      <c r="P306" s="32">
        <f t="shared" si="65"/>
        <v>2.3322245598343547E-2</v>
      </c>
      <c r="Q306" s="33">
        <f t="shared" si="66"/>
        <v>0.38037431455522203</v>
      </c>
    </row>
    <row r="307" spans="1:17" x14ac:dyDescent="0.25">
      <c r="A307" s="15">
        <v>36255</v>
      </c>
      <c r="B307" s="49">
        <v>25</v>
      </c>
      <c r="C307" s="36">
        <f t="shared" si="68"/>
        <v>0</v>
      </c>
      <c r="D307" s="37">
        <f t="shared" si="67"/>
        <v>7.9221241250400556E-3</v>
      </c>
      <c r="E307" s="54">
        <f t="shared" si="63"/>
        <v>0.12920593435897626</v>
      </c>
      <c r="F307" s="35">
        <v>23.524999999999999</v>
      </c>
      <c r="G307" s="36">
        <f t="shared" si="57"/>
        <v>0</v>
      </c>
      <c r="H307" s="37" t="str">
        <f t="shared" si="61"/>
        <v/>
      </c>
      <c r="I307" s="38" t="str">
        <f t="shared" si="62"/>
        <v/>
      </c>
      <c r="J307" s="30">
        <v>26.36</v>
      </c>
      <c r="K307" s="31">
        <f t="shared" si="58"/>
        <v>-2.2135587720699651E-2</v>
      </c>
      <c r="L307" s="32">
        <f t="shared" si="59"/>
        <v>6.7971664623723602E-2</v>
      </c>
      <c r="M307" s="33">
        <f t="shared" si="60"/>
        <v>1.1085843012588212</v>
      </c>
      <c r="N307" s="30">
        <v>37.225000000000001</v>
      </c>
      <c r="O307" s="31">
        <f t="shared" si="64"/>
        <v>-6.7136625549582801E-4</v>
      </c>
      <c r="P307" s="32">
        <f t="shared" si="65"/>
        <v>2.1725970371224888E-2</v>
      </c>
      <c r="Q307" s="33">
        <f t="shared" si="66"/>
        <v>0.35433985347400154</v>
      </c>
    </row>
    <row r="308" spans="1:17" x14ac:dyDescent="0.25">
      <c r="A308" s="15">
        <v>36256</v>
      </c>
      <c r="B308" s="49">
        <v>25</v>
      </c>
      <c r="C308" s="36">
        <f t="shared" si="68"/>
        <v>0</v>
      </c>
      <c r="D308" s="37">
        <f t="shared" si="67"/>
        <v>7.9221241250400556E-3</v>
      </c>
      <c r="E308" s="54">
        <f t="shared" si="63"/>
        <v>0.12920593435897626</v>
      </c>
      <c r="F308" s="35">
        <v>23.524999999999999</v>
      </c>
      <c r="G308" s="36">
        <f t="shared" si="57"/>
        <v>0</v>
      </c>
      <c r="H308" s="37" t="str">
        <f t="shared" si="61"/>
        <v/>
      </c>
      <c r="I308" s="38" t="str">
        <f t="shared" si="62"/>
        <v/>
      </c>
      <c r="J308" s="30">
        <v>26.75</v>
      </c>
      <c r="K308" s="31">
        <f t="shared" si="58"/>
        <v>1.4686763707709122E-2</v>
      </c>
      <c r="L308" s="32">
        <f t="shared" si="59"/>
        <v>6.8032819407004994E-2</v>
      </c>
      <c r="M308" s="33">
        <f t="shared" si="60"/>
        <v>1.1095817055899926</v>
      </c>
      <c r="N308" s="30">
        <v>38.25</v>
      </c>
      <c r="O308" s="31">
        <f t="shared" si="64"/>
        <v>2.7162981702472052E-2</v>
      </c>
      <c r="P308" s="32">
        <f t="shared" si="65"/>
        <v>2.2403895415731876E-2</v>
      </c>
      <c r="Q308" s="33">
        <f t="shared" si="66"/>
        <v>0.36539647634664973</v>
      </c>
    </row>
    <row r="309" spans="1:17" x14ac:dyDescent="0.25">
      <c r="A309" s="15">
        <v>36257</v>
      </c>
      <c r="B309" s="49">
        <v>25</v>
      </c>
      <c r="C309" s="36">
        <f t="shared" si="68"/>
        <v>0</v>
      </c>
      <c r="D309" s="37">
        <f t="shared" si="67"/>
        <v>7.690742436656438E-3</v>
      </c>
      <c r="E309" s="54">
        <f t="shared" si="63"/>
        <v>0.12543221322442996</v>
      </c>
      <c r="F309" s="35">
        <v>23.524999999999999</v>
      </c>
      <c r="G309" s="36">
        <f t="shared" si="57"/>
        <v>0</v>
      </c>
      <c r="H309" s="37" t="str">
        <f t="shared" si="61"/>
        <v/>
      </c>
      <c r="I309" s="38" t="str">
        <f t="shared" si="62"/>
        <v/>
      </c>
      <c r="J309" s="30">
        <v>27</v>
      </c>
      <c r="K309" s="31">
        <f t="shared" si="58"/>
        <v>9.3023926623134103E-3</v>
      </c>
      <c r="L309" s="32">
        <f t="shared" si="59"/>
        <v>6.8051385925765595E-2</v>
      </c>
      <c r="M309" s="33">
        <f t="shared" si="60"/>
        <v>1.1098845163471069</v>
      </c>
      <c r="N309" s="30">
        <v>38.625</v>
      </c>
      <c r="O309" s="31">
        <f t="shared" si="64"/>
        <v>9.7561749453646558E-3</v>
      </c>
      <c r="P309" s="32">
        <f t="shared" si="65"/>
        <v>2.216083628128164E-2</v>
      </c>
      <c r="Q309" s="33">
        <f t="shared" si="66"/>
        <v>0.36143230183039043</v>
      </c>
    </row>
    <row r="310" spans="1:17" x14ac:dyDescent="0.25">
      <c r="A310" s="15">
        <v>36258</v>
      </c>
      <c r="B310" s="49">
        <v>25</v>
      </c>
      <c r="C310" s="36">
        <f t="shared" si="68"/>
        <v>0</v>
      </c>
      <c r="D310" s="37">
        <f t="shared" si="67"/>
        <v>7.690742436656438E-3</v>
      </c>
      <c r="E310" s="54">
        <f t="shared" si="63"/>
        <v>0.12543221322442996</v>
      </c>
      <c r="F310" s="35">
        <v>23.524999999999999</v>
      </c>
      <c r="G310" s="36">
        <f t="shared" si="57"/>
        <v>0</v>
      </c>
      <c r="H310" s="37" t="str">
        <f t="shared" si="61"/>
        <v/>
      </c>
      <c r="I310" s="38" t="str">
        <f t="shared" si="62"/>
        <v/>
      </c>
      <c r="J310" s="30">
        <v>27.2</v>
      </c>
      <c r="K310" s="31">
        <f t="shared" si="58"/>
        <v>7.38010729762246E-3</v>
      </c>
      <c r="L310" s="32">
        <f t="shared" si="59"/>
        <v>6.8083183887144877E-2</v>
      </c>
      <c r="M310" s="33">
        <f t="shared" si="60"/>
        <v>1.1104031254026929</v>
      </c>
      <c r="N310" s="30">
        <v>38.674999999999997</v>
      </c>
      <c r="O310" s="31">
        <f t="shared" si="64"/>
        <v>1.2936612412202692E-3</v>
      </c>
      <c r="P310" s="32">
        <f t="shared" si="65"/>
        <v>2.1952081451073555E-2</v>
      </c>
      <c r="Q310" s="33">
        <f t="shared" si="66"/>
        <v>0.35802761358475549</v>
      </c>
    </row>
    <row r="311" spans="1:17" x14ac:dyDescent="0.25">
      <c r="A311" s="15">
        <v>36259</v>
      </c>
      <c r="B311" s="49">
        <v>25</v>
      </c>
      <c r="C311" s="36">
        <f t="shared" si="68"/>
        <v>0</v>
      </c>
      <c r="D311" s="37">
        <f t="shared" si="67"/>
        <v>7.690742436656438E-3</v>
      </c>
      <c r="E311" s="54">
        <f t="shared" si="63"/>
        <v>0.12543221322442996</v>
      </c>
      <c r="F311" s="35">
        <v>23.524999999999999</v>
      </c>
      <c r="G311" s="36">
        <f t="shared" ref="G311:G374" si="69">IF(ISERROR(LN(F311/F310)),"",LN(F311/F310))</f>
        <v>0</v>
      </c>
      <c r="H311" s="37" t="str">
        <f t="shared" si="61"/>
        <v/>
      </c>
      <c r="I311" s="38" t="str">
        <f t="shared" si="62"/>
        <v/>
      </c>
      <c r="J311" s="30">
        <v>26.55</v>
      </c>
      <c r="K311" s="31">
        <f t="shared" si="58"/>
        <v>-2.4187225614003709E-2</v>
      </c>
      <c r="L311" s="32">
        <f t="shared" si="59"/>
        <v>6.818187872764761E-2</v>
      </c>
      <c r="M311" s="33">
        <f t="shared" si="60"/>
        <v>1.1120127895385097</v>
      </c>
      <c r="N311" s="30">
        <v>37.700000000000003</v>
      </c>
      <c r="O311" s="31">
        <f t="shared" si="64"/>
        <v>-2.5533302005164533E-2</v>
      </c>
      <c r="P311" s="32">
        <f t="shared" si="65"/>
        <v>2.1750457286097327E-2</v>
      </c>
      <c r="Q311" s="33">
        <f t="shared" si="66"/>
        <v>0.35473922296957178</v>
      </c>
    </row>
    <row r="312" spans="1:17" x14ac:dyDescent="0.25">
      <c r="A312" s="15">
        <v>36262</v>
      </c>
      <c r="B312" s="49">
        <v>25</v>
      </c>
      <c r="C312" s="36">
        <f t="shared" si="68"/>
        <v>0</v>
      </c>
      <c r="D312" s="37">
        <f t="shared" si="67"/>
        <v>5.4066386794787659E-3</v>
      </c>
      <c r="E312" s="54">
        <f t="shared" si="63"/>
        <v>8.8179608309268118E-2</v>
      </c>
      <c r="F312" s="35">
        <v>23.524999999999999</v>
      </c>
      <c r="G312" s="36">
        <f t="shared" si="69"/>
        <v>0</v>
      </c>
      <c r="H312" s="37" t="str">
        <f t="shared" si="61"/>
        <v/>
      </c>
      <c r="I312" s="38" t="str">
        <f t="shared" si="62"/>
        <v/>
      </c>
      <c r="J312" s="30">
        <v>26.622499999999999</v>
      </c>
      <c r="K312" s="31">
        <f t="shared" si="58"/>
        <v>2.726975219453778E-3</v>
      </c>
      <c r="L312" s="32">
        <f t="shared" si="59"/>
        <v>6.8060751656141463E-2</v>
      </c>
      <c r="M312" s="33">
        <f t="shared" si="60"/>
        <v>1.1100372667868967</v>
      </c>
      <c r="N312" s="30">
        <v>38</v>
      </c>
      <c r="O312" s="31">
        <f t="shared" si="64"/>
        <v>7.9260652724207226E-3</v>
      </c>
      <c r="P312" s="32">
        <f t="shared" si="65"/>
        <v>2.0138880852386704E-2</v>
      </c>
      <c r="Q312" s="33">
        <f t="shared" si="66"/>
        <v>0.32845520676104828</v>
      </c>
    </row>
    <row r="313" spans="1:17" x14ac:dyDescent="0.25">
      <c r="A313" s="15">
        <v>36263</v>
      </c>
      <c r="B313" s="49">
        <v>25</v>
      </c>
      <c r="C313" s="36">
        <f t="shared" si="68"/>
        <v>0</v>
      </c>
      <c r="D313" s="37">
        <f t="shared" si="67"/>
        <v>4.8627251191278326E-3</v>
      </c>
      <c r="E313" s="54">
        <f t="shared" si="63"/>
        <v>7.9308646599197161E-2</v>
      </c>
      <c r="F313" s="35">
        <v>23.524999999999999</v>
      </c>
      <c r="G313" s="36">
        <f t="shared" si="69"/>
        <v>0</v>
      </c>
      <c r="H313" s="37" t="str">
        <f t="shared" si="61"/>
        <v/>
      </c>
      <c r="I313" s="38" t="str">
        <f t="shared" si="62"/>
        <v/>
      </c>
      <c r="J313" s="30">
        <v>26.85</v>
      </c>
      <c r="K313" s="31">
        <f t="shared" si="58"/>
        <v>8.5090980474719132E-3</v>
      </c>
      <c r="L313" s="32">
        <f t="shared" si="59"/>
        <v>6.7185875058541136E-2</v>
      </c>
      <c r="M313" s="33">
        <f t="shared" si="60"/>
        <v>1.0957684612926151</v>
      </c>
      <c r="N313" s="30">
        <v>37.950000000000003</v>
      </c>
      <c r="O313" s="31">
        <f t="shared" si="64"/>
        <v>-1.3166558847467851E-3</v>
      </c>
      <c r="P313" s="32">
        <f t="shared" si="65"/>
        <v>1.7976969393925082E-2</v>
      </c>
      <c r="Q313" s="33">
        <f t="shared" si="66"/>
        <v>0.29319549792752903</v>
      </c>
    </row>
    <row r="314" spans="1:17" x14ac:dyDescent="0.25">
      <c r="A314" s="15">
        <v>36264</v>
      </c>
      <c r="B314" s="49">
        <v>25</v>
      </c>
      <c r="C314" s="36">
        <f t="shared" si="68"/>
        <v>0</v>
      </c>
      <c r="D314" s="37">
        <f t="shared" si="67"/>
        <v>4.6822261730041313E-3</v>
      </c>
      <c r="E314" s="54">
        <f t="shared" si="63"/>
        <v>7.6364797876730256E-2</v>
      </c>
      <c r="F314" s="35">
        <v>24.25</v>
      </c>
      <c r="G314" s="36">
        <f t="shared" si="69"/>
        <v>3.0352931912048853E-2</v>
      </c>
      <c r="H314" s="37" t="str">
        <f t="shared" si="61"/>
        <v/>
      </c>
      <c r="I314" s="38" t="str">
        <f t="shared" si="62"/>
        <v/>
      </c>
      <c r="J314" s="30">
        <v>28.574999999999999</v>
      </c>
      <c r="K314" s="31">
        <f t="shared" si="58"/>
        <v>6.2266388726000571E-2</v>
      </c>
      <c r="L314" s="32">
        <f t="shared" si="59"/>
        <v>6.8520856886890927E-2</v>
      </c>
      <c r="M314" s="33">
        <f t="shared" si="60"/>
        <v>1.1175413560064198</v>
      </c>
      <c r="N314" s="30">
        <v>39.5</v>
      </c>
      <c r="O314" s="31">
        <f t="shared" si="64"/>
        <v>4.0031168065437099E-2</v>
      </c>
      <c r="P314" s="32">
        <f t="shared" si="65"/>
        <v>1.8428345471804213E-2</v>
      </c>
      <c r="Q314" s="33">
        <f t="shared" si="66"/>
        <v>0.30055721897218235</v>
      </c>
    </row>
    <row r="315" spans="1:17" x14ac:dyDescent="0.25">
      <c r="A315" s="15">
        <v>36265</v>
      </c>
      <c r="B315" s="49">
        <v>25.45</v>
      </c>
      <c r="C315" s="36">
        <f t="shared" si="68"/>
        <v>1.7839918128331016E-2</v>
      </c>
      <c r="D315" s="37">
        <f t="shared" si="67"/>
        <v>5.9466248731147951E-3</v>
      </c>
      <c r="E315" s="54">
        <f t="shared" si="63"/>
        <v>9.6986516606648199E-2</v>
      </c>
      <c r="F315" s="35">
        <v>23.75</v>
      </c>
      <c r="G315" s="36">
        <f t="shared" si="69"/>
        <v>-2.0834086902842025E-2</v>
      </c>
      <c r="H315" s="37" t="str">
        <f t="shared" si="61"/>
        <v/>
      </c>
      <c r="I315" s="38" t="str">
        <f t="shared" si="62"/>
        <v/>
      </c>
      <c r="J315" s="30">
        <v>29.35</v>
      </c>
      <c r="K315" s="31">
        <f t="shared" si="58"/>
        <v>2.6760336593231151E-2</v>
      </c>
      <c r="L315" s="32">
        <f t="shared" si="59"/>
        <v>6.8731954809617968E-2</v>
      </c>
      <c r="M315" s="33">
        <f t="shared" si="60"/>
        <v>1.1209842589345593</v>
      </c>
      <c r="N315" s="30">
        <v>40.200000000000003</v>
      </c>
      <c r="O315" s="31">
        <f t="shared" si="64"/>
        <v>1.7566323717899283E-2</v>
      </c>
      <c r="P315" s="32">
        <f t="shared" si="65"/>
        <v>1.8689427323500072E-2</v>
      </c>
      <c r="Q315" s="33">
        <f t="shared" si="66"/>
        <v>0.30481533511125064</v>
      </c>
    </row>
    <row r="316" spans="1:17" x14ac:dyDescent="0.25">
      <c r="A316" s="15">
        <v>36266</v>
      </c>
      <c r="B316" s="49">
        <v>25.45</v>
      </c>
      <c r="C316" s="36">
        <f t="shared" si="68"/>
        <v>0</v>
      </c>
      <c r="D316" s="37">
        <f t="shared" si="67"/>
        <v>4.2003479249692437E-3</v>
      </c>
      <c r="E316" s="54">
        <f t="shared" si="63"/>
        <v>6.8505601491783516E-2</v>
      </c>
      <c r="F316" s="35">
        <v>24</v>
      </c>
      <c r="G316" s="36">
        <f t="shared" si="69"/>
        <v>1.0471299867295437E-2</v>
      </c>
      <c r="H316" s="37" t="str">
        <f t="shared" si="61"/>
        <v/>
      </c>
      <c r="I316" s="38" t="str">
        <f t="shared" si="62"/>
        <v/>
      </c>
      <c r="J316" s="30">
        <v>30.243749999999999</v>
      </c>
      <c r="K316" s="31">
        <f t="shared" si="58"/>
        <v>2.9997005285386052E-2</v>
      </c>
      <c r="L316" s="32">
        <f t="shared" si="59"/>
        <v>6.8758173404431688E-2</v>
      </c>
      <c r="M316" s="33">
        <f t="shared" si="60"/>
        <v>1.1214118712752672</v>
      </c>
      <c r="N316" s="30">
        <v>40.125</v>
      </c>
      <c r="O316" s="31">
        <f t="shared" si="64"/>
        <v>-1.8674141747954732E-3</v>
      </c>
      <c r="P316" s="32">
        <f t="shared" si="65"/>
        <v>1.6801992319526293E-2</v>
      </c>
      <c r="Q316" s="33">
        <f t="shared" si="66"/>
        <v>0.27403220177716681</v>
      </c>
    </row>
    <row r="317" spans="1:17" x14ac:dyDescent="0.25">
      <c r="A317" s="15">
        <v>36269</v>
      </c>
      <c r="B317" s="49">
        <v>25.45</v>
      </c>
      <c r="C317" s="36">
        <f t="shared" si="68"/>
        <v>0</v>
      </c>
      <c r="D317" s="37">
        <f t="shared" si="67"/>
        <v>4.2003479249692437E-3</v>
      </c>
      <c r="E317" s="54">
        <f t="shared" si="63"/>
        <v>6.8505601491783516E-2</v>
      </c>
      <c r="F317" s="35">
        <v>24.5</v>
      </c>
      <c r="G317" s="36">
        <f t="shared" si="69"/>
        <v>2.061928720273561E-2</v>
      </c>
      <c r="H317" s="37" t="str">
        <f t="shared" si="61"/>
        <v/>
      </c>
      <c r="I317" s="38" t="str">
        <f t="shared" si="62"/>
        <v/>
      </c>
      <c r="J317" s="30">
        <v>30.55</v>
      </c>
      <c r="K317" s="31">
        <f t="shared" si="58"/>
        <v>1.0075134058112696E-2</v>
      </c>
      <c r="L317" s="32">
        <f t="shared" si="59"/>
        <v>6.8760250991467431E-2</v>
      </c>
      <c r="M317" s="33">
        <f t="shared" si="60"/>
        <v>1.1214457556943862</v>
      </c>
      <c r="N317" s="30">
        <v>40.424999999999997</v>
      </c>
      <c r="O317" s="31">
        <f t="shared" si="64"/>
        <v>7.4488240129904747E-3</v>
      </c>
      <c r="P317" s="32">
        <f t="shared" si="65"/>
        <v>1.6536965015450076E-2</v>
      </c>
      <c r="Q317" s="33">
        <f t="shared" si="66"/>
        <v>0.26970973725713066</v>
      </c>
    </row>
    <row r="318" spans="1:17" x14ac:dyDescent="0.25">
      <c r="A318" s="15">
        <v>36270</v>
      </c>
      <c r="B318" s="49">
        <v>25.5</v>
      </c>
      <c r="C318" s="36">
        <f t="shared" si="68"/>
        <v>1.9627091678486889E-3</v>
      </c>
      <c r="D318" s="37">
        <f t="shared" si="67"/>
        <v>4.2023357830174397E-3</v>
      </c>
      <c r="E318" s="54">
        <f t="shared" si="63"/>
        <v>6.8538022475403096E-2</v>
      </c>
      <c r="F318" s="35">
        <v>24.5</v>
      </c>
      <c r="G318" s="36">
        <f t="shared" si="69"/>
        <v>0</v>
      </c>
      <c r="H318" s="37" t="str">
        <f t="shared" si="61"/>
        <v/>
      </c>
      <c r="I318" s="38" t="str">
        <f t="shared" si="62"/>
        <v/>
      </c>
      <c r="J318" s="30">
        <v>30.15</v>
      </c>
      <c r="K318" s="31">
        <f t="shared" si="58"/>
        <v>-1.317976244440996E-2</v>
      </c>
      <c r="L318" s="32">
        <f t="shared" si="59"/>
        <v>6.8818751454914229E-2</v>
      </c>
      <c r="M318" s="33">
        <f t="shared" si="60"/>
        <v>1.1223998693791473</v>
      </c>
      <c r="N318" s="30">
        <v>40.024999999999999</v>
      </c>
      <c r="O318" s="31">
        <f t="shared" si="64"/>
        <v>-9.9441465803921103E-3</v>
      </c>
      <c r="P318" s="32">
        <f t="shared" si="65"/>
        <v>1.6712121345292541E-2</v>
      </c>
      <c r="Q318" s="33">
        <f t="shared" si="66"/>
        <v>0.27256645054500406</v>
      </c>
    </row>
    <row r="319" spans="1:17" x14ac:dyDescent="0.25">
      <c r="A319" s="15">
        <v>36271</v>
      </c>
      <c r="B319" s="49">
        <v>25.625</v>
      </c>
      <c r="C319" s="36">
        <f t="shared" si="68"/>
        <v>4.8899852941917702E-3</v>
      </c>
      <c r="D319" s="37">
        <f t="shared" si="67"/>
        <v>4.2821926251059564E-3</v>
      </c>
      <c r="E319" s="54">
        <f t="shared" si="63"/>
        <v>6.984044815494922E-2</v>
      </c>
      <c r="F319" s="35">
        <v>24.5</v>
      </c>
      <c r="G319" s="36">
        <f t="shared" si="69"/>
        <v>0</v>
      </c>
      <c r="H319" s="37" t="str">
        <f t="shared" si="61"/>
        <v/>
      </c>
      <c r="I319" s="38" t="str">
        <f t="shared" si="62"/>
        <v/>
      </c>
      <c r="J319" s="30">
        <v>30.8</v>
      </c>
      <c r="K319" s="31">
        <f t="shared" si="58"/>
        <v>2.1329766806334347E-2</v>
      </c>
      <c r="L319" s="32">
        <f t="shared" si="59"/>
        <v>6.8937249458809302E-2</v>
      </c>
      <c r="M319" s="33">
        <f t="shared" si="60"/>
        <v>1.1243325133356517</v>
      </c>
      <c r="N319" s="30">
        <v>40.549999999999997</v>
      </c>
      <c r="O319" s="31">
        <f t="shared" si="64"/>
        <v>1.3031521678643415E-2</v>
      </c>
      <c r="P319" s="32">
        <f t="shared" si="65"/>
        <v>1.6890467320690796E-2</v>
      </c>
      <c r="Q319" s="33">
        <f t="shared" si="66"/>
        <v>0.27547518537758009</v>
      </c>
    </row>
    <row r="320" spans="1:17" x14ac:dyDescent="0.25">
      <c r="A320" s="15">
        <v>36272</v>
      </c>
      <c r="B320" s="49">
        <v>25.625</v>
      </c>
      <c r="C320" s="36">
        <f t="shared" si="68"/>
        <v>0</v>
      </c>
      <c r="D320" s="37">
        <f t="shared" si="67"/>
        <v>4.1976924665765632E-3</v>
      </c>
      <c r="E320" s="54">
        <f t="shared" si="63"/>
        <v>6.8462292276052703E-2</v>
      </c>
      <c r="F320" s="35">
        <v>24.5</v>
      </c>
      <c r="G320" s="36">
        <f t="shared" si="69"/>
        <v>0</v>
      </c>
      <c r="H320" s="37" t="str">
        <f t="shared" si="61"/>
        <v/>
      </c>
      <c r="I320" s="38" t="str">
        <f t="shared" si="62"/>
        <v/>
      </c>
      <c r="J320" s="30">
        <v>33</v>
      </c>
      <c r="K320" s="31">
        <f t="shared" si="58"/>
        <v>6.8992871486951421E-2</v>
      </c>
      <c r="L320" s="32">
        <f t="shared" si="59"/>
        <v>7.0352207591341712E-2</v>
      </c>
      <c r="M320" s="33">
        <f t="shared" si="60"/>
        <v>1.1474097820967943</v>
      </c>
      <c r="N320" s="30">
        <v>42</v>
      </c>
      <c r="O320" s="31">
        <f t="shared" si="64"/>
        <v>3.5133837721946462E-2</v>
      </c>
      <c r="P320" s="32">
        <f t="shared" si="65"/>
        <v>1.7273356983879877E-2</v>
      </c>
      <c r="Q320" s="33">
        <f t="shared" si="66"/>
        <v>0.2817199268014578</v>
      </c>
    </row>
    <row r="321" spans="1:17" x14ac:dyDescent="0.25">
      <c r="A321" s="15">
        <v>36273</v>
      </c>
      <c r="B321" s="49">
        <v>25.625</v>
      </c>
      <c r="C321" s="36">
        <f t="shared" si="68"/>
        <v>0</v>
      </c>
      <c r="D321" s="37">
        <f t="shared" si="67"/>
        <v>4.1976924665765632E-3</v>
      </c>
      <c r="E321" s="54">
        <f t="shared" si="63"/>
        <v>6.8462292276052703E-2</v>
      </c>
      <c r="F321" s="35">
        <v>24.5</v>
      </c>
      <c r="G321" s="36">
        <f t="shared" si="69"/>
        <v>0</v>
      </c>
      <c r="H321" s="37" t="str">
        <f t="shared" si="61"/>
        <v/>
      </c>
      <c r="I321" s="38" t="str">
        <f t="shared" si="62"/>
        <v/>
      </c>
      <c r="J321" s="30">
        <v>33.25</v>
      </c>
      <c r="K321" s="31">
        <f t="shared" si="58"/>
        <v>7.5472056353829038E-3</v>
      </c>
      <c r="L321" s="32">
        <f t="shared" si="59"/>
        <v>7.0084752863066715E-2</v>
      </c>
      <c r="M321" s="33">
        <f t="shared" si="60"/>
        <v>1.1430477274861792</v>
      </c>
      <c r="N321" s="30">
        <v>42.75</v>
      </c>
      <c r="O321" s="31">
        <f t="shared" si="64"/>
        <v>1.7699577099400857E-2</v>
      </c>
      <c r="P321" s="32">
        <f t="shared" si="65"/>
        <v>1.6385668102186061E-2</v>
      </c>
      <c r="Q321" s="33">
        <f t="shared" si="66"/>
        <v>0.26724215927736661</v>
      </c>
    </row>
    <row r="322" spans="1:17" x14ac:dyDescent="0.25">
      <c r="A322" s="15">
        <v>36276</v>
      </c>
      <c r="B322" s="49">
        <v>25.95</v>
      </c>
      <c r="C322" s="36">
        <f t="shared" si="68"/>
        <v>1.2603172153325405E-2</v>
      </c>
      <c r="D322" s="37">
        <f t="shared" si="67"/>
        <v>4.8991659685664333E-3</v>
      </c>
      <c r="E322" s="54">
        <f t="shared" si="63"/>
        <v>7.9902978867441604E-2</v>
      </c>
      <c r="F322" s="35">
        <v>24.5</v>
      </c>
      <c r="G322" s="36">
        <f t="shared" si="69"/>
        <v>0</v>
      </c>
      <c r="H322" s="37" t="str">
        <f t="shared" si="61"/>
        <v/>
      </c>
      <c r="I322" s="38" t="str">
        <f t="shared" si="62"/>
        <v/>
      </c>
      <c r="J322" s="30">
        <v>31.65</v>
      </c>
      <c r="K322" s="31">
        <f t="shared" si="58"/>
        <v>-4.931661851167804E-2</v>
      </c>
      <c r="L322" s="32">
        <f t="shared" si="59"/>
        <v>7.1207095358438513E-2</v>
      </c>
      <c r="M322" s="33">
        <f t="shared" si="60"/>
        <v>1.1613525796314446</v>
      </c>
      <c r="N322" s="30">
        <v>42</v>
      </c>
      <c r="O322" s="31">
        <f t="shared" si="64"/>
        <v>-1.7699577099400975E-2</v>
      </c>
      <c r="P322" s="32">
        <f t="shared" si="65"/>
        <v>1.6935841250260542E-2</v>
      </c>
      <c r="Q322" s="33">
        <f t="shared" si="66"/>
        <v>0.27621521177366581</v>
      </c>
    </row>
    <row r="323" spans="1:17" x14ac:dyDescent="0.25">
      <c r="A323" s="15">
        <v>36277</v>
      </c>
      <c r="B323" s="49">
        <v>25.95</v>
      </c>
      <c r="C323" s="36">
        <f t="shared" si="68"/>
        <v>0</v>
      </c>
      <c r="D323" s="37">
        <f t="shared" si="67"/>
        <v>4.8991659685664333E-3</v>
      </c>
      <c r="E323" s="54">
        <f t="shared" si="63"/>
        <v>7.9902978867441604E-2</v>
      </c>
      <c r="F323" s="35">
        <v>24.5</v>
      </c>
      <c r="G323" s="36">
        <f t="shared" si="69"/>
        <v>0</v>
      </c>
      <c r="H323" s="37" t="str">
        <f t="shared" si="61"/>
        <v/>
      </c>
      <c r="I323" s="38" t="str">
        <f t="shared" si="62"/>
        <v/>
      </c>
      <c r="J323" s="30">
        <v>32.6</v>
      </c>
      <c r="K323" s="31">
        <f t="shared" si="58"/>
        <v>2.9574139782476888E-2</v>
      </c>
      <c r="L323" s="32">
        <f t="shared" si="59"/>
        <v>7.1342861022908835E-2</v>
      </c>
      <c r="M323" s="33">
        <f t="shared" si="60"/>
        <v>1.1635668506091372</v>
      </c>
      <c r="N323" s="30">
        <v>42.75</v>
      </c>
      <c r="O323" s="31">
        <f t="shared" si="64"/>
        <v>1.7699577099400857E-2</v>
      </c>
      <c r="P323" s="32">
        <f t="shared" si="65"/>
        <v>1.709672365527384E-2</v>
      </c>
      <c r="Q323" s="33">
        <f t="shared" si="66"/>
        <v>0.27883912439275232</v>
      </c>
    </row>
    <row r="324" spans="1:17" x14ac:dyDescent="0.25">
      <c r="A324" s="15">
        <v>36278</v>
      </c>
      <c r="B324" s="49">
        <v>25.925000000000001</v>
      </c>
      <c r="C324" s="36">
        <f t="shared" si="68"/>
        <v>-9.638554963065164E-4</v>
      </c>
      <c r="D324" s="37">
        <f t="shared" si="67"/>
        <v>4.7060506406722364E-3</v>
      </c>
      <c r="E324" s="54">
        <f t="shared" si="63"/>
        <v>7.6753363185361703E-2</v>
      </c>
      <c r="F324" s="35">
        <v>24.5</v>
      </c>
      <c r="G324" s="36">
        <f t="shared" si="69"/>
        <v>0</v>
      </c>
      <c r="H324" s="37" t="str">
        <f t="shared" si="61"/>
        <v/>
      </c>
      <c r="I324" s="38" t="str">
        <f t="shared" si="62"/>
        <v/>
      </c>
      <c r="J324" s="30">
        <v>32.799999999999997</v>
      </c>
      <c r="K324" s="31">
        <f t="shared" si="58"/>
        <v>6.1162270174360536E-3</v>
      </c>
      <c r="L324" s="32">
        <f t="shared" si="59"/>
        <v>7.1132807065517834E-2</v>
      </c>
      <c r="M324" s="33">
        <f t="shared" si="60"/>
        <v>1.1601409742403588</v>
      </c>
      <c r="N324" s="30">
        <v>43</v>
      </c>
      <c r="O324" s="31">
        <f t="shared" si="64"/>
        <v>5.8309203107931437E-3</v>
      </c>
      <c r="P324" s="32">
        <f t="shared" si="65"/>
        <v>1.6175207704331417E-2</v>
      </c>
      <c r="Q324" s="33">
        <f t="shared" si="66"/>
        <v>0.26380965406523277</v>
      </c>
    </row>
    <row r="325" spans="1:17" x14ac:dyDescent="0.25">
      <c r="A325" s="15">
        <v>36279</v>
      </c>
      <c r="B325" s="49">
        <v>25.925000000000001</v>
      </c>
      <c r="C325" s="36">
        <f t="shared" si="68"/>
        <v>0</v>
      </c>
      <c r="D325" s="37">
        <f t="shared" si="67"/>
        <v>4.7060506406722364E-3</v>
      </c>
      <c r="E325" s="54">
        <f t="shared" si="63"/>
        <v>7.6753363185361703E-2</v>
      </c>
      <c r="F325" s="35">
        <v>24.5</v>
      </c>
      <c r="G325" s="36">
        <f t="shared" si="69"/>
        <v>0</v>
      </c>
      <c r="H325" s="37" t="str">
        <f t="shared" si="61"/>
        <v/>
      </c>
      <c r="I325" s="38" t="str">
        <f t="shared" si="62"/>
        <v/>
      </c>
      <c r="J325" s="30">
        <v>32.762500000000003</v>
      </c>
      <c r="K325" s="31">
        <f t="shared" si="58"/>
        <v>-1.1439467405731673E-3</v>
      </c>
      <c r="L325" s="32">
        <f t="shared" si="59"/>
        <v>7.1064496299112059E-2</v>
      </c>
      <c r="M325" s="33">
        <f t="shared" si="60"/>
        <v>1.159026859356405</v>
      </c>
      <c r="N325" s="30">
        <v>42.924999999999997</v>
      </c>
      <c r="O325" s="31">
        <f t="shared" si="64"/>
        <v>-1.7457089100232873E-3</v>
      </c>
      <c r="P325" s="32">
        <f t="shared" si="65"/>
        <v>1.6088931009618297E-2</v>
      </c>
      <c r="Q325" s="33">
        <f t="shared" si="66"/>
        <v>0.26240252375802414</v>
      </c>
    </row>
    <row r="326" spans="1:17" x14ac:dyDescent="0.25">
      <c r="A326" s="15">
        <v>36280</v>
      </c>
      <c r="B326" s="49">
        <v>25.925000000000001</v>
      </c>
      <c r="C326" s="36">
        <f t="shared" si="68"/>
        <v>0</v>
      </c>
      <c r="D326" s="37">
        <f t="shared" si="67"/>
        <v>4.7060506406722364E-3</v>
      </c>
      <c r="E326" s="54">
        <f t="shared" si="63"/>
        <v>7.6753363185361703E-2</v>
      </c>
      <c r="F326" s="35">
        <v>24.5</v>
      </c>
      <c r="G326" s="36">
        <f t="shared" si="69"/>
        <v>0</v>
      </c>
      <c r="H326" s="37">
        <f t="shared" si="61"/>
        <v>9.5174391779413517E-3</v>
      </c>
      <c r="I326" s="38">
        <f t="shared" si="62"/>
        <v>0.15522473547262447</v>
      </c>
      <c r="J326" s="35">
        <v>30.75</v>
      </c>
      <c r="K326" s="36" t="e">
        <f>+J326/0</f>
        <v>#DIV/0!</v>
      </c>
      <c r="L326" s="37" t="str">
        <f t="shared" si="59"/>
        <v/>
      </c>
      <c r="M326" s="38" t="str">
        <f t="shared" si="60"/>
        <v/>
      </c>
      <c r="N326" s="30">
        <v>41.75</v>
      </c>
      <c r="O326" s="31">
        <f t="shared" si="64"/>
        <v>-2.7754955486674719E-2</v>
      </c>
      <c r="P326" s="32">
        <f t="shared" si="65"/>
        <v>1.7539402330641777E-2</v>
      </c>
      <c r="Q326" s="33">
        <f t="shared" si="66"/>
        <v>0.28605899509522242</v>
      </c>
    </row>
    <row r="327" spans="1:17" x14ac:dyDescent="0.25">
      <c r="A327" s="15">
        <v>36283</v>
      </c>
      <c r="B327" s="49">
        <v>25.75</v>
      </c>
      <c r="C327" s="36">
        <f t="shared" si="68"/>
        <v>-6.7731270058459343E-3</v>
      </c>
      <c r="D327" s="37">
        <f t="shared" si="67"/>
        <v>5.0500753970671459E-3</v>
      </c>
      <c r="E327" s="54">
        <f t="shared" si="63"/>
        <v>8.2364237161966891E-2</v>
      </c>
      <c r="F327" s="35">
        <v>24.5</v>
      </c>
      <c r="G327" s="36">
        <f t="shared" si="69"/>
        <v>0</v>
      </c>
      <c r="H327" s="37">
        <f t="shared" si="61"/>
        <v>9.5174391779413517E-3</v>
      </c>
      <c r="I327" s="38">
        <f t="shared" si="62"/>
        <v>0.15522473547262447</v>
      </c>
      <c r="J327" s="35">
        <v>30.625</v>
      </c>
      <c r="K327" s="36">
        <f t="shared" si="58"/>
        <v>-4.0733253876357864E-3</v>
      </c>
      <c r="L327" s="37" t="str">
        <f t="shared" si="59"/>
        <v/>
      </c>
      <c r="M327" s="38" t="str">
        <f t="shared" si="60"/>
        <v/>
      </c>
      <c r="N327" s="30">
        <v>41.114772727272744</v>
      </c>
      <c r="O327" s="31">
        <f t="shared" si="64"/>
        <v>-1.5331960621917936E-2</v>
      </c>
      <c r="P327" s="32">
        <f t="shared" si="65"/>
        <v>1.808731405048089E-2</v>
      </c>
      <c r="Q327" s="33">
        <f t="shared" si="66"/>
        <v>0.29499516481317523</v>
      </c>
    </row>
    <row r="328" spans="1:17" x14ac:dyDescent="0.25">
      <c r="A328" s="15">
        <v>36284</v>
      </c>
      <c r="B328" s="49">
        <v>25.75</v>
      </c>
      <c r="C328" s="36">
        <f t="shared" si="68"/>
        <v>0</v>
      </c>
      <c r="D328" s="37">
        <f t="shared" si="67"/>
        <v>5.0500753970671459E-3</v>
      </c>
      <c r="E328" s="54">
        <f t="shared" si="63"/>
        <v>8.2364237161966891E-2</v>
      </c>
      <c r="F328" s="35">
        <v>24.5</v>
      </c>
      <c r="G328" s="36">
        <f t="shared" si="69"/>
        <v>0</v>
      </c>
      <c r="H328" s="37">
        <f t="shared" si="61"/>
        <v>9.5174391779413517E-3</v>
      </c>
      <c r="I328" s="38">
        <f t="shared" si="62"/>
        <v>0.15522473547262447</v>
      </c>
      <c r="J328" s="35">
        <v>30.625</v>
      </c>
      <c r="K328" s="36">
        <f t="shared" si="58"/>
        <v>0</v>
      </c>
      <c r="L328" s="37" t="str">
        <f t="shared" si="59"/>
        <v/>
      </c>
      <c r="M328" s="38" t="str">
        <f t="shared" si="60"/>
        <v/>
      </c>
      <c r="N328" s="30">
        <v>40.889772657914612</v>
      </c>
      <c r="O328" s="31">
        <f t="shared" si="64"/>
        <v>-5.4875161594223915E-3</v>
      </c>
      <c r="P328" s="32">
        <f t="shared" si="65"/>
        <v>1.8189083393284008E-2</v>
      </c>
      <c r="Q328" s="33">
        <f t="shared" si="66"/>
        <v>0.29665497256403012</v>
      </c>
    </row>
    <row r="329" spans="1:17" x14ac:dyDescent="0.25">
      <c r="A329" s="15">
        <v>36285</v>
      </c>
      <c r="B329" s="49">
        <v>25.975000000000001</v>
      </c>
      <c r="C329" s="36">
        <f t="shared" si="68"/>
        <v>8.6999098755458897E-3</v>
      </c>
      <c r="D329" s="37">
        <f t="shared" si="67"/>
        <v>5.2804267149309672E-3</v>
      </c>
      <c r="E329" s="54">
        <f t="shared" si="63"/>
        <v>8.6121153461894986E-2</v>
      </c>
      <c r="F329" s="35">
        <v>25.7</v>
      </c>
      <c r="G329" s="36">
        <f t="shared" si="69"/>
        <v>4.7817874350492735E-2</v>
      </c>
      <c r="H329" s="37">
        <f t="shared" si="61"/>
        <v>1.379195426941201E-2</v>
      </c>
      <c r="I329" s="38">
        <f t="shared" si="62"/>
        <v>0.22493996684337997</v>
      </c>
      <c r="J329" s="35">
        <v>31.25</v>
      </c>
      <c r="K329" s="36">
        <f t="shared" si="58"/>
        <v>2.0202707317519469E-2</v>
      </c>
      <c r="L329" s="37" t="str">
        <f t="shared" si="59"/>
        <v/>
      </c>
      <c r="M329" s="38" t="str">
        <f t="shared" si="60"/>
        <v/>
      </c>
      <c r="N329" s="30">
        <v>42.897727272727273</v>
      </c>
      <c r="O329" s="31">
        <f t="shared" si="64"/>
        <v>4.7938872689394528E-2</v>
      </c>
      <c r="P329" s="32">
        <f t="shared" si="65"/>
        <v>1.9963484452857044E-2</v>
      </c>
      <c r="Q329" s="33">
        <f t="shared" si="66"/>
        <v>0.32559457805506781</v>
      </c>
    </row>
    <row r="330" spans="1:17" x14ac:dyDescent="0.25">
      <c r="A330" s="15">
        <v>36286</v>
      </c>
      <c r="B330" s="49">
        <v>25.975000000000001</v>
      </c>
      <c r="C330" s="36">
        <f t="shared" si="68"/>
        <v>0</v>
      </c>
      <c r="D330" s="37">
        <f t="shared" si="67"/>
        <v>5.2804267149309672E-3</v>
      </c>
      <c r="E330" s="54">
        <f t="shared" si="63"/>
        <v>8.6121153461894986E-2</v>
      </c>
      <c r="F330" s="35">
        <v>25.6</v>
      </c>
      <c r="G330" s="36">
        <f t="shared" si="69"/>
        <v>-3.8986404156571976E-3</v>
      </c>
      <c r="H330" s="37">
        <f t="shared" si="61"/>
        <v>1.3877443290875299E-2</v>
      </c>
      <c r="I330" s="38">
        <f t="shared" si="62"/>
        <v>0.22633425058865553</v>
      </c>
      <c r="J330" s="35">
        <v>31.25</v>
      </c>
      <c r="K330" s="36">
        <f t="shared" si="58"/>
        <v>0</v>
      </c>
      <c r="L330" s="37" t="str">
        <f t="shared" si="59"/>
        <v/>
      </c>
      <c r="M330" s="38" t="str">
        <f t="shared" si="60"/>
        <v/>
      </c>
      <c r="N330" s="30">
        <v>43.6</v>
      </c>
      <c r="O330" s="31">
        <f t="shared" si="64"/>
        <v>1.6238303150069945E-2</v>
      </c>
      <c r="P330" s="32">
        <f t="shared" si="65"/>
        <v>2.0082976168666087E-2</v>
      </c>
      <c r="Q330" s="33">
        <f t="shared" si="66"/>
        <v>0.327543428962423</v>
      </c>
    </row>
    <row r="331" spans="1:17" x14ac:dyDescent="0.25">
      <c r="A331" s="15">
        <v>36287</v>
      </c>
      <c r="B331" s="49">
        <v>26.024999999999999</v>
      </c>
      <c r="C331" s="36">
        <f t="shared" si="68"/>
        <v>1.9230775157414838E-3</v>
      </c>
      <c r="D331" s="37">
        <f t="shared" si="67"/>
        <v>5.2639013793097447E-3</v>
      </c>
      <c r="E331" s="54">
        <f t="shared" si="63"/>
        <v>8.5851633394317797E-2</v>
      </c>
      <c r="F331" s="35">
        <v>25.6</v>
      </c>
      <c r="G331" s="36">
        <f t="shared" si="69"/>
        <v>0</v>
      </c>
      <c r="H331" s="37">
        <f t="shared" si="61"/>
        <v>1.3877443290875299E-2</v>
      </c>
      <c r="I331" s="38">
        <f t="shared" si="62"/>
        <v>0.22633425058865553</v>
      </c>
      <c r="J331" s="35">
        <v>30.75</v>
      </c>
      <c r="K331" s="36">
        <f t="shared" si="58"/>
        <v>-1.6129381929883644E-2</v>
      </c>
      <c r="L331" s="37" t="str">
        <f t="shared" si="59"/>
        <v/>
      </c>
      <c r="M331" s="38" t="str">
        <f t="shared" si="60"/>
        <v/>
      </c>
      <c r="N331" s="30">
        <v>42.875</v>
      </c>
      <c r="O331" s="31">
        <f t="shared" si="64"/>
        <v>-1.6768244868884702E-2</v>
      </c>
      <c r="P331" s="32">
        <f t="shared" si="65"/>
        <v>2.066264380709721E-2</v>
      </c>
      <c r="Q331" s="33">
        <f t="shared" si="66"/>
        <v>0.33699752203885225</v>
      </c>
    </row>
    <row r="332" spans="1:17" x14ac:dyDescent="0.25">
      <c r="A332" s="15">
        <v>36290</v>
      </c>
      <c r="B332" s="49">
        <v>26.175000000000001</v>
      </c>
      <c r="C332" s="36">
        <f t="shared" si="68"/>
        <v>5.7471422555680713E-3</v>
      </c>
      <c r="D332" s="37">
        <f t="shared" si="67"/>
        <v>5.3086560506604786E-3</v>
      </c>
      <c r="E332" s="54">
        <f t="shared" si="63"/>
        <v>8.6581559994498555E-2</v>
      </c>
      <c r="F332" s="35">
        <v>25.375</v>
      </c>
      <c r="G332" s="36">
        <f t="shared" si="69"/>
        <v>-8.827914123565388E-3</v>
      </c>
      <c r="H332" s="37">
        <f t="shared" si="61"/>
        <v>1.4136756087705553E-2</v>
      </c>
      <c r="I332" s="38">
        <f t="shared" si="62"/>
        <v>0.23056351431601765</v>
      </c>
      <c r="J332" s="35">
        <v>31.675000000000001</v>
      </c>
      <c r="K332" s="36">
        <f t="shared" ref="K332:K395" si="70">IF(ISERROR(LN(J332/J331)),"",LN(J332/J331))</f>
        <v>2.9637731954675828E-2</v>
      </c>
      <c r="L332" s="37" t="str">
        <f t="shared" ref="L332:L395" si="71">+IF(ISERROR(STDEV(K312:K332)),"",STDEV(K312:K332))</f>
        <v/>
      </c>
      <c r="M332" s="38" t="str">
        <f t="shared" ref="M332:M395" si="72">IF(L332="","",(L332*(SQRT(266))))</f>
        <v/>
      </c>
      <c r="N332" s="30">
        <v>45.9</v>
      </c>
      <c r="O332" s="31">
        <f t="shared" si="64"/>
        <v>6.8176211580395385E-2</v>
      </c>
      <c r="P332" s="32">
        <f t="shared" si="65"/>
        <v>2.3660811294864831E-2</v>
      </c>
      <c r="Q332" s="33">
        <f t="shared" si="66"/>
        <v>0.38589615395971494</v>
      </c>
    </row>
    <row r="333" spans="1:17" x14ac:dyDescent="0.25">
      <c r="A333" s="15">
        <v>36291</v>
      </c>
      <c r="B333" s="49">
        <v>28.85</v>
      </c>
      <c r="C333" s="36">
        <f t="shared" si="68"/>
        <v>9.7305236197508096E-2</v>
      </c>
      <c r="D333" s="37">
        <f t="shared" si="67"/>
        <v>2.1395610191981121E-2</v>
      </c>
      <c r="E333" s="54">
        <f t="shared" si="63"/>
        <v>0.34895184200631024</v>
      </c>
      <c r="F333" s="35">
        <v>25.375</v>
      </c>
      <c r="G333" s="36">
        <f t="shared" si="69"/>
        <v>0</v>
      </c>
      <c r="H333" s="37">
        <f t="shared" si="61"/>
        <v>1.4136756087705553E-2</v>
      </c>
      <c r="I333" s="38">
        <f t="shared" si="62"/>
        <v>0.23056351431601765</v>
      </c>
      <c r="J333" s="35">
        <v>31.675000000000001</v>
      </c>
      <c r="K333" s="36">
        <f t="shared" si="70"/>
        <v>0</v>
      </c>
      <c r="L333" s="37" t="str">
        <f t="shared" si="71"/>
        <v/>
      </c>
      <c r="M333" s="38" t="str">
        <f t="shared" si="72"/>
        <v/>
      </c>
      <c r="N333" s="30">
        <v>44.375</v>
      </c>
      <c r="O333" s="31">
        <f t="shared" si="64"/>
        <v>-3.3788869270919522E-2</v>
      </c>
      <c r="P333" s="32">
        <f t="shared" si="65"/>
        <v>2.5470137812428031E-2</v>
      </c>
      <c r="Q333" s="33">
        <f t="shared" si="66"/>
        <v>0.41540537643242442</v>
      </c>
    </row>
    <row r="334" spans="1:17" x14ac:dyDescent="0.25">
      <c r="A334" s="15">
        <v>36292</v>
      </c>
      <c r="B334" s="49">
        <v>26.625</v>
      </c>
      <c r="C334" s="36">
        <f t="shared" si="68"/>
        <v>-8.0259368924519403E-2</v>
      </c>
      <c r="D334" s="37">
        <f t="shared" si="67"/>
        <v>2.8622643000731498E-2</v>
      </c>
      <c r="E334" s="54">
        <f t="shared" si="63"/>
        <v>0.46682118007261419</v>
      </c>
      <c r="F334" s="35">
        <v>25.75</v>
      </c>
      <c r="G334" s="36">
        <f t="shared" si="69"/>
        <v>1.4670189747793839E-2</v>
      </c>
      <c r="H334" s="37">
        <f t="shared" si="61"/>
        <v>1.4311110159853519E-2</v>
      </c>
      <c r="I334" s="38">
        <f t="shared" si="62"/>
        <v>0.23340714317686392</v>
      </c>
      <c r="J334" s="35">
        <v>31.7</v>
      </c>
      <c r="K334" s="36">
        <f t="shared" si="70"/>
        <v>7.8895467603209979E-4</v>
      </c>
      <c r="L334" s="37" t="str">
        <f t="shared" si="71"/>
        <v/>
      </c>
      <c r="M334" s="38" t="str">
        <f t="shared" si="72"/>
        <v/>
      </c>
      <c r="N334" s="30">
        <v>45.924999999999997</v>
      </c>
      <c r="O334" s="31">
        <f t="shared" si="64"/>
        <v>3.4333383305609394E-2</v>
      </c>
      <c r="P334" s="32">
        <f t="shared" si="65"/>
        <v>2.604277003699625E-2</v>
      </c>
      <c r="Q334" s="33">
        <f t="shared" si="66"/>
        <v>0.42474472538121683</v>
      </c>
    </row>
    <row r="335" spans="1:17" x14ac:dyDescent="0.25">
      <c r="A335" s="15">
        <v>36293</v>
      </c>
      <c r="B335" s="49">
        <v>26.625</v>
      </c>
      <c r="C335" s="36">
        <f t="shared" si="68"/>
        <v>0</v>
      </c>
      <c r="D335" s="37">
        <f t="shared" si="67"/>
        <v>2.8622643000731498E-2</v>
      </c>
      <c r="E335" s="54">
        <f t="shared" si="63"/>
        <v>0.46682118007261419</v>
      </c>
      <c r="F335" s="35">
        <v>25.75</v>
      </c>
      <c r="G335" s="36">
        <f t="shared" si="69"/>
        <v>0</v>
      </c>
      <c r="H335" s="37">
        <f t="shared" si="61"/>
        <v>1.3023490013508384E-2</v>
      </c>
      <c r="I335" s="38">
        <f t="shared" si="62"/>
        <v>0.212406694120264</v>
      </c>
      <c r="J335" s="35">
        <v>31.75</v>
      </c>
      <c r="K335" s="36">
        <f t="shared" si="70"/>
        <v>1.5760444554657142E-3</v>
      </c>
      <c r="L335" s="37" t="str">
        <f t="shared" si="71"/>
        <v/>
      </c>
      <c r="M335" s="38" t="str">
        <f t="shared" si="72"/>
        <v/>
      </c>
      <c r="N335" s="30">
        <v>45.75</v>
      </c>
      <c r="O335" s="31">
        <f t="shared" si="64"/>
        <v>-3.8178393796589865E-3</v>
      </c>
      <c r="P335" s="32">
        <f t="shared" si="65"/>
        <v>2.5180934400962772E-2</v>
      </c>
      <c r="Q335" s="33">
        <f t="shared" si="66"/>
        <v>0.41068861153346709</v>
      </c>
    </row>
    <row r="336" spans="1:17" x14ac:dyDescent="0.25">
      <c r="A336" s="15">
        <v>36294</v>
      </c>
      <c r="B336" s="49">
        <v>26.625</v>
      </c>
      <c r="C336" s="36">
        <f t="shared" si="68"/>
        <v>0</v>
      </c>
      <c r="D336" s="37">
        <f t="shared" si="67"/>
        <v>2.8424190836331829E-2</v>
      </c>
      <c r="E336" s="54">
        <f t="shared" si="63"/>
        <v>0.46358452322123084</v>
      </c>
      <c r="F336" s="35">
        <v>25.75</v>
      </c>
      <c r="G336" s="36">
        <f t="shared" si="69"/>
        <v>0</v>
      </c>
      <c r="H336" s="37">
        <f t="shared" si="61"/>
        <v>1.1870993052196153E-2</v>
      </c>
      <c r="I336" s="38">
        <f t="shared" si="62"/>
        <v>0.19361003751884084</v>
      </c>
      <c r="J336" s="35">
        <v>31.75</v>
      </c>
      <c r="K336" s="36">
        <f t="shared" si="70"/>
        <v>0</v>
      </c>
      <c r="L336" s="37" t="str">
        <f t="shared" si="71"/>
        <v/>
      </c>
      <c r="M336" s="38" t="str">
        <f t="shared" si="72"/>
        <v/>
      </c>
      <c r="N336" s="30">
        <v>42.875</v>
      </c>
      <c r="O336" s="31">
        <f t="shared" si="64"/>
        <v>-6.4902886235426296E-2</v>
      </c>
      <c r="P336" s="32">
        <f t="shared" si="65"/>
        <v>2.9508682251233747E-2</v>
      </c>
      <c r="Q336" s="33">
        <f t="shared" si="66"/>
        <v>0.48127204292617892</v>
      </c>
    </row>
    <row r="337" spans="1:17" x14ac:dyDescent="0.25">
      <c r="A337" s="15">
        <v>36297</v>
      </c>
      <c r="B337" s="49">
        <v>26.5</v>
      </c>
      <c r="C337" s="36">
        <f t="shared" si="68"/>
        <v>-4.7058910374126166E-3</v>
      </c>
      <c r="D337" s="37">
        <f t="shared" si="67"/>
        <v>2.8460509409132098E-2</v>
      </c>
      <c r="E337" s="54">
        <f t="shared" si="63"/>
        <v>0.46417686121785617</v>
      </c>
      <c r="F337" s="35">
        <v>25.5</v>
      </c>
      <c r="G337" s="36">
        <f t="shared" si="69"/>
        <v>-9.7561749453646852E-3</v>
      </c>
      <c r="H337" s="37">
        <f t="shared" si="61"/>
        <v>1.2124802217305379E-2</v>
      </c>
      <c r="I337" s="38">
        <f t="shared" si="62"/>
        <v>0.19774953972925888</v>
      </c>
      <c r="J337" s="35">
        <v>32</v>
      </c>
      <c r="K337" s="36">
        <f t="shared" si="70"/>
        <v>7.8431774610258787E-3</v>
      </c>
      <c r="L337" s="37" t="str">
        <f t="shared" si="71"/>
        <v/>
      </c>
      <c r="M337" s="38" t="str">
        <f t="shared" si="72"/>
        <v/>
      </c>
      <c r="N337" s="30">
        <v>41.375</v>
      </c>
      <c r="O337" s="31">
        <f t="shared" si="64"/>
        <v>-3.5612071788876973E-2</v>
      </c>
      <c r="P337" s="32">
        <f t="shared" si="65"/>
        <v>3.0686147307393285E-2</v>
      </c>
      <c r="Q337" s="33">
        <f t="shared" si="66"/>
        <v>0.50047591683106651</v>
      </c>
    </row>
    <row r="338" spans="1:17" x14ac:dyDescent="0.25">
      <c r="A338" s="15">
        <v>36298</v>
      </c>
      <c r="B338" s="49">
        <v>26.5</v>
      </c>
      <c r="C338" s="36">
        <f t="shared" si="68"/>
        <v>0</v>
      </c>
      <c r="D338" s="37">
        <f t="shared" si="67"/>
        <v>2.8460509409132098E-2</v>
      </c>
      <c r="E338" s="54">
        <f t="shared" si="63"/>
        <v>0.46417686121785617</v>
      </c>
      <c r="F338" s="35">
        <v>25.5</v>
      </c>
      <c r="G338" s="36">
        <f t="shared" si="69"/>
        <v>0</v>
      </c>
      <c r="H338" s="37">
        <f t="shared" si="61"/>
        <v>1.1432119639814093E-2</v>
      </c>
      <c r="I338" s="38">
        <f t="shared" si="62"/>
        <v>0.18645222877750789</v>
      </c>
      <c r="J338" s="35">
        <v>31.75</v>
      </c>
      <c r="K338" s="36">
        <f t="shared" si="70"/>
        <v>-7.8431774610258926E-3</v>
      </c>
      <c r="L338" s="37" t="str">
        <f t="shared" si="71"/>
        <v/>
      </c>
      <c r="M338" s="38" t="str">
        <f t="shared" si="72"/>
        <v/>
      </c>
      <c r="N338" s="30">
        <v>40.590909090909093</v>
      </c>
      <c r="O338" s="31">
        <f t="shared" si="64"/>
        <v>-1.9132706179043762E-2</v>
      </c>
      <c r="P338" s="32">
        <f t="shared" si="65"/>
        <v>3.0973685106947115E-2</v>
      </c>
      <c r="Q338" s="33">
        <f t="shared" si="66"/>
        <v>0.50516551642184404</v>
      </c>
    </row>
    <row r="339" spans="1:17" x14ac:dyDescent="0.25">
      <c r="A339" s="15">
        <v>36299</v>
      </c>
      <c r="B339" s="49">
        <v>26.25</v>
      </c>
      <c r="C339" s="36">
        <f t="shared" si="68"/>
        <v>-9.47874395454377E-3</v>
      </c>
      <c r="D339" s="37">
        <f t="shared" si="67"/>
        <v>2.8569062426854645E-2</v>
      </c>
      <c r="E339" s="54">
        <f t="shared" si="63"/>
        <v>0.46594730735843048</v>
      </c>
      <c r="F339" s="35">
        <v>25.625</v>
      </c>
      <c r="G339" s="36">
        <f t="shared" si="69"/>
        <v>4.8899852941917702E-3</v>
      </c>
      <c r="H339" s="37">
        <f t="shared" si="61"/>
        <v>1.1441174504772698E-2</v>
      </c>
      <c r="I339" s="38">
        <f t="shared" si="62"/>
        <v>0.18659990915577576</v>
      </c>
      <c r="J339" s="35">
        <v>30.875</v>
      </c>
      <c r="K339" s="36">
        <f t="shared" si="70"/>
        <v>-2.7945930390559336E-2</v>
      </c>
      <c r="L339" s="37" t="str">
        <f t="shared" si="71"/>
        <v/>
      </c>
      <c r="M339" s="38" t="str">
        <f t="shared" si="72"/>
        <v/>
      </c>
      <c r="N339" s="30">
        <v>39.954545454545453</v>
      </c>
      <c r="O339" s="31">
        <f t="shared" si="64"/>
        <v>-1.5801683191322174E-2</v>
      </c>
      <c r="P339" s="32">
        <f t="shared" si="65"/>
        <v>3.1095692241937943E-2</v>
      </c>
      <c r="Q339" s="33">
        <f t="shared" si="66"/>
        <v>0.50715539257451947</v>
      </c>
    </row>
    <row r="340" spans="1:17" x14ac:dyDescent="0.25">
      <c r="A340" s="15">
        <v>36300</v>
      </c>
      <c r="B340" s="49">
        <v>26.25</v>
      </c>
      <c r="C340" s="36">
        <f t="shared" si="68"/>
        <v>0</v>
      </c>
      <c r="D340" s="37">
        <f t="shared" si="67"/>
        <v>2.8558952893675937E-2</v>
      </c>
      <c r="E340" s="54">
        <f t="shared" si="63"/>
        <v>0.46578242586204505</v>
      </c>
      <c r="F340" s="35">
        <v>25.625</v>
      </c>
      <c r="G340" s="36">
        <f t="shared" si="69"/>
        <v>0</v>
      </c>
      <c r="H340" s="37">
        <f t="shared" si="61"/>
        <v>1.1441174504772698E-2</v>
      </c>
      <c r="I340" s="38">
        <f t="shared" si="62"/>
        <v>0.18659990915577576</v>
      </c>
      <c r="J340" s="35">
        <v>30.875</v>
      </c>
      <c r="K340" s="36">
        <f t="shared" si="70"/>
        <v>0</v>
      </c>
      <c r="L340" s="37" t="str">
        <f t="shared" si="71"/>
        <v/>
      </c>
      <c r="M340" s="38" t="str">
        <f t="shared" si="72"/>
        <v/>
      </c>
      <c r="N340" s="30">
        <v>39.795454545454547</v>
      </c>
      <c r="O340" s="31">
        <f t="shared" si="64"/>
        <v>-3.9897459592703665E-3</v>
      </c>
      <c r="P340" s="32">
        <f t="shared" si="65"/>
        <v>3.0958267591910966E-2</v>
      </c>
      <c r="Q340" s="33">
        <f t="shared" si="66"/>
        <v>0.50491406436122277</v>
      </c>
    </row>
    <row r="341" spans="1:17" x14ac:dyDescent="0.25">
      <c r="A341" s="15">
        <v>36301</v>
      </c>
      <c r="B341" s="49">
        <v>26.25</v>
      </c>
      <c r="C341" s="36">
        <f t="shared" si="68"/>
        <v>0</v>
      </c>
      <c r="D341" s="37">
        <f t="shared" si="67"/>
        <v>2.8558952893675937E-2</v>
      </c>
      <c r="E341" s="54">
        <f t="shared" si="63"/>
        <v>0.46578242586204505</v>
      </c>
      <c r="F341" s="35">
        <v>25.5</v>
      </c>
      <c r="G341" s="36">
        <f t="shared" si="69"/>
        <v>-4.8899852941917919E-3</v>
      </c>
      <c r="H341" s="37">
        <f t="shared" si="61"/>
        <v>1.1536227939702142E-2</v>
      </c>
      <c r="I341" s="38">
        <f t="shared" si="62"/>
        <v>0.18815018376397963</v>
      </c>
      <c r="J341" s="35">
        <v>30.25</v>
      </c>
      <c r="K341" s="36">
        <f t="shared" si="70"/>
        <v>-2.0450610471290768E-2</v>
      </c>
      <c r="L341" s="37" t="str">
        <f t="shared" si="71"/>
        <v/>
      </c>
      <c r="M341" s="38" t="str">
        <f t="shared" si="72"/>
        <v/>
      </c>
      <c r="N341" s="30">
        <v>38.75</v>
      </c>
      <c r="O341" s="31">
        <f t="shared" si="64"/>
        <v>-2.6621942568234701E-2</v>
      </c>
      <c r="P341" s="32">
        <f t="shared" si="65"/>
        <v>3.0290713731116758E-2</v>
      </c>
      <c r="Q341" s="33">
        <f t="shared" si="66"/>
        <v>0.49402659037602797</v>
      </c>
    </row>
    <row r="342" spans="1:17" x14ac:dyDescent="0.25">
      <c r="A342" s="15">
        <v>36304</v>
      </c>
      <c r="B342" s="49">
        <v>26.25</v>
      </c>
      <c r="C342" s="36">
        <f t="shared" si="68"/>
        <v>0</v>
      </c>
      <c r="D342" s="37">
        <f t="shared" si="67"/>
        <v>2.8558952893675937E-2</v>
      </c>
      <c r="E342" s="54">
        <f t="shared" si="63"/>
        <v>0.46578242586204505</v>
      </c>
      <c r="F342" s="35">
        <v>25.5</v>
      </c>
      <c r="G342" s="36">
        <f t="shared" si="69"/>
        <v>0</v>
      </c>
      <c r="H342" s="37">
        <f t="shared" si="61"/>
        <v>1.1536227939702142E-2</v>
      </c>
      <c r="I342" s="38">
        <f t="shared" si="62"/>
        <v>0.18815018376397963</v>
      </c>
      <c r="J342" s="35">
        <v>31</v>
      </c>
      <c r="K342" s="36">
        <f t="shared" si="70"/>
        <v>2.4491020008295696E-2</v>
      </c>
      <c r="L342" s="37" t="str">
        <f t="shared" si="71"/>
        <v/>
      </c>
      <c r="M342" s="38" t="str">
        <f t="shared" si="72"/>
        <v/>
      </c>
      <c r="N342" s="30">
        <v>40.299999999999997</v>
      </c>
      <c r="O342" s="31">
        <f t="shared" si="64"/>
        <v>3.9220713153281329E-2</v>
      </c>
      <c r="P342" s="32">
        <f t="shared" si="65"/>
        <v>3.1399487179846065E-2</v>
      </c>
      <c r="Q342" s="33">
        <f t="shared" si="66"/>
        <v>0.51211013806782468</v>
      </c>
    </row>
    <row r="343" spans="1:17" x14ac:dyDescent="0.25">
      <c r="A343" s="15">
        <v>36305</v>
      </c>
      <c r="B343" s="49">
        <v>26.25</v>
      </c>
      <c r="C343" s="36">
        <f t="shared" si="68"/>
        <v>0</v>
      </c>
      <c r="D343" s="37">
        <f t="shared" si="67"/>
        <v>2.8438351212998307E-2</v>
      </c>
      <c r="E343" s="54">
        <f t="shared" si="63"/>
        <v>0.46381547197552825</v>
      </c>
      <c r="F343" s="35">
        <v>25.5</v>
      </c>
      <c r="G343" s="36">
        <f t="shared" si="69"/>
        <v>0</v>
      </c>
      <c r="H343" s="37">
        <f t="shared" si="61"/>
        <v>1.1536227939702142E-2</v>
      </c>
      <c r="I343" s="38">
        <f t="shared" si="62"/>
        <v>0.18815018376397963</v>
      </c>
      <c r="J343" s="35">
        <v>31</v>
      </c>
      <c r="K343" s="36">
        <f t="shared" si="70"/>
        <v>0</v>
      </c>
      <c r="L343" s="37" t="str">
        <f t="shared" si="71"/>
        <v/>
      </c>
      <c r="M343" s="38" t="str">
        <f t="shared" si="72"/>
        <v/>
      </c>
      <c r="N343" s="30">
        <v>39</v>
      </c>
      <c r="O343" s="31">
        <f t="shared" si="64"/>
        <v>-3.2789822822990838E-2</v>
      </c>
      <c r="P343" s="32">
        <f t="shared" si="65"/>
        <v>3.1925531689605935E-2</v>
      </c>
      <c r="Q343" s="33">
        <f t="shared" si="66"/>
        <v>0.52068966438237729</v>
      </c>
    </row>
    <row r="344" spans="1:17" x14ac:dyDescent="0.25">
      <c r="A344" s="15">
        <v>36306</v>
      </c>
      <c r="B344" s="49">
        <v>26.25</v>
      </c>
      <c r="C344" s="36">
        <f t="shared" si="68"/>
        <v>0</v>
      </c>
      <c r="D344" s="37">
        <f t="shared" si="67"/>
        <v>2.8438351212998307E-2</v>
      </c>
      <c r="E344" s="54">
        <f t="shared" si="63"/>
        <v>0.46381547197552825</v>
      </c>
      <c r="F344" s="35">
        <v>25.5</v>
      </c>
      <c r="G344" s="36">
        <f t="shared" si="69"/>
        <v>0</v>
      </c>
      <c r="H344" s="37">
        <f t="shared" si="61"/>
        <v>1.1536227939702142E-2</v>
      </c>
      <c r="I344" s="38">
        <f t="shared" si="62"/>
        <v>0.18815018376397963</v>
      </c>
      <c r="J344" s="35">
        <v>31</v>
      </c>
      <c r="K344" s="36">
        <f t="shared" si="70"/>
        <v>0</v>
      </c>
      <c r="L344" s="37" t="str">
        <f t="shared" si="71"/>
        <v/>
      </c>
      <c r="M344" s="38" t="str">
        <f t="shared" si="72"/>
        <v/>
      </c>
      <c r="N344" s="30">
        <v>39.840909090909093</v>
      </c>
      <c r="O344" s="31">
        <f t="shared" si="64"/>
        <v>2.1332604873326874E-2</v>
      </c>
      <c r="P344" s="32">
        <f t="shared" si="65"/>
        <v>3.2055896111515533E-2</v>
      </c>
      <c r="Q344" s="33">
        <f t="shared" si="66"/>
        <v>0.52281584375979417</v>
      </c>
    </row>
    <row r="345" spans="1:17" x14ac:dyDescent="0.25">
      <c r="A345" s="15">
        <v>36307</v>
      </c>
      <c r="B345" s="49">
        <v>26.25</v>
      </c>
      <c r="C345" s="36">
        <f t="shared" si="68"/>
        <v>0</v>
      </c>
      <c r="D345" s="37">
        <f t="shared" si="67"/>
        <v>2.8436568009010389E-2</v>
      </c>
      <c r="E345" s="54">
        <f t="shared" si="63"/>
        <v>0.46378638879862077</v>
      </c>
      <c r="F345" s="35">
        <v>25.5</v>
      </c>
      <c r="G345" s="36">
        <f t="shared" si="69"/>
        <v>0</v>
      </c>
      <c r="H345" s="37">
        <f t="shared" ref="H345:H408" si="73">+IF(ISERROR(STDEV(G325:G345)),"",STDEV(G325:G345))</f>
        <v>1.1536227939702142E-2</v>
      </c>
      <c r="I345" s="38">
        <f t="shared" ref="I345:I408" si="74">IF(H345="","",(H345*(SQRT(266))))</f>
        <v>0.18815018376397963</v>
      </c>
      <c r="J345" s="35">
        <v>31</v>
      </c>
      <c r="K345" s="36">
        <f t="shared" si="70"/>
        <v>0</v>
      </c>
      <c r="L345" s="37" t="str">
        <f t="shared" si="71"/>
        <v/>
      </c>
      <c r="M345" s="38" t="str">
        <f t="shared" si="72"/>
        <v/>
      </c>
      <c r="N345" s="30">
        <v>39.5</v>
      </c>
      <c r="O345" s="31">
        <f t="shared" si="64"/>
        <v>-8.5935790958972663E-3</v>
      </c>
      <c r="P345" s="32">
        <f t="shared" si="65"/>
        <v>3.2003699611859449E-2</v>
      </c>
      <c r="Q345" s="33">
        <f t="shared" si="66"/>
        <v>0.52196454461301411</v>
      </c>
    </row>
    <row r="346" spans="1:17" x14ac:dyDescent="0.25">
      <c r="A346" s="15">
        <v>36308</v>
      </c>
      <c r="B346" s="49">
        <v>26.125</v>
      </c>
      <c r="C346" s="36">
        <f t="shared" si="68"/>
        <v>-4.7732787526576599E-3</v>
      </c>
      <c r="D346" s="37">
        <f t="shared" si="67"/>
        <v>2.8460613766771333E-2</v>
      </c>
      <c r="E346" s="54">
        <f t="shared" ref="E346:E409" si="75">IF(D346="","",(D346*(SQRT(266))))</f>
        <v>0.46417856323944429</v>
      </c>
      <c r="F346" s="35">
        <v>25.25</v>
      </c>
      <c r="G346" s="36">
        <f t="shared" si="69"/>
        <v>-9.8522964430115944E-3</v>
      </c>
      <c r="H346" s="37">
        <f t="shared" si="73"/>
        <v>1.1814554872224008E-2</v>
      </c>
      <c r="I346" s="38">
        <f t="shared" si="74"/>
        <v>0.19268955865967072</v>
      </c>
      <c r="J346" s="35">
        <v>30.25</v>
      </c>
      <c r="K346" s="36">
        <f t="shared" si="70"/>
        <v>-2.4491020008295755E-2</v>
      </c>
      <c r="L346" s="37" t="str">
        <f t="shared" si="71"/>
        <v/>
      </c>
      <c r="M346" s="38" t="str">
        <f t="shared" si="72"/>
        <v/>
      </c>
      <c r="N346" s="30">
        <v>40.25</v>
      </c>
      <c r="O346" s="31">
        <f t="shared" si="64"/>
        <v>1.8809331957496293E-2</v>
      </c>
      <c r="P346" s="32">
        <f t="shared" si="65"/>
        <v>3.2389474243167335E-2</v>
      </c>
      <c r="Q346" s="33">
        <f t="shared" si="66"/>
        <v>0.52825633844297681</v>
      </c>
    </row>
    <row r="347" spans="1:17" x14ac:dyDescent="0.25">
      <c r="A347" s="15">
        <v>36311</v>
      </c>
      <c r="B347" s="49">
        <v>26.125</v>
      </c>
      <c r="C347" s="36">
        <f t="shared" si="68"/>
        <v>0</v>
      </c>
      <c r="D347" s="37">
        <f t="shared" si="67"/>
        <v>2.8460613766771333E-2</v>
      </c>
      <c r="E347" s="54">
        <f t="shared" si="75"/>
        <v>0.46417856323944429</v>
      </c>
      <c r="F347" s="35">
        <v>25.25</v>
      </c>
      <c r="G347" s="36">
        <f t="shared" si="69"/>
        <v>0</v>
      </c>
      <c r="H347" s="37">
        <f t="shared" si="73"/>
        <v>1.1814554872224008E-2</v>
      </c>
      <c r="I347" s="38">
        <f t="shared" si="74"/>
        <v>0.19268955865967072</v>
      </c>
      <c r="J347" s="35">
        <v>30.25</v>
      </c>
      <c r="K347" s="36">
        <f t="shared" si="70"/>
        <v>0</v>
      </c>
      <c r="L347" s="37">
        <f t="shared" si="71"/>
        <v>1.4274899954657069E-2</v>
      </c>
      <c r="M347" s="38">
        <f t="shared" si="72"/>
        <v>0.23281657260236993</v>
      </c>
      <c r="N347" s="35">
        <v>41</v>
      </c>
      <c r="O347" s="36" t="e">
        <f>+N347/0</f>
        <v>#DIV/0!</v>
      </c>
      <c r="P347" s="37" t="str">
        <f t="shared" si="65"/>
        <v/>
      </c>
      <c r="Q347" s="38" t="str">
        <f t="shared" si="66"/>
        <v/>
      </c>
    </row>
    <row r="348" spans="1:17" x14ac:dyDescent="0.25">
      <c r="A348" s="15">
        <v>36312</v>
      </c>
      <c r="B348" s="49">
        <v>26.125</v>
      </c>
      <c r="C348" s="36">
        <f t="shared" si="68"/>
        <v>0</v>
      </c>
      <c r="D348" s="37">
        <f t="shared" si="67"/>
        <v>2.8414005066926647E-2</v>
      </c>
      <c r="E348" s="54">
        <f t="shared" si="75"/>
        <v>0.46341839834961951</v>
      </c>
      <c r="F348" s="35">
        <v>25.25</v>
      </c>
      <c r="G348" s="36">
        <f t="shared" si="69"/>
        <v>0</v>
      </c>
      <c r="H348" s="37">
        <f t="shared" si="73"/>
        <v>1.1814554872224008E-2</v>
      </c>
      <c r="I348" s="38">
        <f t="shared" si="74"/>
        <v>0.19268955865967072</v>
      </c>
      <c r="J348" s="35">
        <v>30.25</v>
      </c>
      <c r="K348" s="36">
        <f t="shared" si="70"/>
        <v>0</v>
      </c>
      <c r="L348" s="37">
        <f t="shared" si="71"/>
        <v>1.4255583196127313E-2</v>
      </c>
      <c r="M348" s="38">
        <f t="shared" si="72"/>
        <v>0.23250152580491631</v>
      </c>
      <c r="N348" s="35">
        <v>41</v>
      </c>
      <c r="O348" s="36">
        <f t="shared" si="64"/>
        <v>0</v>
      </c>
      <c r="P348" s="37" t="str">
        <f t="shared" si="65"/>
        <v/>
      </c>
      <c r="Q348" s="38" t="str">
        <f t="shared" si="66"/>
        <v/>
      </c>
    </row>
    <row r="349" spans="1:17" x14ac:dyDescent="0.25">
      <c r="A349" s="15">
        <v>36313</v>
      </c>
      <c r="B349" s="49">
        <v>26.125</v>
      </c>
      <c r="C349" s="36">
        <f t="shared" si="68"/>
        <v>0</v>
      </c>
      <c r="D349" s="37">
        <f t="shared" si="67"/>
        <v>2.8414005066926647E-2</v>
      </c>
      <c r="E349" s="54">
        <f t="shared" si="75"/>
        <v>0.46341839834961951</v>
      </c>
      <c r="F349" s="35">
        <v>25.25</v>
      </c>
      <c r="G349" s="36">
        <f t="shared" si="69"/>
        <v>0</v>
      </c>
      <c r="H349" s="37">
        <f t="shared" si="73"/>
        <v>1.1814554872224008E-2</v>
      </c>
      <c r="I349" s="38">
        <f t="shared" si="74"/>
        <v>0.19268955865967072</v>
      </c>
      <c r="J349" s="35">
        <v>30.25</v>
      </c>
      <c r="K349" s="36">
        <f t="shared" si="70"/>
        <v>0</v>
      </c>
      <c r="L349" s="37">
        <f t="shared" si="71"/>
        <v>1.4255583196127313E-2</v>
      </c>
      <c r="M349" s="38">
        <f t="shared" si="72"/>
        <v>0.23250152580491631</v>
      </c>
      <c r="N349" s="35">
        <v>43.375</v>
      </c>
      <c r="O349" s="36">
        <f t="shared" si="64"/>
        <v>5.6311171562715402E-2</v>
      </c>
      <c r="P349" s="37" t="str">
        <f t="shared" si="65"/>
        <v/>
      </c>
      <c r="Q349" s="38" t="str">
        <f t="shared" si="66"/>
        <v/>
      </c>
    </row>
    <row r="350" spans="1:17" x14ac:dyDescent="0.25">
      <c r="A350" s="15">
        <v>36314</v>
      </c>
      <c r="B350" s="49">
        <v>26.25</v>
      </c>
      <c r="C350" s="36">
        <f t="shared" si="68"/>
        <v>4.7732787526575905E-3</v>
      </c>
      <c r="D350" s="37">
        <f t="shared" si="67"/>
        <v>2.8371536829370537E-2</v>
      </c>
      <c r="E350" s="54">
        <f t="shared" si="75"/>
        <v>0.46272576235611457</v>
      </c>
      <c r="F350" s="35">
        <v>25.25</v>
      </c>
      <c r="G350" s="36">
        <f t="shared" si="69"/>
        <v>0</v>
      </c>
      <c r="H350" s="37">
        <f t="shared" si="73"/>
        <v>5.1650807596061539E-3</v>
      </c>
      <c r="I350" s="38">
        <f t="shared" si="74"/>
        <v>8.4239917861815838E-2</v>
      </c>
      <c r="J350" s="35">
        <v>30.5</v>
      </c>
      <c r="K350" s="36">
        <f t="shared" si="70"/>
        <v>8.2304991365154435E-3</v>
      </c>
      <c r="L350" s="37">
        <f t="shared" si="71"/>
        <v>1.3607261696457932E-2</v>
      </c>
      <c r="M350" s="38">
        <f t="shared" si="72"/>
        <v>0.22192772213715675</v>
      </c>
      <c r="N350" s="35">
        <v>44</v>
      </c>
      <c r="O350" s="36">
        <f t="shared" si="64"/>
        <v>1.4306395651237929E-2</v>
      </c>
      <c r="P350" s="37" t="str">
        <f t="shared" si="65"/>
        <v/>
      </c>
      <c r="Q350" s="38" t="str">
        <f t="shared" si="66"/>
        <v/>
      </c>
    </row>
    <row r="351" spans="1:17" x14ac:dyDescent="0.25">
      <c r="A351" s="15">
        <v>36315</v>
      </c>
      <c r="B351" s="49">
        <v>26.25</v>
      </c>
      <c r="C351" s="36">
        <f t="shared" si="68"/>
        <v>0</v>
      </c>
      <c r="D351" s="37">
        <f t="shared" si="67"/>
        <v>2.8371536829370537E-2</v>
      </c>
      <c r="E351" s="54">
        <f t="shared" si="75"/>
        <v>0.46272576235611457</v>
      </c>
      <c r="F351" s="35">
        <v>25.25</v>
      </c>
      <c r="G351" s="36">
        <f t="shared" si="69"/>
        <v>0</v>
      </c>
      <c r="H351" s="37">
        <f t="shared" si="73"/>
        <v>5.1195553747851747E-3</v>
      </c>
      <c r="I351" s="38">
        <f t="shared" si="74"/>
        <v>8.3497421305336189E-2</v>
      </c>
      <c r="J351" s="35">
        <v>30.5</v>
      </c>
      <c r="K351" s="36">
        <f t="shared" si="70"/>
        <v>0</v>
      </c>
      <c r="L351" s="37">
        <f t="shared" si="71"/>
        <v>1.3607261696457932E-2</v>
      </c>
      <c r="M351" s="38">
        <f t="shared" si="72"/>
        <v>0.22192772213715675</v>
      </c>
      <c r="N351" s="35">
        <v>44</v>
      </c>
      <c r="O351" s="36">
        <f t="shared" si="64"/>
        <v>0</v>
      </c>
      <c r="P351" s="37" t="str">
        <f t="shared" si="65"/>
        <v/>
      </c>
      <c r="Q351" s="38" t="str">
        <f t="shared" si="66"/>
        <v/>
      </c>
    </row>
    <row r="352" spans="1:17" x14ac:dyDescent="0.25">
      <c r="A352" s="15">
        <v>36318</v>
      </c>
      <c r="B352" s="49">
        <v>26.25</v>
      </c>
      <c r="C352" s="36">
        <f t="shared" si="68"/>
        <v>0</v>
      </c>
      <c r="D352" s="37">
        <f t="shared" si="67"/>
        <v>2.8369822475641092E-2</v>
      </c>
      <c r="E352" s="54">
        <f t="shared" si="75"/>
        <v>0.46269780209294037</v>
      </c>
      <c r="F352" s="35">
        <v>25.5</v>
      </c>
      <c r="G352" s="36">
        <f t="shared" si="69"/>
        <v>9.8522964430116395E-3</v>
      </c>
      <c r="H352" s="37">
        <f t="shared" si="73"/>
        <v>5.6105232813517848E-3</v>
      </c>
      <c r="I352" s="38">
        <f t="shared" si="74"/>
        <v>9.1504865534555294E-2</v>
      </c>
      <c r="J352" s="35">
        <v>30.5</v>
      </c>
      <c r="K352" s="36">
        <f t="shared" si="70"/>
        <v>0</v>
      </c>
      <c r="L352" s="37">
        <f t="shared" si="71"/>
        <v>1.3167996814905863E-2</v>
      </c>
      <c r="M352" s="38">
        <f t="shared" si="72"/>
        <v>0.21476352872687826</v>
      </c>
      <c r="N352" s="35">
        <v>44.5</v>
      </c>
      <c r="O352" s="36">
        <f t="shared" ref="O352:O415" si="76">IF(ISERROR(LN(N352/N351)),"",LN(N352/N351))</f>
        <v>1.1299555253933466E-2</v>
      </c>
      <c r="P352" s="37" t="str">
        <f t="shared" ref="P352:P415" si="77">+IF(ISERROR(STDEV(O332:O352)),"",STDEV(O332:O352))</f>
        <v/>
      </c>
      <c r="Q352" s="38" t="str">
        <f t="shared" ref="Q352:Q415" si="78">IF(P352="","",(P352*(SQRT(266))))</f>
        <v/>
      </c>
    </row>
    <row r="353" spans="1:17" x14ac:dyDescent="0.25">
      <c r="A353" s="15">
        <v>36319</v>
      </c>
      <c r="B353" s="49">
        <v>26.25</v>
      </c>
      <c r="C353" s="36">
        <f t="shared" si="68"/>
        <v>0</v>
      </c>
      <c r="D353" s="37">
        <f t="shared" ref="D353:D416" si="79">+IF(ISERROR(STDEV(C333:C353)),"",STDEV(C333:C353))</f>
        <v>2.8343469996318205E-2</v>
      </c>
      <c r="E353" s="54">
        <f t="shared" si="75"/>
        <v>0.46226800616196939</v>
      </c>
      <c r="F353" s="35">
        <v>25.5</v>
      </c>
      <c r="G353" s="36">
        <f t="shared" si="69"/>
        <v>0</v>
      </c>
      <c r="H353" s="37">
        <f t="shared" si="73"/>
        <v>5.2497949323286539E-3</v>
      </c>
      <c r="I353" s="38">
        <f t="shared" si="74"/>
        <v>8.5621564206571008E-2</v>
      </c>
      <c r="J353" s="35">
        <v>30.5</v>
      </c>
      <c r="K353" s="36">
        <f t="shared" si="70"/>
        <v>0</v>
      </c>
      <c r="L353" s="37">
        <f t="shared" si="71"/>
        <v>1.1235339802959392E-2</v>
      </c>
      <c r="M353" s="38">
        <f t="shared" si="72"/>
        <v>0.18324284676297276</v>
      </c>
      <c r="N353" s="35">
        <v>44.5</v>
      </c>
      <c r="O353" s="36">
        <f t="shared" si="76"/>
        <v>0</v>
      </c>
      <c r="P353" s="37" t="str">
        <f t="shared" si="77"/>
        <v/>
      </c>
      <c r="Q353" s="38" t="str">
        <f t="shared" si="78"/>
        <v/>
      </c>
    </row>
    <row r="354" spans="1:17" x14ac:dyDescent="0.25">
      <c r="A354" s="15">
        <v>36320</v>
      </c>
      <c r="B354" s="49">
        <v>26.25</v>
      </c>
      <c r="C354" s="36">
        <f t="shared" ref="C354:C417" si="80">IF(ISERROR(LN(B354/B353)),"",LN(B354/B353))</f>
        <v>0</v>
      </c>
      <c r="D354" s="37">
        <f t="shared" si="79"/>
        <v>1.7570401949179089E-2</v>
      </c>
      <c r="E354" s="54">
        <f t="shared" si="75"/>
        <v>0.28656458357309356</v>
      </c>
      <c r="F354" s="35">
        <v>25.5</v>
      </c>
      <c r="G354" s="36">
        <f t="shared" si="69"/>
        <v>0</v>
      </c>
      <c r="H354" s="37">
        <f t="shared" si="73"/>
        <v>5.2497949323286539E-3</v>
      </c>
      <c r="I354" s="38">
        <f t="shared" si="74"/>
        <v>8.5621564206571008E-2</v>
      </c>
      <c r="J354" s="35">
        <v>30.5</v>
      </c>
      <c r="K354" s="36">
        <f t="shared" si="70"/>
        <v>0</v>
      </c>
      <c r="L354" s="37">
        <f t="shared" si="71"/>
        <v>1.1235339802959392E-2</v>
      </c>
      <c r="M354" s="38">
        <f t="shared" si="72"/>
        <v>0.18324284676297276</v>
      </c>
      <c r="N354" s="35">
        <v>44.5</v>
      </c>
      <c r="O354" s="36">
        <f t="shared" si="76"/>
        <v>0</v>
      </c>
      <c r="P354" s="37" t="str">
        <f t="shared" si="77"/>
        <v/>
      </c>
      <c r="Q354" s="38" t="str">
        <f t="shared" si="78"/>
        <v/>
      </c>
    </row>
    <row r="355" spans="1:17" x14ac:dyDescent="0.25">
      <c r="A355" s="15">
        <v>36321</v>
      </c>
      <c r="B355" s="49">
        <v>26.25</v>
      </c>
      <c r="C355" s="36">
        <f t="shared" si="80"/>
        <v>0</v>
      </c>
      <c r="D355" s="37">
        <f t="shared" si="79"/>
        <v>2.7201033147031596E-3</v>
      </c>
      <c r="E355" s="54">
        <f t="shared" si="75"/>
        <v>4.4363542502231769E-2</v>
      </c>
      <c r="F355" s="35">
        <v>25.5</v>
      </c>
      <c r="G355" s="36">
        <f t="shared" si="69"/>
        <v>0</v>
      </c>
      <c r="H355" s="37">
        <f t="shared" si="73"/>
        <v>4.0780499685113469E-3</v>
      </c>
      <c r="I355" s="38">
        <f t="shared" si="74"/>
        <v>6.6510982184520895E-2</v>
      </c>
      <c r="J355" s="35">
        <v>30.5</v>
      </c>
      <c r="K355" s="36">
        <f t="shared" si="70"/>
        <v>0</v>
      </c>
      <c r="L355" s="37">
        <f t="shared" si="71"/>
        <v>1.1227566086766703E-2</v>
      </c>
      <c r="M355" s="38">
        <f t="shared" si="72"/>
        <v>0.18311606128874075</v>
      </c>
      <c r="N355" s="35">
        <v>44</v>
      </c>
      <c r="O355" s="36">
        <f t="shared" si="76"/>
        <v>-1.1299555253933394E-2</v>
      </c>
      <c r="P355" s="37" t="str">
        <f t="shared" si="77"/>
        <v/>
      </c>
      <c r="Q355" s="38" t="str">
        <f t="shared" si="78"/>
        <v/>
      </c>
    </row>
    <row r="356" spans="1:17" x14ac:dyDescent="0.25">
      <c r="A356" s="15">
        <v>36322</v>
      </c>
      <c r="B356" s="49">
        <v>26.25</v>
      </c>
      <c r="C356" s="36">
        <f t="shared" si="80"/>
        <v>0</v>
      </c>
      <c r="D356" s="37">
        <f t="shared" si="79"/>
        <v>2.7201033147031596E-3</v>
      </c>
      <c r="E356" s="54">
        <f t="shared" si="75"/>
        <v>4.4363542502231769E-2</v>
      </c>
      <c r="F356" s="35">
        <v>25.5</v>
      </c>
      <c r="G356" s="36">
        <f t="shared" si="69"/>
        <v>0</v>
      </c>
      <c r="H356" s="37">
        <f t="shared" si="73"/>
        <v>4.0780499685113469E-3</v>
      </c>
      <c r="I356" s="38">
        <f t="shared" si="74"/>
        <v>6.6510982184520895E-2</v>
      </c>
      <c r="J356" s="35">
        <v>30.5</v>
      </c>
      <c r="K356" s="36">
        <f t="shared" si="70"/>
        <v>0</v>
      </c>
      <c r="L356" s="37">
        <f t="shared" si="71"/>
        <v>1.120885870326609E-2</v>
      </c>
      <c r="M356" s="38">
        <f t="shared" si="72"/>
        <v>0.18281095309724341</v>
      </c>
      <c r="N356" s="35">
        <v>44.25</v>
      </c>
      <c r="O356" s="36">
        <f t="shared" si="76"/>
        <v>5.6657375356772999E-3</v>
      </c>
      <c r="P356" s="37" t="str">
        <f t="shared" si="77"/>
        <v/>
      </c>
      <c r="Q356" s="38" t="str">
        <f t="shared" si="78"/>
        <v/>
      </c>
    </row>
    <row r="357" spans="1:17" x14ac:dyDescent="0.25">
      <c r="A357" s="15">
        <v>36325</v>
      </c>
      <c r="B357" s="49">
        <v>26.25</v>
      </c>
      <c r="C357" s="36">
        <f t="shared" si="80"/>
        <v>0</v>
      </c>
      <c r="D357" s="37">
        <f t="shared" si="79"/>
        <v>2.7201033147031596E-3</v>
      </c>
      <c r="E357" s="54">
        <f t="shared" si="75"/>
        <v>4.4363542502231769E-2</v>
      </c>
      <c r="F357" s="35">
        <v>25.5</v>
      </c>
      <c r="G357" s="36">
        <f t="shared" si="69"/>
        <v>0</v>
      </c>
      <c r="H357" s="37">
        <f t="shared" si="73"/>
        <v>4.0780499685113469E-3</v>
      </c>
      <c r="I357" s="38">
        <f t="shared" si="74"/>
        <v>6.6510982184520895E-2</v>
      </c>
      <c r="J357" s="35">
        <v>30.5</v>
      </c>
      <c r="K357" s="36">
        <f t="shared" si="70"/>
        <v>0</v>
      </c>
      <c r="L357" s="37">
        <f t="shared" si="71"/>
        <v>1.120885870326609E-2</v>
      </c>
      <c r="M357" s="38">
        <f t="shared" si="72"/>
        <v>0.18281095309724341</v>
      </c>
      <c r="N357" s="35">
        <v>44.65</v>
      </c>
      <c r="O357" s="36">
        <f t="shared" si="76"/>
        <v>8.9989358685695353E-3</v>
      </c>
      <c r="P357" s="37" t="str">
        <f t="shared" si="77"/>
        <v/>
      </c>
      <c r="Q357" s="38" t="str">
        <f t="shared" si="78"/>
        <v/>
      </c>
    </row>
    <row r="358" spans="1:17" x14ac:dyDescent="0.25">
      <c r="A358" s="15">
        <v>36326</v>
      </c>
      <c r="B358" s="49">
        <v>26.25</v>
      </c>
      <c r="C358" s="36">
        <f t="shared" si="80"/>
        <v>0</v>
      </c>
      <c r="D358" s="37">
        <f t="shared" si="79"/>
        <v>2.5606303731140925E-3</v>
      </c>
      <c r="E358" s="54">
        <f t="shared" si="75"/>
        <v>4.1762617535926007E-2</v>
      </c>
      <c r="F358" s="35">
        <v>25.5</v>
      </c>
      <c r="G358" s="36">
        <f t="shared" si="69"/>
        <v>0</v>
      </c>
      <c r="H358" s="37">
        <f t="shared" si="73"/>
        <v>3.4782136417763538E-3</v>
      </c>
      <c r="I358" s="38">
        <f t="shared" si="74"/>
        <v>5.6727947756508933E-2</v>
      </c>
      <c r="J358" s="35">
        <v>31</v>
      </c>
      <c r="K358" s="36">
        <f t="shared" si="70"/>
        <v>1.6260520871780326E-2</v>
      </c>
      <c r="L358" s="37">
        <f t="shared" si="71"/>
        <v>1.1714274761282655E-2</v>
      </c>
      <c r="M358" s="38">
        <f t="shared" si="72"/>
        <v>0.19105403954544151</v>
      </c>
      <c r="N358" s="35">
        <v>45.5</v>
      </c>
      <c r="O358" s="36">
        <f t="shared" si="76"/>
        <v>1.8858018634396723E-2</v>
      </c>
      <c r="P358" s="37" t="str">
        <f t="shared" si="77"/>
        <v/>
      </c>
      <c r="Q358" s="38" t="str">
        <f t="shared" si="78"/>
        <v/>
      </c>
    </row>
    <row r="359" spans="1:17" x14ac:dyDescent="0.25">
      <c r="A359" s="15">
        <v>36327</v>
      </c>
      <c r="B359" s="49">
        <v>26.25</v>
      </c>
      <c r="C359" s="36">
        <f t="shared" si="80"/>
        <v>0</v>
      </c>
      <c r="D359" s="37">
        <f t="shared" si="79"/>
        <v>2.5606303731140925E-3</v>
      </c>
      <c r="E359" s="54">
        <f t="shared" si="75"/>
        <v>4.1762617535926007E-2</v>
      </c>
      <c r="F359" s="35">
        <v>25.75</v>
      </c>
      <c r="G359" s="36">
        <f t="shared" si="69"/>
        <v>9.7561749453646558E-3</v>
      </c>
      <c r="H359" s="37">
        <f t="shared" si="73"/>
        <v>4.0780499685113434E-3</v>
      </c>
      <c r="I359" s="38">
        <f t="shared" si="74"/>
        <v>6.6510982184520839E-2</v>
      </c>
      <c r="J359" s="35">
        <v>31</v>
      </c>
      <c r="K359" s="36">
        <f t="shared" si="70"/>
        <v>0</v>
      </c>
      <c r="L359" s="37">
        <f t="shared" si="71"/>
        <v>1.1627027193219999E-2</v>
      </c>
      <c r="M359" s="38">
        <f t="shared" si="72"/>
        <v>0.18963107477309557</v>
      </c>
      <c r="N359" s="35">
        <v>46.5</v>
      </c>
      <c r="O359" s="36">
        <f t="shared" si="76"/>
        <v>2.173998663640582E-2</v>
      </c>
      <c r="P359" s="37" t="str">
        <f t="shared" si="77"/>
        <v/>
      </c>
      <c r="Q359" s="38" t="str">
        <f t="shared" si="78"/>
        <v/>
      </c>
    </row>
    <row r="360" spans="1:17" x14ac:dyDescent="0.25">
      <c r="A360" s="15">
        <v>36328</v>
      </c>
      <c r="B360" s="49">
        <v>26.25</v>
      </c>
      <c r="C360" s="36">
        <f t="shared" si="80"/>
        <v>0</v>
      </c>
      <c r="D360" s="37">
        <f t="shared" si="79"/>
        <v>1.5094432765285597E-3</v>
      </c>
      <c r="E360" s="54">
        <f t="shared" si="75"/>
        <v>2.4618274824715781E-2</v>
      </c>
      <c r="F360" s="35">
        <v>25.75</v>
      </c>
      <c r="G360" s="36">
        <f t="shared" si="69"/>
        <v>0</v>
      </c>
      <c r="H360" s="37">
        <f t="shared" si="73"/>
        <v>3.9503340778860785E-3</v>
      </c>
      <c r="I360" s="38">
        <f t="shared" si="74"/>
        <v>6.4427999045116577E-2</v>
      </c>
      <c r="J360" s="35">
        <v>31</v>
      </c>
      <c r="K360" s="36">
        <f t="shared" si="70"/>
        <v>0</v>
      </c>
      <c r="L360" s="37">
        <f t="shared" si="71"/>
        <v>9.8722233290426831E-3</v>
      </c>
      <c r="M360" s="38">
        <f t="shared" si="72"/>
        <v>0.16101108986638019</v>
      </c>
      <c r="N360" s="35">
        <v>46.5</v>
      </c>
      <c r="O360" s="36">
        <f t="shared" si="76"/>
        <v>0</v>
      </c>
      <c r="P360" s="37" t="str">
        <f t="shared" si="77"/>
        <v/>
      </c>
      <c r="Q360" s="38" t="str">
        <f t="shared" si="78"/>
        <v/>
      </c>
    </row>
    <row r="361" spans="1:17" x14ac:dyDescent="0.25">
      <c r="A361" s="15">
        <v>36329</v>
      </c>
      <c r="B361" s="49">
        <v>26.25</v>
      </c>
      <c r="C361" s="36">
        <f t="shared" si="80"/>
        <v>0</v>
      </c>
      <c r="D361" s="37">
        <f t="shared" si="79"/>
        <v>1.5094432765285597E-3</v>
      </c>
      <c r="E361" s="54">
        <f t="shared" si="75"/>
        <v>2.4618274824715781E-2</v>
      </c>
      <c r="F361" s="35">
        <v>25.75</v>
      </c>
      <c r="G361" s="36">
        <f t="shared" si="69"/>
        <v>0</v>
      </c>
      <c r="H361" s="37">
        <f t="shared" si="73"/>
        <v>3.9503340778860785E-3</v>
      </c>
      <c r="I361" s="38">
        <f t="shared" si="74"/>
        <v>6.4427999045116577E-2</v>
      </c>
      <c r="J361" s="35">
        <v>31</v>
      </c>
      <c r="K361" s="36">
        <f t="shared" si="70"/>
        <v>0</v>
      </c>
      <c r="L361" s="37">
        <f t="shared" si="71"/>
        <v>9.8722233290426831E-3</v>
      </c>
      <c r="M361" s="38">
        <f t="shared" si="72"/>
        <v>0.16101108986638019</v>
      </c>
      <c r="N361" s="35">
        <v>47.25</v>
      </c>
      <c r="O361" s="36">
        <f t="shared" si="76"/>
        <v>1.600034134644112E-2</v>
      </c>
      <c r="P361" s="37" t="str">
        <f t="shared" si="77"/>
        <v/>
      </c>
      <c r="Q361" s="38" t="str">
        <f t="shared" si="78"/>
        <v/>
      </c>
    </row>
    <row r="362" spans="1:17" x14ac:dyDescent="0.25">
      <c r="A362" s="15">
        <v>36332</v>
      </c>
      <c r="B362" s="49">
        <v>26.25</v>
      </c>
      <c r="C362" s="36">
        <f t="shared" si="80"/>
        <v>0</v>
      </c>
      <c r="D362" s="37">
        <f t="shared" si="79"/>
        <v>1.5094432765285597E-3</v>
      </c>
      <c r="E362" s="54">
        <f t="shared" si="75"/>
        <v>2.4618274824715781E-2</v>
      </c>
      <c r="F362" s="35">
        <v>25.75</v>
      </c>
      <c r="G362" s="36">
        <f t="shared" si="69"/>
        <v>0</v>
      </c>
      <c r="H362" s="37">
        <f t="shared" si="73"/>
        <v>3.7734991623073369E-3</v>
      </c>
      <c r="I362" s="38">
        <f t="shared" si="74"/>
        <v>6.1543908852383512E-2</v>
      </c>
      <c r="J362" s="35">
        <v>31</v>
      </c>
      <c r="K362" s="36">
        <f t="shared" si="70"/>
        <v>0</v>
      </c>
      <c r="L362" s="37">
        <f t="shared" si="71"/>
        <v>8.6694965058297917E-3</v>
      </c>
      <c r="M362" s="38">
        <f t="shared" si="72"/>
        <v>0.14139520900929514</v>
      </c>
      <c r="N362" s="35">
        <v>46.5</v>
      </c>
      <c r="O362" s="36">
        <f t="shared" si="76"/>
        <v>-1.6000341346441189E-2</v>
      </c>
      <c r="P362" s="37" t="str">
        <f t="shared" si="77"/>
        <v/>
      </c>
      <c r="Q362" s="38" t="str">
        <f t="shared" si="78"/>
        <v/>
      </c>
    </row>
    <row r="363" spans="1:17" x14ac:dyDescent="0.25">
      <c r="A363" s="15">
        <v>36333</v>
      </c>
      <c r="B363" s="49">
        <v>26.25</v>
      </c>
      <c r="C363" s="36">
        <f t="shared" si="80"/>
        <v>0</v>
      </c>
      <c r="D363" s="37">
        <f t="shared" si="79"/>
        <v>1.5094432765285597E-3</v>
      </c>
      <c r="E363" s="54">
        <f t="shared" si="75"/>
        <v>2.4618274824715781E-2</v>
      </c>
      <c r="F363" s="35">
        <v>25.75</v>
      </c>
      <c r="G363" s="36">
        <f t="shared" si="69"/>
        <v>0</v>
      </c>
      <c r="H363" s="37">
        <f t="shared" si="73"/>
        <v>3.7734991623073369E-3</v>
      </c>
      <c r="I363" s="38">
        <f t="shared" si="74"/>
        <v>6.1543908852383512E-2</v>
      </c>
      <c r="J363" s="35">
        <v>31</v>
      </c>
      <c r="K363" s="36">
        <f t="shared" si="70"/>
        <v>0</v>
      </c>
      <c r="L363" s="37">
        <f t="shared" si="71"/>
        <v>6.8262570860777288E-3</v>
      </c>
      <c r="M363" s="38">
        <f t="shared" si="72"/>
        <v>0.11133288384026627</v>
      </c>
      <c r="N363" s="35">
        <v>47</v>
      </c>
      <c r="O363" s="36">
        <f t="shared" si="76"/>
        <v>1.069528911674795E-2</v>
      </c>
      <c r="P363" s="37" t="str">
        <f t="shared" si="77"/>
        <v/>
      </c>
      <c r="Q363" s="38" t="str">
        <f t="shared" si="78"/>
        <v/>
      </c>
    </row>
    <row r="364" spans="1:17" x14ac:dyDescent="0.25">
      <c r="A364" s="15">
        <v>36334</v>
      </c>
      <c r="B364" s="49">
        <v>26.75</v>
      </c>
      <c r="C364" s="36">
        <f t="shared" si="80"/>
        <v>1.8868484304382736E-2</v>
      </c>
      <c r="D364" s="37">
        <f t="shared" si="79"/>
        <v>4.3854005575368815E-3</v>
      </c>
      <c r="E364" s="54">
        <f t="shared" si="75"/>
        <v>7.1523718592589366E-2</v>
      </c>
      <c r="F364" s="35">
        <v>25.75</v>
      </c>
      <c r="G364" s="36">
        <f t="shared" si="69"/>
        <v>0</v>
      </c>
      <c r="H364" s="37">
        <f t="shared" si="73"/>
        <v>3.7734991623073369E-3</v>
      </c>
      <c r="I364" s="38">
        <f t="shared" si="74"/>
        <v>6.1543908852383512E-2</v>
      </c>
      <c r="J364" s="35">
        <v>30.75</v>
      </c>
      <c r="K364" s="36">
        <f t="shared" si="70"/>
        <v>-8.0972102326193618E-3</v>
      </c>
      <c r="L364" s="37">
        <f t="shared" si="71"/>
        <v>7.0512353374324903E-3</v>
      </c>
      <c r="M364" s="38">
        <f t="shared" si="72"/>
        <v>0.11500216807741442</v>
      </c>
      <c r="N364" s="35">
        <v>48</v>
      </c>
      <c r="O364" s="36">
        <f t="shared" si="76"/>
        <v>2.1053409197832263E-2</v>
      </c>
      <c r="P364" s="37" t="str">
        <f t="shared" si="77"/>
        <v/>
      </c>
      <c r="Q364" s="38" t="str">
        <f t="shared" si="78"/>
        <v/>
      </c>
    </row>
    <row r="365" spans="1:17" x14ac:dyDescent="0.25">
      <c r="A365" s="15">
        <v>36335</v>
      </c>
      <c r="B365" s="49">
        <v>26.75</v>
      </c>
      <c r="C365" s="36">
        <f t="shared" si="80"/>
        <v>0</v>
      </c>
      <c r="D365" s="37">
        <f t="shared" si="79"/>
        <v>4.3854005575368815E-3</v>
      </c>
      <c r="E365" s="54">
        <f t="shared" si="75"/>
        <v>7.1523718592589366E-2</v>
      </c>
      <c r="F365" s="35">
        <v>25.75</v>
      </c>
      <c r="G365" s="36">
        <f t="shared" si="69"/>
        <v>0</v>
      </c>
      <c r="H365" s="37">
        <f t="shared" si="73"/>
        <v>3.7734991623073369E-3</v>
      </c>
      <c r="I365" s="38">
        <f t="shared" si="74"/>
        <v>6.1543908852383512E-2</v>
      </c>
      <c r="J365" s="35">
        <v>30.75</v>
      </c>
      <c r="K365" s="36">
        <f t="shared" si="70"/>
        <v>0</v>
      </c>
      <c r="L365" s="37">
        <f t="shared" si="71"/>
        <v>7.0512353374324903E-3</v>
      </c>
      <c r="M365" s="38">
        <f t="shared" si="72"/>
        <v>0.11500216807741442</v>
      </c>
      <c r="N365" s="35">
        <v>47.5</v>
      </c>
      <c r="O365" s="36">
        <f t="shared" si="76"/>
        <v>-1.0471299867295366E-2</v>
      </c>
      <c r="P365" s="37" t="str">
        <f t="shared" si="77"/>
        <v/>
      </c>
      <c r="Q365" s="38" t="str">
        <f t="shared" si="78"/>
        <v/>
      </c>
    </row>
    <row r="366" spans="1:17" x14ac:dyDescent="0.25">
      <c r="A366" s="15">
        <v>36336</v>
      </c>
      <c r="B366" s="49">
        <v>26.75</v>
      </c>
      <c r="C366" s="36">
        <f t="shared" si="80"/>
        <v>0</v>
      </c>
      <c r="D366" s="37">
        <f t="shared" si="79"/>
        <v>4.3854005575368815E-3</v>
      </c>
      <c r="E366" s="54">
        <f t="shared" si="75"/>
        <v>7.1523718592589366E-2</v>
      </c>
      <c r="F366" s="35">
        <v>25.75</v>
      </c>
      <c r="G366" s="36">
        <f t="shared" si="69"/>
        <v>0</v>
      </c>
      <c r="H366" s="37">
        <f t="shared" si="73"/>
        <v>3.7734991623073369E-3</v>
      </c>
      <c r="I366" s="38">
        <f t="shared" si="74"/>
        <v>6.1543908852383512E-2</v>
      </c>
      <c r="J366" s="35">
        <v>30.75</v>
      </c>
      <c r="K366" s="36">
        <f t="shared" si="70"/>
        <v>0</v>
      </c>
      <c r="L366" s="37">
        <f t="shared" si="71"/>
        <v>7.0512353374324903E-3</v>
      </c>
      <c r="M366" s="38">
        <f t="shared" si="72"/>
        <v>0.11500216807741442</v>
      </c>
      <c r="N366" s="35">
        <v>47.5</v>
      </c>
      <c r="O366" s="36">
        <f t="shared" si="76"/>
        <v>0</v>
      </c>
      <c r="P366" s="37" t="str">
        <f t="shared" si="77"/>
        <v/>
      </c>
      <c r="Q366" s="38" t="str">
        <f t="shared" si="78"/>
        <v/>
      </c>
    </row>
    <row r="367" spans="1:17" x14ac:dyDescent="0.25">
      <c r="A367" s="15">
        <v>36339</v>
      </c>
      <c r="B367" s="49">
        <v>26.75</v>
      </c>
      <c r="C367" s="36">
        <f t="shared" si="80"/>
        <v>0</v>
      </c>
      <c r="D367" s="37">
        <f t="shared" si="79"/>
        <v>4.1963557686164618E-3</v>
      </c>
      <c r="E367" s="54">
        <f t="shared" si="75"/>
        <v>6.8440491392077057E-2</v>
      </c>
      <c r="F367" s="35">
        <v>25.75</v>
      </c>
      <c r="G367" s="36">
        <f t="shared" si="69"/>
        <v>0</v>
      </c>
      <c r="H367" s="37">
        <f t="shared" si="73"/>
        <v>2.9490807445418624E-3</v>
      </c>
      <c r="I367" s="38">
        <f t="shared" si="74"/>
        <v>4.8098051366579679E-2</v>
      </c>
      <c r="J367" s="35">
        <v>30.75</v>
      </c>
      <c r="K367" s="36">
        <f t="shared" si="70"/>
        <v>0</v>
      </c>
      <c r="L367" s="37">
        <f t="shared" si="71"/>
        <v>4.3869836806030042E-3</v>
      </c>
      <c r="M367" s="38">
        <f t="shared" si="72"/>
        <v>7.1549538548416253E-2</v>
      </c>
      <c r="N367" s="35">
        <v>49</v>
      </c>
      <c r="O367" s="36">
        <f t="shared" si="76"/>
        <v>3.1090587070031182E-2</v>
      </c>
      <c r="P367" s="37" t="str">
        <f t="shared" si="77"/>
        <v/>
      </c>
      <c r="Q367" s="38" t="str">
        <f t="shared" si="78"/>
        <v/>
      </c>
    </row>
    <row r="368" spans="1:17" x14ac:dyDescent="0.25">
      <c r="A368" s="15">
        <v>36340</v>
      </c>
      <c r="B368" s="49">
        <v>26.75</v>
      </c>
      <c r="C368" s="36">
        <f t="shared" si="80"/>
        <v>0</v>
      </c>
      <c r="D368" s="37">
        <f t="shared" si="79"/>
        <v>4.1963557686164618E-3</v>
      </c>
      <c r="E368" s="54">
        <f t="shared" si="75"/>
        <v>6.8440491392077057E-2</v>
      </c>
      <c r="F368" s="35">
        <v>25.75</v>
      </c>
      <c r="G368" s="36">
        <f t="shared" si="69"/>
        <v>0</v>
      </c>
      <c r="H368" s="37">
        <f t="shared" si="73"/>
        <v>2.9490807445418624E-3</v>
      </c>
      <c r="I368" s="38">
        <f t="shared" si="74"/>
        <v>4.8098051366579679E-2</v>
      </c>
      <c r="J368" s="35">
        <v>30.75</v>
      </c>
      <c r="K368" s="36">
        <f t="shared" si="70"/>
        <v>0</v>
      </c>
      <c r="L368" s="37">
        <f t="shared" si="71"/>
        <v>4.3869836806030042E-3</v>
      </c>
      <c r="M368" s="38">
        <f t="shared" si="72"/>
        <v>7.1549538548416253E-2</v>
      </c>
      <c r="N368" s="35">
        <v>51.125</v>
      </c>
      <c r="O368" s="36">
        <f t="shared" si="76"/>
        <v>4.245331625233912E-2</v>
      </c>
      <c r="P368" s="37">
        <f t="shared" si="77"/>
        <v>1.760829869262855E-2</v>
      </c>
      <c r="Q368" s="38">
        <f t="shared" si="78"/>
        <v>0.28718266075407001</v>
      </c>
    </row>
    <row r="369" spans="1:17" x14ac:dyDescent="0.25">
      <c r="A369" s="15">
        <v>36341</v>
      </c>
      <c r="B369" s="49">
        <v>26.75</v>
      </c>
      <c r="C369" s="36">
        <f t="shared" si="80"/>
        <v>0</v>
      </c>
      <c r="D369" s="37">
        <f t="shared" si="79"/>
        <v>4.1963557686164618E-3</v>
      </c>
      <c r="E369" s="54">
        <f t="shared" si="75"/>
        <v>6.8440491392077057E-2</v>
      </c>
      <c r="F369" s="35">
        <v>25.75</v>
      </c>
      <c r="G369" s="36">
        <f t="shared" si="69"/>
        <v>0</v>
      </c>
      <c r="H369" s="37">
        <f t="shared" si="73"/>
        <v>2.9490807445418624E-3</v>
      </c>
      <c r="I369" s="38">
        <f t="shared" si="74"/>
        <v>4.8098051366579679E-2</v>
      </c>
      <c r="J369" s="35">
        <v>30.75</v>
      </c>
      <c r="K369" s="36">
        <f t="shared" si="70"/>
        <v>0</v>
      </c>
      <c r="L369" s="37">
        <f t="shared" si="71"/>
        <v>4.3869836806030042E-3</v>
      </c>
      <c r="M369" s="38">
        <f t="shared" si="72"/>
        <v>7.1549538548416253E-2</v>
      </c>
      <c r="N369" s="35">
        <v>51</v>
      </c>
      <c r="O369" s="36">
        <f t="shared" si="76"/>
        <v>-2.4479816386400017E-3</v>
      </c>
      <c r="P369" s="37">
        <f t="shared" si="77"/>
        <v>1.7689270069676771E-2</v>
      </c>
      <c r="Q369" s="38">
        <f t="shared" si="78"/>
        <v>0.28850326394870823</v>
      </c>
    </row>
    <row r="370" spans="1:17" x14ac:dyDescent="0.25">
      <c r="A370" s="15">
        <v>36342</v>
      </c>
      <c r="B370" s="49">
        <v>26.625</v>
      </c>
      <c r="C370" s="36">
        <f t="shared" si="80"/>
        <v>-4.6838493124263143E-3</v>
      </c>
      <c r="D370" s="37">
        <f t="shared" si="79"/>
        <v>4.3796571208380517E-3</v>
      </c>
      <c r="E370" s="54">
        <f t="shared" si="75"/>
        <v>7.143004597481778E-2</v>
      </c>
      <c r="F370" s="35">
        <v>25.75</v>
      </c>
      <c r="G370" s="36">
        <f t="shared" si="69"/>
        <v>0</v>
      </c>
      <c r="H370" s="37">
        <f t="shared" si="73"/>
        <v>2.9490807445418624E-3</v>
      </c>
      <c r="I370" s="38">
        <f t="shared" si="74"/>
        <v>4.8098051366579679E-2</v>
      </c>
      <c r="J370" s="35">
        <v>30.75</v>
      </c>
      <c r="K370" s="36">
        <f t="shared" si="70"/>
        <v>0</v>
      </c>
      <c r="L370" s="37">
        <f t="shared" si="71"/>
        <v>4.3869836806030042E-3</v>
      </c>
      <c r="M370" s="38">
        <f t="shared" si="72"/>
        <v>7.1549538548416253E-2</v>
      </c>
      <c r="N370" s="35">
        <v>52</v>
      </c>
      <c r="O370" s="36">
        <f t="shared" si="76"/>
        <v>1.9418085857101516E-2</v>
      </c>
      <c r="P370" s="37">
        <f t="shared" si="77"/>
        <v>1.4433237545520656E-2</v>
      </c>
      <c r="Q370" s="38">
        <f t="shared" si="78"/>
        <v>0.23539898055871783</v>
      </c>
    </row>
    <row r="371" spans="1:17" x14ac:dyDescent="0.25">
      <c r="A371" s="15">
        <v>36343</v>
      </c>
      <c r="B371" s="49">
        <v>26.625</v>
      </c>
      <c r="C371" s="36">
        <f t="shared" si="80"/>
        <v>0</v>
      </c>
      <c r="D371" s="37">
        <f t="shared" si="79"/>
        <v>4.2917188145688819E-3</v>
      </c>
      <c r="E371" s="54">
        <f t="shared" si="75"/>
        <v>6.9995815603251063E-2</v>
      </c>
      <c r="F371" s="35">
        <v>25.75</v>
      </c>
      <c r="G371" s="36">
        <f t="shared" si="69"/>
        <v>0</v>
      </c>
      <c r="H371" s="37">
        <f t="shared" si="73"/>
        <v>2.9490807445418624E-3</v>
      </c>
      <c r="I371" s="38">
        <f t="shared" si="74"/>
        <v>4.8098051366579679E-2</v>
      </c>
      <c r="J371" s="35">
        <v>30.75</v>
      </c>
      <c r="K371" s="36">
        <f t="shared" si="70"/>
        <v>0</v>
      </c>
      <c r="L371" s="37">
        <f t="shared" si="71"/>
        <v>4.0422520725098242E-3</v>
      </c>
      <c r="M371" s="38">
        <f t="shared" si="72"/>
        <v>6.5927136169492848E-2</v>
      </c>
      <c r="N371" s="35">
        <v>51.5</v>
      </c>
      <c r="O371" s="36">
        <f t="shared" si="76"/>
        <v>-9.6619109117368589E-3</v>
      </c>
      <c r="P371" s="37">
        <f t="shared" si="77"/>
        <v>1.4902484906680977E-2</v>
      </c>
      <c r="Q371" s="38">
        <f t="shared" si="78"/>
        <v>0.24305217341296342</v>
      </c>
    </row>
    <row r="372" spans="1:17" x14ac:dyDescent="0.25">
      <c r="A372" s="15">
        <v>36347</v>
      </c>
      <c r="B372" s="49">
        <v>26.75</v>
      </c>
      <c r="C372" s="36">
        <f t="shared" si="80"/>
        <v>4.6838493124264375E-3</v>
      </c>
      <c r="D372" s="37">
        <f t="shared" si="79"/>
        <v>4.375747191410765E-3</v>
      </c>
      <c r="E372" s="54">
        <f t="shared" si="75"/>
        <v>7.1366276955681429E-2</v>
      </c>
      <c r="F372" s="35">
        <v>25.75</v>
      </c>
      <c r="G372" s="36">
        <f t="shared" si="69"/>
        <v>0</v>
      </c>
      <c r="H372" s="37">
        <f t="shared" si="73"/>
        <v>2.9490807445418624E-3</v>
      </c>
      <c r="I372" s="38">
        <f t="shared" si="74"/>
        <v>4.8098051366579679E-2</v>
      </c>
      <c r="J372" s="35">
        <v>30.75</v>
      </c>
      <c r="K372" s="36">
        <f t="shared" si="70"/>
        <v>0</v>
      </c>
      <c r="L372" s="37">
        <f t="shared" si="71"/>
        <v>4.0422520725098242E-3</v>
      </c>
      <c r="M372" s="38">
        <f t="shared" si="72"/>
        <v>6.5927136169492848E-2</v>
      </c>
      <c r="N372" s="35">
        <v>51.5</v>
      </c>
      <c r="O372" s="36">
        <f t="shared" si="76"/>
        <v>0</v>
      </c>
      <c r="P372" s="37">
        <f t="shared" si="77"/>
        <v>1.4902484906680977E-2</v>
      </c>
      <c r="Q372" s="38">
        <f t="shared" si="78"/>
        <v>0.24305217341296342</v>
      </c>
    </row>
    <row r="373" spans="1:17" x14ac:dyDescent="0.25">
      <c r="A373" s="15">
        <v>36348</v>
      </c>
      <c r="B373" s="49">
        <v>26.75</v>
      </c>
      <c r="C373" s="36">
        <f t="shared" si="80"/>
        <v>0</v>
      </c>
      <c r="D373" s="37">
        <f t="shared" si="79"/>
        <v>4.375747191410765E-3</v>
      </c>
      <c r="E373" s="54">
        <f t="shared" si="75"/>
        <v>7.1366276955681429E-2</v>
      </c>
      <c r="F373" s="35">
        <v>25.75</v>
      </c>
      <c r="G373" s="36">
        <f t="shared" si="69"/>
        <v>0</v>
      </c>
      <c r="H373" s="37">
        <f t="shared" si="73"/>
        <v>2.1289719133507235E-3</v>
      </c>
      <c r="I373" s="38">
        <f t="shared" si="74"/>
        <v>3.472248111072191E-2</v>
      </c>
      <c r="J373" s="35">
        <v>30.75</v>
      </c>
      <c r="K373" s="36">
        <f t="shared" si="70"/>
        <v>0</v>
      </c>
      <c r="L373" s="37">
        <f t="shared" si="71"/>
        <v>4.0422520725098242E-3</v>
      </c>
      <c r="M373" s="38">
        <f t="shared" si="72"/>
        <v>6.5927136169492848E-2</v>
      </c>
      <c r="N373" s="35">
        <v>50</v>
      </c>
      <c r="O373" s="36">
        <f t="shared" si="76"/>
        <v>-2.9558802241544391E-2</v>
      </c>
      <c r="P373" s="37">
        <f t="shared" si="77"/>
        <v>1.6912546017522432E-2</v>
      </c>
      <c r="Q373" s="38">
        <f t="shared" si="78"/>
        <v>0.27583527802552826</v>
      </c>
    </row>
    <row r="374" spans="1:17" x14ac:dyDescent="0.25">
      <c r="A374" s="15">
        <v>36349</v>
      </c>
      <c r="B374" s="49">
        <v>26.625</v>
      </c>
      <c r="C374" s="36">
        <f t="shared" si="80"/>
        <v>-4.6838493124263143E-3</v>
      </c>
      <c r="D374" s="37">
        <f t="shared" si="79"/>
        <v>4.5401205734513506E-3</v>
      </c>
      <c r="E374" s="54">
        <f t="shared" si="75"/>
        <v>7.4047125687042525E-2</v>
      </c>
      <c r="F374" s="35">
        <v>25.75</v>
      </c>
      <c r="G374" s="36">
        <f t="shared" si="69"/>
        <v>0</v>
      </c>
      <c r="H374" s="37">
        <f t="shared" si="73"/>
        <v>2.1289719133507235E-3</v>
      </c>
      <c r="I374" s="38">
        <f t="shared" si="74"/>
        <v>3.472248111072191E-2</v>
      </c>
      <c r="J374" s="35">
        <v>30.75</v>
      </c>
      <c r="K374" s="36">
        <f t="shared" si="70"/>
        <v>0</v>
      </c>
      <c r="L374" s="37">
        <f t="shared" si="71"/>
        <v>4.0422520725098242E-3</v>
      </c>
      <c r="M374" s="38">
        <f t="shared" si="72"/>
        <v>6.5927136169492848E-2</v>
      </c>
      <c r="N374" s="35">
        <v>51.25</v>
      </c>
      <c r="O374" s="36">
        <f t="shared" si="76"/>
        <v>2.4692612590371414E-2</v>
      </c>
      <c r="P374" s="37">
        <f t="shared" si="77"/>
        <v>1.7359903372811899E-2</v>
      </c>
      <c r="Q374" s="38">
        <f t="shared" si="78"/>
        <v>0.28313145568826387</v>
      </c>
    </row>
    <row r="375" spans="1:17" x14ac:dyDescent="0.25">
      <c r="A375" s="15">
        <v>36350</v>
      </c>
      <c r="B375" s="49">
        <v>26.75</v>
      </c>
      <c r="C375" s="36">
        <f t="shared" si="80"/>
        <v>4.6838493124264375E-3</v>
      </c>
      <c r="D375" s="37">
        <f t="shared" si="79"/>
        <v>4.619632877328121E-3</v>
      </c>
      <c r="E375" s="54">
        <f t="shared" si="75"/>
        <v>7.5343932118408688E-2</v>
      </c>
      <c r="F375" s="35">
        <v>25.75</v>
      </c>
      <c r="G375" s="36">
        <f t="shared" ref="G375:G438" si="81">IF(ISERROR(LN(F375/F374)),"",LN(F375/F374))</f>
        <v>0</v>
      </c>
      <c r="H375" s="37">
        <f t="shared" si="73"/>
        <v>2.1289719133507235E-3</v>
      </c>
      <c r="I375" s="38">
        <f t="shared" si="74"/>
        <v>3.472248111072191E-2</v>
      </c>
      <c r="J375" s="35">
        <v>30.75</v>
      </c>
      <c r="K375" s="36">
        <f t="shared" si="70"/>
        <v>0</v>
      </c>
      <c r="L375" s="37">
        <f t="shared" si="71"/>
        <v>4.0422520725098242E-3</v>
      </c>
      <c r="M375" s="38">
        <f t="shared" si="72"/>
        <v>6.5927136169492848E-2</v>
      </c>
      <c r="N375" s="35">
        <v>50.75</v>
      </c>
      <c r="O375" s="36">
        <f t="shared" si="76"/>
        <v>-9.8040000966208556E-3</v>
      </c>
      <c r="P375" s="37">
        <f t="shared" si="77"/>
        <v>1.7678703838342986E-2</v>
      </c>
      <c r="Q375" s="38">
        <f t="shared" si="78"/>
        <v>0.28833093393082582</v>
      </c>
    </row>
    <row r="376" spans="1:17" x14ac:dyDescent="0.25">
      <c r="A376" s="15">
        <v>36353</v>
      </c>
      <c r="B376" s="49">
        <v>26.25</v>
      </c>
      <c r="C376" s="36">
        <f t="shared" si="80"/>
        <v>-1.8868484304382805E-2</v>
      </c>
      <c r="D376" s="37">
        <f t="shared" si="79"/>
        <v>6.3237377294427148E-3</v>
      </c>
      <c r="E376" s="54">
        <f t="shared" si="75"/>
        <v>0.10313704116187725</v>
      </c>
      <c r="F376" s="35">
        <v>25.25</v>
      </c>
      <c r="G376" s="36">
        <f t="shared" si="81"/>
        <v>-1.9608471388376313E-2</v>
      </c>
      <c r="H376" s="37">
        <f t="shared" si="73"/>
        <v>4.8736681574166217E-3</v>
      </c>
      <c r="I376" s="38">
        <f t="shared" si="74"/>
        <v>7.9487122152535186E-2</v>
      </c>
      <c r="J376" s="35">
        <v>30</v>
      </c>
      <c r="K376" s="36">
        <f t="shared" si="70"/>
        <v>-2.4692612590371522E-2</v>
      </c>
      <c r="L376" s="37">
        <f t="shared" si="71"/>
        <v>6.806923301270096E-3</v>
      </c>
      <c r="M376" s="38">
        <f t="shared" si="72"/>
        <v>0.11101755935262414</v>
      </c>
      <c r="N376" s="35">
        <v>50</v>
      </c>
      <c r="O376" s="36">
        <f t="shared" si="76"/>
        <v>-1.4888612493750637E-2</v>
      </c>
      <c r="P376" s="37">
        <f t="shared" si="77"/>
        <v>1.7873207572509209E-2</v>
      </c>
      <c r="Q376" s="38">
        <f t="shared" si="78"/>
        <v>0.2915031938339272</v>
      </c>
    </row>
    <row r="377" spans="1:17" x14ac:dyDescent="0.25">
      <c r="A377" s="15">
        <v>36354</v>
      </c>
      <c r="B377" s="49">
        <v>26</v>
      </c>
      <c r="C377" s="36">
        <f t="shared" si="80"/>
        <v>-9.5694510161506725E-3</v>
      </c>
      <c r="D377" s="37">
        <f t="shared" si="79"/>
        <v>6.6596054117229108E-3</v>
      </c>
      <c r="E377" s="54">
        <f t="shared" si="75"/>
        <v>0.10861487728575608</v>
      </c>
      <c r="F377" s="35">
        <v>25.25</v>
      </c>
      <c r="G377" s="36">
        <f t="shared" si="81"/>
        <v>0</v>
      </c>
      <c r="H377" s="37">
        <f t="shared" si="73"/>
        <v>4.8736681574166217E-3</v>
      </c>
      <c r="I377" s="38">
        <f t="shared" si="74"/>
        <v>7.9487122152535186E-2</v>
      </c>
      <c r="J377" s="35">
        <v>29.5</v>
      </c>
      <c r="K377" s="36">
        <f t="shared" si="70"/>
        <v>-1.6807118316381289E-2</v>
      </c>
      <c r="L377" s="37">
        <f t="shared" si="71"/>
        <v>7.6460899878850941E-3</v>
      </c>
      <c r="M377" s="38">
        <f t="shared" si="72"/>
        <v>0.12470395382406507</v>
      </c>
      <c r="N377" s="35">
        <v>48.5</v>
      </c>
      <c r="O377" s="36">
        <f t="shared" si="76"/>
        <v>-3.0459207484708574E-2</v>
      </c>
      <c r="P377" s="37">
        <f t="shared" si="77"/>
        <v>1.957339687817582E-2</v>
      </c>
      <c r="Q377" s="38">
        <f t="shared" si="78"/>
        <v>0.31923244224742425</v>
      </c>
    </row>
    <row r="378" spans="1:17" x14ac:dyDescent="0.25">
      <c r="A378" s="15">
        <v>36355</v>
      </c>
      <c r="B378" s="49">
        <v>26.125</v>
      </c>
      <c r="C378" s="36">
        <f t="shared" si="80"/>
        <v>4.7961722634930135E-3</v>
      </c>
      <c r="D378" s="37">
        <f t="shared" si="79"/>
        <v>6.7575360787648529E-3</v>
      </c>
      <c r="E378" s="54">
        <f t="shared" si="75"/>
        <v>0.11021207812960022</v>
      </c>
      <c r="F378" s="35">
        <v>25.25</v>
      </c>
      <c r="G378" s="36">
        <f t="shared" si="81"/>
        <v>0</v>
      </c>
      <c r="H378" s="37">
        <f t="shared" si="73"/>
        <v>4.8736681574166217E-3</v>
      </c>
      <c r="I378" s="38">
        <f t="shared" si="74"/>
        <v>7.9487122152535186E-2</v>
      </c>
      <c r="J378" s="35">
        <v>29.5</v>
      </c>
      <c r="K378" s="36">
        <f t="shared" si="70"/>
        <v>0</v>
      </c>
      <c r="L378" s="37">
        <f t="shared" si="71"/>
        <v>7.6460899878850941E-3</v>
      </c>
      <c r="M378" s="38">
        <f t="shared" si="72"/>
        <v>0.12470395382406507</v>
      </c>
      <c r="N378" s="35">
        <v>48.5</v>
      </c>
      <c r="O378" s="36">
        <f t="shared" si="76"/>
        <v>0</v>
      </c>
      <c r="P378" s="37">
        <f t="shared" si="77"/>
        <v>1.9565426340720796E-2</v>
      </c>
      <c r="Q378" s="38">
        <f t="shared" si="78"/>
        <v>0.31910244671554855</v>
      </c>
    </row>
    <row r="379" spans="1:17" x14ac:dyDescent="0.25">
      <c r="A379" s="15">
        <v>36356</v>
      </c>
      <c r="B379" s="49">
        <v>26.25</v>
      </c>
      <c r="C379" s="36">
        <f t="shared" si="80"/>
        <v>4.7732787526575905E-3</v>
      </c>
      <c r="D379" s="37">
        <f t="shared" si="79"/>
        <v>6.8452721954562383E-3</v>
      </c>
      <c r="E379" s="54">
        <f t="shared" si="75"/>
        <v>0.11164301088894793</v>
      </c>
      <c r="F379" s="35">
        <v>25.25</v>
      </c>
      <c r="G379" s="36">
        <f t="shared" si="81"/>
        <v>0</v>
      </c>
      <c r="H379" s="37">
        <f t="shared" si="73"/>
        <v>4.8736681574166217E-3</v>
      </c>
      <c r="I379" s="38">
        <f t="shared" si="74"/>
        <v>7.9487122152535186E-2</v>
      </c>
      <c r="J379" s="35">
        <v>29.5</v>
      </c>
      <c r="K379" s="36">
        <f t="shared" si="70"/>
        <v>0</v>
      </c>
      <c r="L379" s="37">
        <f t="shared" si="71"/>
        <v>6.4831825866204975E-3</v>
      </c>
      <c r="M379" s="38">
        <f t="shared" si="72"/>
        <v>0.10573750808529657</v>
      </c>
      <c r="N379" s="35">
        <v>48</v>
      </c>
      <c r="O379" s="36">
        <f t="shared" si="76"/>
        <v>-1.0362787035546547E-2</v>
      </c>
      <c r="P379" s="37">
        <f t="shared" si="77"/>
        <v>1.9490248721289492E-2</v>
      </c>
      <c r="Q379" s="38">
        <f t="shared" si="78"/>
        <v>0.31787633684801908</v>
      </c>
    </row>
    <row r="380" spans="1:17" x14ac:dyDescent="0.25">
      <c r="A380" s="15">
        <v>36357</v>
      </c>
      <c r="B380" s="49">
        <v>26.25</v>
      </c>
      <c r="C380" s="36">
        <f t="shared" si="80"/>
        <v>0</v>
      </c>
      <c r="D380" s="37">
        <f t="shared" si="79"/>
        <v>6.8452721954562383E-3</v>
      </c>
      <c r="E380" s="54">
        <f t="shared" si="75"/>
        <v>0.11164301088894793</v>
      </c>
      <c r="F380" s="35">
        <v>25.25</v>
      </c>
      <c r="G380" s="36">
        <f t="shared" si="81"/>
        <v>0</v>
      </c>
      <c r="H380" s="37">
        <f t="shared" si="73"/>
        <v>4.2789192571242992E-3</v>
      </c>
      <c r="I380" s="38">
        <f t="shared" si="74"/>
        <v>6.9787061138803647E-2</v>
      </c>
      <c r="J380" s="35">
        <v>29.5</v>
      </c>
      <c r="K380" s="36">
        <f t="shared" si="70"/>
        <v>0</v>
      </c>
      <c r="L380" s="37">
        <f t="shared" si="71"/>
        <v>6.4831825866204975E-3</v>
      </c>
      <c r="M380" s="38">
        <f t="shared" si="72"/>
        <v>0.10573750808529657</v>
      </c>
      <c r="N380" s="35">
        <v>48</v>
      </c>
      <c r="O380" s="36">
        <f t="shared" si="76"/>
        <v>0</v>
      </c>
      <c r="P380" s="37">
        <f t="shared" si="77"/>
        <v>1.8990800164101242E-2</v>
      </c>
      <c r="Q380" s="38">
        <f t="shared" si="78"/>
        <v>0.30973057739295318</v>
      </c>
    </row>
    <row r="381" spans="1:17" x14ac:dyDescent="0.25">
      <c r="A381" s="15">
        <v>36360</v>
      </c>
      <c r="B381" s="49">
        <v>26.25</v>
      </c>
      <c r="C381" s="36">
        <f t="shared" si="80"/>
        <v>0</v>
      </c>
      <c r="D381" s="37">
        <f t="shared" si="79"/>
        <v>6.8452721954562383E-3</v>
      </c>
      <c r="E381" s="54">
        <f t="shared" si="75"/>
        <v>0.11164301088894793</v>
      </c>
      <c r="F381" s="35">
        <v>25.25</v>
      </c>
      <c r="G381" s="36">
        <f t="shared" si="81"/>
        <v>0</v>
      </c>
      <c r="H381" s="37">
        <f t="shared" si="73"/>
        <v>4.2789192571242992E-3</v>
      </c>
      <c r="I381" s="38">
        <f t="shared" si="74"/>
        <v>6.9787061138803647E-2</v>
      </c>
      <c r="J381" s="35">
        <v>29.5</v>
      </c>
      <c r="K381" s="36">
        <f t="shared" si="70"/>
        <v>0</v>
      </c>
      <c r="L381" s="37">
        <f t="shared" si="71"/>
        <v>6.4831825866204975E-3</v>
      </c>
      <c r="M381" s="38">
        <f t="shared" si="72"/>
        <v>0.10573750808529657</v>
      </c>
      <c r="N381" s="35">
        <v>48.125</v>
      </c>
      <c r="O381" s="36">
        <f t="shared" si="76"/>
        <v>2.6007817000574403E-3</v>
      </c>
      <c r="P381" s="37">
        <f t="shared" si="77"/>
        <v>1.8988928140495596E-2</v>
      </c>
      <c r="Q381" s="38">
        <f t="shared" si="78"/>
        <v>0.30970004561191927</v>
      </c>
    </row>
    <row r="382" spans="1:17" x14ac:dyDescent="0.25">
      <c r="A382" s="15">
        <v>36361</v>
      </c>
      <c r="B382" s="49">
        <v>26.25</v>
      </c>
      <c r="C382" s="36">
        <f t="shared" si="80"/>
        <v>0</v>
      </c>
      <c r="D382" s="37">
        <f t="shared" si="79"/>
        <v>6.8452721954562383E-3</v>
      </c>
      <c r="E382" s="54">
        <f t="shared" si="75"/>
        <v>0.11164301088894793</v>
      </c>
      <c r="F382" s="35">
        <v>25.375</v>
      </c>
      <c r="G382" s="36">
        <f t="shared" si="81"/>
        <v>4.9382816405825767E-3</v>
      </c>
      <c r="H382" s="37">
        <f t="shared" si="73"/>
        <v>4.4644734728008827E-3</v>
      </c>
      <c r="I382" s="38">
        <f t="shared" si="74"/>
        <v>7.2813358812550175E-2</v>
      </c>
      <c r="J382" s="35">
        <v>29.5</v>
      </c>
      <c r="K382" s="36">
        <f t="shared" si="70"/>
        <v>0</v>
      </c>
      <c r="L382" s="37">
        <f t="shared" si="71"/>
        <v>6.4831825866204975E-3</v>
      </c>
      <c r="M382" s="38">
        <f t="shared" si="72"/>
        <v>0.10573750808529657</v>
      </c>
      <c r="N382" s="35">
        <v>49</v>
      </c>
      <c r="O382" s="36">
        <f t="shared" si="76"/>
        <v>1.8018505502678212E-2</v>
      </c>
      <c r="P382" s="37">
        <f t="shared" si="77"/>
        <v>1.9070195756947954E-2</v>
      </c>
      <c r="Q382" s="38">
        <f t="shared" si="78"/>
        <v>0.31102548032502414</v>
      </c>
    </row>
    <row r="383" spans="1:17" x14ac:dyDescent="0.25">
      <c r="A383" s="15">
        <v>36362</v>
      </c>
      <c r="B383" s="49">
        <v>26.55</v>
      </c>
      <c r="C383" s="36">
        <f t="shared" si="80"/>
        <v>1.1363758650315223E-2</v>
      </c>
      <c r="D383" s="37">
        <f t="shared" si="79"/>
        <v>7.2805932211541325E-3</v>
      </c>
      <c r="E383" s="54">
        <f t="shared" si="75"/>
        <v>0.11874288195681257</v>
      </c>
      <c r="F383" s="35">
        <v>25.375</v>
      </c>
      <c r="G383" s="36">
        <f t="shared" si="81"/>
        <v>0</v>
      </c>
      <c r="H383" s="37">
        <f t="shared" si="73"/>
        <v>4.4644734728008827E-3</v>
      </c>
      <c r="I383" s="38">
        <f t="shared" si="74"/>
        <v>7.2813358812550175E-2</v>
      </c>
      <c r="J383" s="35">
        <v>29.625</v>
      </c>
      <c r="K383" s="36">
        <f t="shared" si="70"/>
        <v>4.2283361095211049E-3</v>
      </c>
      <c r="L383" s="37">
        <f t="shared" si="71"/>
        <v>6.6243233812607128E-3</v>
      </c>
      <c r="M383" s="38">
        <f t="shared" si="72"/>
        <v>0.10803944478305882</v>
      </c>
      <c r="N383" s="35">
        <v>50</v>
      </c>
      <c r="O383" s="36">
        <f t="shared" si="76"/>
        <v>2.0202707317519469E-2</v>
      </c>
      <c r="P383" s="37">
        <f t="shared" si="77"/>
        <v>1.9023381699919722E-2</v>
      </c>
      <c r="Q383" s="38">
        <f t="shared" si="78"/>
        <v>0.31026196616089374</v>
      </c>
    </row>
    <row r="384" spans="1:17" x14ac:dyDescent="0.25">
      <c r="A384" s="15">
        <v>36363</v>
      </c>
      <c r="B384" s="49">
        <v>26.55</v>
      </c>
      <c r="C384" s="36">
        <f t="shared" si="80"/>
        <v>0</v>
      </c>
      <c r="D384" s="37">
        <f t="shared" si="79"/>
        <v>7.2805932211541325E-3</v>
      </c>
      <c r="E384" s="54">
        <f t="shared" si="75"/>
        <v>0.11874288195681257</v>
      </c>
      <c r="F384" s="35">
        <v>25.375</v>
      </c>
      <c r="G384" s="36">
        <f t="shared" si="81"/>
        <v>0</v>
      </c>
      <c r="H384" s="37">
        <f t="shared" si="73"/>
        <v>4.4644734728008827E-3</v>
      </c>
      <c r="I384" s="38">
        <f t="shared" si="74"/>
        <v>7.2813358812550175E-2</v>
      </c>
      <c r="J384" s="35">
        <v>29.625</v>
      </c>
      <c r="K384" s="36">
        <f t="shared" si="70"/>
        <v>0</v>
      </c>
      <c r="L384" s="37">
        <f t="shared" si="71"/>
        <v>6.6243233812607128E-3</v>
      </c>
      <c r="M384" s="38">
        <f t="shared" si="72"/>
        <v>0.10803944478305882</v>
      </c>
      <c r="N384" s="35">
        <v>50</v>
      </c>
      <c r="O384" s="36">
        <f t="shared" si="76"/>
        <v>0</v>
      </c>
      <c r="P384" s="37">
        <f t="shared" si="77"/>
        <v>1.8962944317831666E-2</v>
      </c>
      <c r="Q384" s="38">
        <f t="shared" si="78"/>
        <v>0.3092762622890981</v>
      </c>
    </row>
    <row r="385" spans="1:17" x14ac:dyDescent="0.25">
      <c r="A385" s="15">
        <v>36364</v>
      </c>
      <c r="B385" s="49">
        <v>26.5</v>
      </c>
      <c r="C385" s="36">
        <f t="shared" si="80"/>
        <v>-1.885014695771335E-3</v>
      </c>
      <c r="D385" s="37">
        <f t="shared" si="79"/>
        <v>5.9566147285539783E-3</v>
      </c>
      <c r="E385" s="54">
        <f t="shared" si="75"/>
        <v>9.7149446218171329E-2</v>
      </c>
      <c r="F385" s="35">
        <v>25.375</v>
      </c>
      <c r="G385" s="36">
        <f t="shared" si="81"/>
        <v>0</v>
      </c>
      <c r="H385" s="37">
        <f t="shared" si="73"/>
        <v>4.4644734728008827E-3</v>
      </c>
      <c r="I385" s="38">
        <f t="shared" si="74"/>
        <v>7.2813358812550175E-2</v>
      </c>
      <c r="J385" s="35">
        <v>29.625</v>
      </c>
      <c r="K385" s="36">
        <f t="shared" si="70"/>
        <v>0</v>
      </c>
      <c r="L385" s="37">
        <f t="shared" si="71"/>
        <v>6.4958942484656928E-3</v>
      </c>
      <c r="M385" s="38">
        <f t="shared" si="72"/>
        <v>0.10594482901590059</v>
      </c>
      <c r="N385" s="35">
        <v>51</v>
      </c>
      <c r="O385" s="36">
        <f t="shared" si="76"/>
        <v>1.980262729617973E-2</v>
      </c>
      <c r="P385" s="37">
        <f t="shared" si="77"/>
        <v>1.8905104313761693E-2</v>
      </c>
      <c r="Q385" s="38">
        <f t="shared" si="78"/>
        <v>0.3083329203707903</v>
      </c>
    </row>
    <row r="386" spans="1:17" x14ac:dyDescent="0.25">
      <c r="A386" s="15">
        <v>36367</v>
      </c>
      <c r="B386" s="49">
        <v>26.5</v>
      </c>
      <c r="C386" s="36">
        <f t="shared" si="80"/>
        <v>0</v>
      </c>
      <c r="D386" s="37">
        <f t="shared" si="79"/>
        <v>5.9566147285539783E-3</v>
      </c>
      <c r="E386" s="54">
        <f t="shared" si="75"/>
        <v>9.7149446218171329E-2</v>
      </c>
      <c r="F386" s="35">
        <v>25.375</v>
      </c>
      <c r="G386" s="36">
        <f t="shared" si="81"/>
        <v>0</v>
      </c>
      <c r="H386" s="37">
        <f t="shared" si="73"/>
        <v>4.4644734728008827E-3</v>
      </c>
      <c r="I386" s="38">
        <f t="shared" si="74"/>
        <v>7.2813358812550175E-2</v>
      </c>
      <c r="J386" s="35">
        <v>29.625</v>
      </c>
      <c r="K386" s="36">
        <f t="shared" si="70"/>
        <v>0</v>
      </c>
      <c r="L386" s="37">
        <f t="shared" si="71"/>
        <v>6.4958942484656928E-3</v>
      </c>
      <c r="M386" s="38">
        <f t="shared" si="72"/>
        <v>0.10594482901590059</v>
      </c>
      <c r="N386" s="35">
        <v>51.5</v>
      </c>
      <c r="O386" s="36">
        <f t="shared" si="76"/>
        <v>9.7561749453646558E-3</v>
      </c>
      <c r="P386" s="37">
        <f t="shared" si="77"/>
        <v>1.8704707942550216E-2</v>
      </c>
      <c r="Q386" s="38">
        <f t="shared" si="78"/>
        <v>0.30506455446590791</v>
      </c>
    </row>
    <row r="387" spans="1:17" x14ac:dyDescent="0.25">
      <c r="A387" s="15">
        <v>36368</v>
      </c>
      <c r="B387" s="49">
        <v>26.45</v>
      </c>
      <c r="C387" s="36">
        <f t="shared" si="80"/>
        <v>-1.8885746878681362E-3</v>
      </c>
      <c r="D387" s="37">
        <f t="shared" si="79"/>
        <v>5.9637788885809886E-3</v>
      </c>
      <c r="E387" s="54">
        <f t="shared" si="75"/>
        <v>9.7266290132199562E-2</v>
      </c>
      <c r="F387" s="35">
        <v>25.375</v>
      </c>
      <c r="G387" s="36">
        <f t="shared" si="81"/>
        <v>0</v>
      </c>
      <c r="H387" s="37">
        <f t="shared" si="73"/>
        <v>4.4644734728008827E-3</v>
      </c>
      <c r="I387" s="38">
        <f t="shared" si="74"/>
        <v>7.2813358812550175E-2</v>
      </c>
      <c r="J387" s="35">
        <v>30.375</v>
      </c>
      <c r="K387" s="36">
        <f t="shared" si="70"/>
        <v>2.5001302205417186E-2</v>
      </c>
      <c r="L387" s="37">
        <f t="shared" si="71"/>
        <v>8.7406492520460087E-3</v>
      </c>
      <c r="M387" s="38">
        <f t="shared" si="72"/>
        <v>0.14255567518124204</v>
      </c>
      <c r="N387" s="35">
        <v>51.125</v>
      </c>
      <c r="O387" s="36">
        <f t="shared" si="76"/>
        <v>-7.3081933067246406E-3</v>
      </c>
      <c r="P387" s="37">
        <f t="shared" si="77"/>
        <v>1.8847364408507421E-2</v>
      </c>
      <c r="Q387" s="38">
        <f t="shared" si="78"/>
        <v>0.3073912110147608</v>
      </c>
    </row>
    <row r="388" spans="1:17" x14ac:dyDescent="0.25">
      <c r="A388" s="15">
        <v>36369</v>
      </c>
      <c r="B388" s="49">
        <v>26.45</v>
      </c>
      <c r="C388" s="36">
        <f t="shared" si="80"/>
        <v>0</v>
      </c>
      <c r="D388" s="37">
        <f t="shared" si="79"/>
        <v>5.9637788885809886E-3</v>
      </c>
      <c r="E388" s="54">
        <f t="shared" si="75"/>
        <v>9.7266290132199562E-2</v>
      </c>
      <c r="F388" s="35">
        <v>25.375</v>
      </c>
      <c r="G388" s="36">
        <f t="shared" si="81"/>
        <v>0</v>
      </c>
      <c r="H388" s="37">
        <f t="shared" si="73"/>
        <v>4.4644734728008827E-3</v>
      </c>
      <c r="I388" s="38">
        <f t="shared" si="74"/>
        <v>7.2813358812550175E-2</v>
      </c>
      <c r="J388" s="35">
        <v>30.375</v>
      </c>
      <c r="K388" s="36">
        <f t="shared" si="70"/>
        <v>0</v>
      </c>
      <c r="L388" s="37">
        <f t="shared" si="71"/>
        <v>8.7406492520460087E-3</v>
      </c>
      <c r="M388" s="38">
        <f t="shared" si="72"/>
        <v>0.14255567518124204</v>
      </c>
      <c r="N388" s="35">
        <v>50.5</v>
      </c>
      <c r="O388" s="36">
        <f t="shared" si="76"/>
        <v>-1.2300278081651676E-2</v>
      </c>
      <c r="P388" s="37">
        <f t="shared" si="77"/>
        <v>1.80324666150622E-2</v>
      </c>
      <c r="Q388" s="38">
        <f t="shared" si="78"/>
        <v>0.29410063021252864</v>
      </c>
    </row>
    <row r="389" spans="1:17" x14ac:dyDescent="0.25">
      <c r="A389" s="15">
        <v>36370</v>
      </c>
      <c r="B389" s="49">
        <v>26.45</v>
      </c>
      <c r="C389" s="36">
        <f t="shared" si="80"/>
        <v>0</v>
      </c>
      <c r="D389" s="37">
        <f t="shared" si="79"/>
        <v>5.9637788885809886E-3</v>
      </c>
      <c r="E389" s="54">
        <f t="shared" si="75"/>
        <v>9.7266290132199562E-2</v>
      </c>
      <c r="F389" s="35">
        <v>25.375</v>
      </c>
      <c r="G389" s="36">
        <f t="shared" si="81"/>
        <v>0</v>
      </c>
      <c r="H389" s="37">
        <f t="shared" si="73"/>
        <v>4.4644734728008827E-3</v>
      </c>
      <c r="I389" s="38">
        <f t="shared" si="74"/>
        <v>7.2813358812550175E-2</v>
      </c>
      <c r="J389" s="35">
        <v>30.375</v>
      </c>
      <c r="K389" s="36">
        <f t="shared" si="70"/>
        <v>0</v>
      </c>
      <c r="L389" s="37">
        <f t="shared" si="71"/>
        <v>8.7406492520460087E-3</v>
      </c>
      <c r="M389" s="38">
        <f t="shared" si="72"/>
        <v>0.14255567518124204</v>
      </c>
      <c r="N389" s="35">
        <v>50.25</v>
      </c>
      <c r="O389" s="36">
        <f t="shared" si="76"/>
        <v>-4.9627893421290139E-3</v>
      </c>
      <c r="P389" s="37">
        <f t="shared" si="77"/>
        <v>1.5418895311994436E-2</v>
      </c>
      <c r="Q389" s="38">
        <f t="shared" si="78"/>
        <v>0.25147457223909714</v>
      </c>
    </row>
    <row r="390" spans="1:17" x14ac:dyDescent="0.25">
      <c r="A390" s="15">
        <v>36371</v>
      </c>
      <c r="B390" s="49">
        <v>26.45</v>
      </c>
      <c r="C390" s="36">
        <f t="shared" si="80"/>
        <v>0</v>
      </c>
      <c r="D390" s="37">
        <f t="shared" si="79"/>
        <v>5.9637788885809886E-3</v>
      </c>
      <c r="E390" s="54">
        <f t="shared" si="75"/>
        <v>9.7266290132199562E-2</v>
      </c>
      <c r="F390" s="35">
        <v>25.375</v>
      </c>
      <c r="G390" s="36">
        <f t="shared" si="81"/>
        <v>0</v>
      </c>
      <c r="H390" s="37">
        <f t="shared" si="73"/>
        <v>4.4644734728008827E-3</v>
      </c>
      <c r="I390" s="38">
        <f t="shared" si="74"/>
        <v>7.2813358812550175E-2</v>
      </c>
      <c r="J390" s="35">
        <v>30.5</v>
      </c>
      <c r="K390" s="36">
        <f t="shared" si="70"/>
        <v>4.1067819526535024E-3</v>
      </c>
      <c r="L390" s="37">
        <f t="shared" si="71"/>
        <v>8.8001154044952522E-3</v>
      </c>
      <c r="M390" s="38">
        <f t="shared" si="72"/>
        <v>0.1435255387769982</v>
      </c>
      <c r="N390" s="35">
        <v>50.625</v>
      </c>
      <c r="O390" s="36">
        <f t="shared" si="76"/>
        <v>7.4349784875179905E-3</v>
      </c>
      <c r="P390" s="37">
        <f t="shared" si="77"/>
        <v>1.5517297516768147E-2</v>
      </c>
      <c r="Q390" s="38">
        <f t="shared" si="78"/>
        <v>0.25307946363060968</v>
      </c>
    </row>
    <row r="391" spans="1:17" x14ac:dyDescent="0.25">
      <c r="A391" s="15">
        <v>36374</v>
      </c>
      <c r="B391" s="49">
        <v>26.324999999999999</v>
      </c>
      <c r="C391" s="36">
        <f t="shared" si="80"/>
        <v>-4.7371002842692351E-3</v>
      </c>
      <c r="D391" s="37">
        <f t="shared" si="79"/>
        <v>5.9656412652567287E-3</v>
      </c>
      <c r="E391" s="54">
        <f t="shared" si="75"/>
        <v>9.7296664576568173E-2</v>
      </c>
      <c r="F391" s="35">
        <v>25.25</v>
      </c>
      <c r="G391" s="36">
        <f t="shared" si="81"/>
        <v>-4.9382816405825663E-3</v>
      </c>
      <c r="H391" s="37">
        <f t="shared" si="73"/>
        <v>4.5549766810775941E-3</v>
      </c>
      <c r="I391" s="38">
        <f t="shared" si="74"/>
        <v>7.4289421469901987E-2</v>
      </c>
      <c r="J391" s="35">
        <v>30.25</v>
      </c>
      <c r="K391" s="36">
        <f t="shared" si="70"/>
        <v>-8.23049913651548E-3</v>
      </c>
      <c r="L391" s="37">
        <f t="shared" si="71"/>
        <v>8.9636965102909277E-3</v>
      </c>
      <c r="M391" s="38">
        <f t="shared" si="72"/>
        <v>0.14619346587384835</v>
      </c>
      <c r="N391" s="35">
        <v>49.5</v>
      </c>
      <c r="O391" s="36">
        <f t="shared" si="76"/>
        <v>-2.2472855852058628E-2</v>
      </c>
      <c r="P391" s="37">
        <f t="shared" si="77"/>
        <v>1.5541379487340329E-2</v>
      </c>
      <c r="Q391" s="38">
        <f t="shared" si="78"/>
        <v>0.25347222868451103</v>
      </c>
    </row>
    <row r="392" spans="1:17" x14ac:dyDescent="0.25">
      <c r="A392" s="15">
        <v>36375</v>
      </c>
      <c r="B392" s="49">
        <v>26.324999999999999</v>
      </c>
      <c r="C392" s="36">
        <f t="shared" si="80"/>
        <v>0</v>
      </c>
      <c r="D392" s="37">
        <f t="shared" si="79"/>
        <v>5.9656412652567287E-3</v>
      </c>
      <c r="E392" s="54">
        <f t="shared" si="75"/>
        <v>9.7296664576568173E-2</v>
      </c>
      <c r="F392" s="35">
        <v>25.25</v>
      </c>
      <c r="G392" s="36">
        <f t="shared" si="81"/>
        <v>0</v>
      </c>
      <c r="H392" s="37">
        <f t="shared" si="73"/>
        <v>4.5549766810775941E-3</v>
      </c>
      <c r="I392" s="38">
        <f t="shared" si="74"/>
        <v>7.4289421469901987E-2</v>
      </c>
      <c r="J392" s="35">
        <v>30.25</v>
      </c>
      <c r="K392" s="36">
        <f t="shared" si="70"/>
        <v>0</v>
      </c>
      <c r="L392" s="37">
        <f t="shared" si="71"/>
        <v>8.9636965102909277E-3</v>
      </c>
      <c r="M392" s="38">
        <f t="shared" si="72"/>
        <v>0.14619346587384835</v>
      </c>
      <c r="N392" s="35">
        <v>50.25</v>
      </c>
      <c r="O392" s="36">
        <f t="shared" si="76"/>
        <v>1.5037877364540502E-2</v>
      </c>
      <c r="P392" s="37">
        <f t="shared" si="77"/>
        <v>1.5890762469944225E-2</v>
      </c>
      <c r="Q392" s="38">
        <f t="shared" si="78"/>
        <v>0.25917049268592668</v>
      </c>
    </row>
    <row r="393" spans="1:17" x14ac:dyDescent="0.25">
      <c r="A393" s="15">
        <v>36376</v>
      </c>
      <c r="B393" s="49">
        <v>26.324999999999999</v>
      </c>
      <c r="C393" s="36">
        <f t="shared" si="80"/>
        <v>0</v>
      </c>
      <c r="D393" s="37">
        <f t="shared" si="79"/>
        <v>5.8469632583503916E-3</v>
      </c>
      <c r="E393" s="54">
        <f t="shared" si="75"/>
        <v>9.5361084859794082E-2</v>
      </c>
      <c r="F393" s="35">
        <v>25.25</v>
      </c>
      <c r="G393" s="36">
        <f t="shared" si="81"/>
        <v>0</v>
      </c>
      <c r="H393" s="37">
        <f t="shared" si="73"/>
        <v>4.5549766810775941E-3</v>
      </c>
      <c r="I393" s="38">
        <f t="shared" si="74"/>
        <v>7.4289421469901987E-2</v>
      </c>
      <c r="J393" s="35">
        <v>30.25</v>
      </c>
      <c r="K393" s="36">
        <f t="shared" si="70"/>
        <v>0</v>
      </c>
      <c r="L393" s="37">
        <f t="shared" si="71"/>
        <v>8.9636965102909277E-3</v>
      </c>
      <c r="M393" s="38">
        <f t="shared" si="72"/>
        <v>0.14619346587384835</v>
      </c>
      <c r="N393" s="35">
        <v>50</v>
      </c>
      <c r="O393" s="36">
        <f t="shared" si="76"/>
        <v>-4.9875415110390512E-3</v>
      </c>
      <c r="P393" s="37">
        <f t="shared" si="77"/>
        <v>1.5909660918593558E-2</v>
      </c>
      <c r="Q393" s="38">
        <f t="shared" si="78"/>
        <v>0.25947871705569564</v>
      </c>
    </row>
    <row r="394" spans="1:17" x14ac:dyDescent="0.25">
      <c r="A394" s="15">
        <v>36377</v>
      </c>
      <c r="B394" s="49">
        <v>26.5</v>
      </c>
      <c r="C394" s="36">
        <f t="shared" si="80"/>
        <v>6.6256749721372533E-3</v>
      </c>
      <c r="D394" s="37">
        <f t="shared" si="79"/>
        <v>6.0648771381487006E-3</v>
      </c>
      <c r="E394" s="54">
        <f t="shared" si="75"/>
        <v>9.8915152683616239E-2</v>
      </c>
      <c r="F394" s="35">
        <v>25.475000000000001</v>
      </c>
      <c r="G394" s="36">
        <f t="shared" si="81"/>
        <v>8.8714233874196864E-3</v>
      </c>
      <c r="H394" s="37">
        <f t="shared" si="73"/>
        <v>5.0322849205517812E-3</v>
      </c>
      <c r="I394" s="38">
        <f t="shared" si="74"/>
        <v>8.2074083270841452E-2</v>
      </c>
      <c r="J394" s="35">
        <v>30.6</v>
      </c>
      <c r="K394" s="36">
        <f t="shared" si="70"/>
        <v>1.1503824481484713E-2</v>
      </c>
      <c r="L394" s="37">
        <f t="shared" si="71"/>
        <v>9.3566937751121387E-3</v>
      </c>
      <c r="M394" s="38">
        <f t="shared" si="72"/>
        <v>0.15260305729154025</v>
      </c>
      <c r="N394" s="35">
        <v>51.5</v>
      </c>
      <c r="O394" s="36">
        <f t="shared" si="76"/>
        <v>2.9558802241544429E-2</v>
      </c>
      <c r="P394" s="37">
        <f t="shared" si="77"/>
        <v>1.5909660918593565E-2</v>
      </c>
      <c r="Q394" s="38">
        <f t="shared" si="78"/>
        <v>0.25947871705569575</v>
      </c>
    </row>
    <row r="395" spans="1:17" x14ac:dyDescent="0.25">
      <c r="A395" s="15">
        <v>36378</v>
      </c>
      <c r="B395" s="49">
        <v>26.6</v>
      </c>
      <c r="C395" s="36">
        <f t="shared" si="80"/>
        <v>3.7664827954768648E-3</v>
      </c>
      <c r="D395" s="37">
        <f t="shared" si="79"/>
        <v>6.0500374308078428E-3</v>
      </c>
      <c r="E395" s="54">
        <f t="shared" si="75"/>
        <v>9.8673124381316743E-2</v>
      </c>
      <c r="F395" s="35">
        <v>25.475000000000001</v>
      </c>
      <c r="G395" s="36">
        <f t="shared" si="81"/>
        <v>0</v>
      </c>
      <c r="H395" s="37">
        <f t="shared" si="73"/>
        <v>5.0322849205517812E-3</v>
      </c>
      <c r="I395" s="38">
        <f t="shared" si="74"/>
        <v>8.2074083270841452E-2</v>
      </c>
      <c r="J395" s="35">
        <v>30.75</v>
      </c>
      <c r="K395" s="36">
        <f t="shared" si="70"/>
        <v>4.8899852941917702E-3</v>
      </c>
      <c r="L395" s="37">
        <f t="shared" si="71"/>
        <v>9.4233884266269451E-3</v>
      </c>
      <c r="M395" s="38">
        <f t="shared" si="72"/>
        <v>0.15369081413928762</v>
      </c>
      <c r="N395" s="35">
        <v>51.75</v>
      </c>
      <c r="O395" s="36">
        <f t="shared" si="76"/>
        <v>4.8426244757879908E-3</v>
      </c>
      <c r="P395" s="37">
        <f t="shared" si="77"/>
        <v>1.5021966134371569E-2</v>
      </c>
      <c r="Q395" s="38">
        <f t="shared" si="78"/>
        <v>0.24500085326428328</v>
      </c>
    </row>
    <row r="396" spans="1:17" x14ac:dyDescent="0.25">
      <c r="A396" s="15">
        <v>36381</v>
      </c>
      <c r="B396" s="49">
        <v>26.8</v>
      </c>
      <c r="C396" s="36">
        <f t="shared" si="80"/>
        <v>7.4906717291576587E-3</v>
      </c>
      <c r="D396" s="37">
        <f t="shared" si="79"/>
        <v>6.1891305578564522E-3</v>
      </c>
      <c r="E396" s="54">
        <f t="shared" si="75"/>
        <v>0.10094166463132659</v>
      </c>
      <c r="F396" s="35">
        <v>25.475000000000001</v>
      </c>
      <c r="G396" s="36">
        <f t="shared" si="81"/>
        <v>0</v>
      </c>
      <c r="H396" s="37">
        <f t="shared" si="73"/>
        <v>5.0322849205517812E-3</v>
      </c>
      <c r="I396" s="38">
        <f t="shared" si="74"/>
        <v>8.2074083270841452E-2</v>
      </c>
      <c r="J396" s="35">
        <v>30.75</v>
      </c>
      <c r="K396" s="36">
        <f t="shared" ref="K396:K459" si="82">IF(ISERROR(LN(J396/J395)),"",LN(J396/J395))</f>
        <v>0</v>
      </c>
      <c r="L396" s="37">
        <f t="shared" ref="L396:L459" si="83">+IF(ISERROR(STDEV(K376:K396)),"",STDEV(K376:K396))</f>
        <v>9.4233884266269451E-3</v>
      </c>
      <c r="M396" s="38">
        <f t="shared" ref="M396:M459" si="84">IF(L396="","",(L396*(SQRT(266))))</f>
        <v>0.15369081413928762</v>
      </c>
      <c r="N396" s="35">
        <v>52</v>
      </c>
      <c r="O396" s="36">
        <f t="shared" si="76"/>
        <v>4.8192864359489218E-3</v>
      </c>
      <c r="P396" s="37">
        <f t="shared" si="77"/>
        <v>1.4860336716525268E-2</v>
      </c>
      <c r="Q396" s="38">
        <f t="shared" si="78"/>
        <v>0.24236475723459339</v>
      </c>
    </row>
    <row r="397" spans="1:17" x14ac:dyDescent="0.25">
      <c r="A397" s="15">
        <v>36382</v>
      </c>
      <c r="B397" s="49">
        <v>26.7</v>
      </c>
      <c r="C397" s="36">
        <f t="shared" si="80"/>
        <v>-3.7383221106072153E-3</v>
      </c>
      <c r="D397" s="37">
        <f t="shared" si="79"/>
        <v>4.5302879118092982E-3</v>
      </c>
      <c r="E397" s="54">
        <f t="shared" si="75"/>
        <v>7.3886759828764512E-2</v>
      </c>
      <c r="F397" s="35">
        <v>25.475000000000001</v>
      </c>
      <c r="G397" s="36">
        <f t="shared" si="81"/>
        <v>0</v>
      </c>
      <c r="H397" s="37">
        <f t="shared" si="73"/>
        <v>2.4872442830844153E-3</v>
      </c>
      <c r="I397" s="38">
        <f t="shared" si="74"/>
        <v>4.0565726628692407E-2</v>
      </c>
      <c r="J397" s="35">
        <v>30.625</v>
      </c>
      <c r="K397" s="36">
        <f t="shared" si="82"/>
        <v>-4.0733253876357864E-3</v>
      </c>
      <c r="L397" s="37">
        <f t="shared" si="83"/>
        <v>7.6243897314490121E-3</v>
      </c>
      <c r="M397" s="38">
        <f t="shared" si="84"/>
        <v>0.12435003335218163</v>
      </c>
      <c r="N397" s="35">
        <v>52.25</v>
      </c>
      <c r="O397" s="36">
        <f t="shared" si="76"/>
        <v>4.7961722634930135E-3</v>
      </c>
      <c r="P397" s="37">
        <f t="shared" si="77"/>
        <v>1.4411551436006574E-2</v>
      </c>
      <c r="Q397" s="38">
        <f t="shared" si="78"/>
        <v>0.23504529081614972</v>
      </c>
    </row>
    <row r="398" spans="1:17" x14ac:dyDescent="0.25">
      <c r="A398" s="15">
        <v>36383</v>
      </c>
      <c r="B398" s="49">
        <v>26.824999999999999</v>
      </c>
      <c r="C398" s="36">
        <f t="shared" si="80"/>
        <v>4.6707231105582794E-3</v>
      </c>
      <c r="D398" s="37">
        <f t="shared" si="79"/>
        <v>3.9243017690614923E-3</v>
      </c>
      <c r="E398" s="54">
        <f t="shared" si="75"/>
        <v>6.4003424936946426E-2</v>
      </c>
      <c r="F398" s="35">
        <v>25.625</v>
      </c>
      <c r="G398" s="36">
        <f t="shared" si="81"/>
        <v>5.8708583497836071E-3</v>
      </c>
      <c r="H398" s="37">
        <f t="shared" si="73"/>
        <v>2.7531173444179367E-3</v>
      </c>
      <c r="I398" s="38">
        <f t="shared" si="74"/>
        <v>4.4901985032155048E-2</v>
      </c>
      <c r="J398" s="35">
        <v>31.15</v>
      </c>
      <c r="K398" s="36">
        <f t="shared" si="82"/>
        <v>1.6997576368571077E-2</v>
      </c>
      <c r="L398" s="37">
        <f t="shared" si="83"/>
        <v>7.2396962888455286E-3</v>
      </c>
      <c r="M398" s="38">
        <f t="shared" si="84"/>
        <v>0.11807587317634584</v>
      </c>
      <c r="N398" s="35">
        <v>52.75</v>
      </c>
      <c r="O398" s="36">
        <f t="shared" si="76"/>
        <v>9.523881511255541E-3</v>
      </c>
      <c r="P398" s="37">
        <f t="shared" si="77"/>
        <v>1.2395682205307788E-2</v>
      </c>
      <c r="Q398" s="38">
        <f t="shared" si="78"/>
        <v>0.20216745863542376</v>
      </c>
    </row>
    <row r="399" spans="1:17" x14ac:dyDescent="0.25">
      <c r="A399" s="15">
        <v>36384</v>
      </c>
      <c r="B399" s="49">
        <v>26.75</v>
      </c>
      <c r="C399" s="36">
        <f t="shared" si="80"/>
        <v>-2.799815174746605E-3</v>
      </c>
      <c r="D399" s="37">
        <f t="shared" si="79"/>
        <v>3.9540438499210753E-3</v>
      </c>
      <c r="E399" s="54">
        <f t="shared" si="75"/>
        <v>6.4488503595976299E-2</v>
      </c>
      <c r="F399" s="35">
        <v>25.75</v>
      </c>
      <c r="G399" s="36">
        <f t="shared" si="81"/>
        <v>4.8661896511729063E-3</v>
      </c>
      <c r="H399" s="37">
        <f t="shared" si="73"/>
        <v>2.8923436303256223E-3</v>
      </c>
      <c r="I399" s="38">
        <f t="shared" si="74"/>
        <v>4.7172697037433244E-2</v>
      </c>
      <c r="J399" s="35">
        <v>31</v>
      </c>
      <c r="K399" s="36">
        <f t="shared" si="82"/>
        <v>-4.8270407483158679E-3</v>
      </c>
      <c r="L399" s="37">
        <f t="shared" si="83"/>
        <v>7.4009273861000736E-3</v>
      </c>
      <c r="M399" s="38">
        <f t="shared" si="84"/>
        <v>0.12070547279378319</v>
      </c>
      <c r="N399" s="35">
        <v>52.5</v>
      </c>
      <c r="O399" s="36">
        <f t="shared" si="76"/>
        <v>-4.7506027585978647E-3</v>
      </c>
      <c r="P399" s="37">
        <f t="shared" si="77"/>
        <v>1.2515105086067178E-2</v>
      </c>
      <c r="Q399" s="38">
        <f t="shared" si="78"/>
        <v>0.20411518687709398</v>
      </c>
    </row>
    <row r="400" spans="1:17" x14ac:dyDescent="0.25">
      <c r="A400" s="15">
        <v>36385</v>
      </c>
      <c r="B400" s="49">
        <v>26.675000000000001</v>
      </c>
      <c r="C400" s="36">
        <f t="shared" si="80"/>
        <v>-2.8076761541984134E-3</v>
      </c>
      <c r="D400" s="37">
        <f t="shared" si="79"/>
        <v>3.9504471495707136E-3</v>
      </c>
      <c r="E400" s="54">
        <f t="shared" si="75"/>
        <v>6.4429843188484215E-2</v>
      </c>
      <c r="F400" s="35">
        <v>25.375</v>
      </c>
      <c r="G400" s="36">
        <f t="shared" si="81"/>
        <v>-1.4670189747793742E-2</v>
      </c>
      <c r="H400" s="37">
        <f t="shared" si="73"/>
        <v>4.4703209218079328E-3</v>
      </c>
      <c r="I400" s="38">
        <f t="shared" si="74"/>
        <v>7.2908727819731498E-2</v>
      </c>
      <c r="J400" s="35">
        <v>30.75</v>
      </c>
      <c r="K400" s="36">
        <f t="shared" si="82"/>
        <v>-8.0972102326193618E-3</v>
      </c>
      <c r="L400" s="37">
        <f t="shared" si="83"/>
        <v>7.7335778362685823E-3</v>
      </c>
      <c r="M400" s="38">
        <f t="shared" si="84"/>
        <v>0.12613083744984871</v>
      </c>
      <c r="N400" s="35">
        <v>52.875</v>
      </c>
      <c r="O400" s="36">
        <f t="shared" si="76"/>
        <v>7.1174677688639549E-3</v>
      </c>
      <c r="P400" s="37">
        <f t="shared" si="77"/>
        <v>1.2102364226269849E-2</v>
      </c>
      <c r="Q400" s="38">
        <f t="shared" si="78"/>
        <v>0.19738358717018187</v>
      </c>
    </row>
    <row r="401" spans="1:17" x14ac:dyDescent="0.25">
      <c r="A401" s="15">
        <v>36388</v>
      </c>
      <c r="B401" s="49">
        <v>26.675000000000001</v>
      </c>
      <c r="C401" s="36">
        <f t="shared" si="80"/>
        <v>0</v>
      </c>
      <c r="D401" s="37">
        <f t="shared" si="79"/>
        <v>3.9504471495707136E-3</v>
      </c>
      <c r="E401" s="54">
        <f t="shared" si="75"/>
        <v>6.4429843188484215E-2</v>
      </c>
      <c r="F401" s="35">
        <v>25.375</v>
      </c>
      <c r="G401" s="36">
        <f t="shared" si="81"/>
        <v>0</v>
      </c>
      <c r="H401" s="37">
        <f t="shared" si="73"/>
        <v>4.4703209218079328E-3</v>
      </c>
      <c r="I401" s="38">
        <f t="shared" si="74"/>
        <v>7.2908727819731498E-2</v>
      </c>
      <c r="J401" s="35">
        <v>31.25</v>
      </c>
      <c r="K401" s="36">
        <f t="shared" si="82"/>
        <v>1.6129381929883717E-2</v>
      </c>
      <c r="L401" s="37">
        <f t="shared" si="83"/>
        <v>8.3071776469105466E-3</v>
      </c>
      <c r="M401" s="38">
        <f t="shared" si="84"/>
        <v>0.13548596724993273</v>
      </c>
      <c r="N401" s="35">
        <v>51.5</v>
      </c>
      <c r="O401" s="36">
        <f t="shared" si="76"/>
        <v>-2.6348829696751619E-2</v>
      </c>
      <c r="P401" s="37">
        <f t="shared" si="77"/>
        <v>1.384427626094783E-2</v>
      </c>
      <c r="Q401" s="38">
        <f t="shared" si="78"/>
        <v>0.22579331270077951</v>
      </c>
    </row>
    <row r="402" spans="1:17" x14ac:dyDescent="0.25">
      <c r="A402" s="15">
        <v>36389</v>
      </c>
      <c r="B402" s="49">
        <v>26.675000000000001</v>
      </c>
      <c r="C402" s="36">
        <f t="shared" si="80"/>
        <v>0</v>
      </c>
      <c r="D402" s="37">
        <f t="shared" si="79"/>
        <v>3.9504471495707136E-3</v>
      </c>
      <c r="E402" s="54">
        <f t="shared" si="75"/>
        <v>6.4429843188484215E-2</v>
      </c>
      <c r="F402" s="35">
        <v>25.375</v>
      </c>
      <c r="G402" s="36">
        <f t="shared" si="81"/>
        <v>0</v>
      </c>
      <c r="H402" s="37">
        <f t="shared" si="73"/>
        <v>4.4703209218079328E-3</v>
      </c>
      <c r="I402" s="38">
        <f t="shared" si="74"/>
        <v>7.2908727819731498E-2</v>
      </c>
      <c r="J402" s="35">
        <v>31</v>
      </c>
      <c r="K402" s="36">
        <f t="shared" si="82"/>
        <v>-8.0321716972642666E-3</v>
      </c>
      <c r="L402" s="37">
        <f t="shared" si="83"/>
        <v>8.6189096777148939E-3</v>
      </c>
      <c r="M402" s="38">
        <f t="shared" si="84"/>
        <v>0.14057016281086673</v>
      </c>
      <c r="N402" s="35">
        <v>51.875</v>
      </c>
      <c r="O402" s="36">
        <f t="shared" si="76"/>
        <v>7.2551708811720156E-3</v>
      </c>
      <c r="P402" s="37">
        <f t="shared" si="77"/>
        <v>1.3868892342838366E-2</v>
      </c>
      <c r="Q402" s="38">
        <f t="shared" si="78"/>
        <v>0.226194788846662</v>
      </c>
    </row>
    <row r="403" spans="1:17" x14ac:dyDescent="0.25">
      <c r="A403" s="15">
        <v>36390</v>
      </c>
      <c r="B403" s="49">
        <v>26.675000000000001</v>
      </c>
      <c r="C403" s="36">
        <f t="shared" si="80"/>
        <v>0</v>
      </c>
      <c r="D403" s="37">
        <f t="shared" si="79"/>
        <v>3.9504471495707136E-3</v>
      </c>
      <c r="E403" s="54">
        <f t="shared" si="75"/>
        <v>6.4429843188484215E-2</v>
      </c>
      <c r="F403" s="35">
        <v>25.375</v>
      </c>
      <c r="G403" s="36">
        <f t="shared" si="81"/>
        <v>0</v>
      </c>
      <c r="H403" s="37">
        <f t="shared" si="73"/>
        <v>4.3384906661260124E-3</v>
      </c>
      <c r="I403" s="38">
        <f t="shared" si="74"/>
        <v>7.0758641416979115E-2</v>
      </c>
      <c r="J403" s="35">
        <v>30.75</v>
      </c>
      <c r="K403" s="36">
        <f t="shared" si="82"/>
        <v>-8.0972102326193618E-3</v>
      </c>
      <c r="L403" s="37">
        <f t="shared" si="83"/>
        <v>8.9061834703707977E-3</v>
      </c>
      <c r="M403" s="38">
        <f t="shared" si="84"/>
        <v>0.14525545657944489</v>
      </c>
      <c r="N403" s="35">
        <v>52.25</v>
      </c>
      <c r="O403" s="36">
        <f t="shared" si="76"/>
        <v>7.2029122940580163E-3</v>
      </c>
      <c r="P403" s="37">
        <f t="shared" si="77"/>
        <v>1.3501590732211008E-2</v>
      </c>
      <c r="Q403" s="38">
        <f t="shared" si="78"/>
        <v>0.22020428086627553</v>
      </c>
    </row>
    <row r="404" spans="1:17" x14ac:dyDescent="0.25">
      <c r="A404" s="15">
        <v>36391</v>
      </c>
      <c r="B404" s="49">
        <v>26.675000000000001</v>
      </c>
      <c r="C404" s="36">
        <f t="shared" si="80"/>
        <v>0</v>
      </c>
      <c r="D404" s="37">
        <f t="shared" si="79"/>
        <v>3.1162346734364141E-3</v>
      </c>
      <c r="E404" s="54">
        <f t="shared" si="75"/>
        <v>5.0824249444735299E-2</v>
      </c>
      <c r="F404" s="35">
        <v>25.8</v>
      </c>
      <c r="G404" s="36">
        <f t="shared" si="81"/>
        <v>1.6610054565620338E-2</v>
      </c>
      <c r="H404" s="37">
        <f t="shared" si="73"/>
        <v>5.6533447290465152E-3</v>
      </c>
      <c r="I404" s="38">
        <f t="shared" si="74"/>
        <v>9.2203262211087253E-2</v>
      </c>
      <c r="J404" s="35">
        <v>30.75</v>
      </c>
      <c r="K404" s="36">
        <f t="shared" si="82"/>
        <v>0</v>
      </c>
      <c r="L404" s="37">
        <f t="shared" si="83"/>
        <v>8.9005161871665295E-3</v>
      </c>
      <c r="M404" s="38">
        <f t="shared" si="84"/>
        <v>0.14516302598758254</v>
      </c>
      <c r="N404" s="35">
        <v>52.375</v>
      </c>
      <c r="O404" s="36">
        <f t="shared" si="76"/>
        <v>2.3894873973814854E-3</v>
      </c>
      <c r="P404" s="37">
        <f t="shared" si="77"/>
        <v>1.2917541619607981E-2</v>
      </c>
      <c r="Q404" s="38">
        <f t="shared" si="78"/>
        <v>0.21067872810866539</v>
      </c>
    </row>
    <row r="405" spans="1:17" x14ac:dyDescent="0.25">
      <c r="A405" s="15">
        <v>36392</v>
      </c>
      <c r="B405" s="49">
        <v>27.25</v>
      </c>
      <c r="C405" s="36">
        <f t="shared" si="80"/>
        <v>2.1326723921436041E-2</v>
      </c>
      <c r="D405" s="37">
        <f t="shared" si="79"/>
        <v>5.5580965171228829E-3</v>
      </c>
      <c r="E405" s="54">
        <f t="shared" si="75"/>
        <v>9.0649810886244186E-2</v>
      </c>
      <c r="F405" s="35">
        <v>25.8</v>
      </c>
      <c r="G405" s="36">
        <f t="shared" si="81"/>
        <v>0</v>
      </c>
      <c r="H405" s="37">
        <f t="shared" si="73"/>
        <v>5.6533447290465152E-3</v>
      </c>
      <c r="I405" s="38">
        <f t="shared" si="74"/>
        <v>9.2203262211087253E-2</v>
      </c>
      <c r="J405" s="35">
        <v>31</v>
      </c>
      <c r="K405" s="36">
        <f t="shared" si="82"/>
        <v>8.0972102326193028E-3</v>
      </c>
      <c r="L405" s="37">
        <f t="shared" si="83"/>
        <v>8.9946765684087316E-3</v>
      </c>
      <c r="M405" s="38">
        <f t="shared" si="84"/>
        <v>0.14669873533093175</v>
      </c>
      <c r="N405" s="35">
        <v>52.5</v>
      </c>
      <c r="O405" s="36">
        <f t="shared" si="76"/>
        <v>2.3837913552761975E-3</v>
      </c>
      <c r="P405" s="37">
        <f t="shared" si="77"/>
        <v>1.2907621708512765E-2</v>
      </c>
      <c r="Q405" s="38">
        <f t="shared" si="78"/>
        <v>0.21051693925486997</v>
      </c>
    </row>
    <row r="406" spans="1:17" x14ac:dyDescent="0.25">
      <c r="A406" s="15">
        <v>36395</v>
      </c>
      <c r="B406" s="49">
        <v>26.9</v>
      </c>
      <c r="C406" s="36">
        <f t="shared" si="80"/>
        <v>-1.2927234501459717E-2</v>
      </c>
      <c r="D406" s="37">
        <f t="shared" si="79"/>
        <v>6.3362854655099844E-3</v>
      </c>
      <c r="E406" s="54">
        <f t="shared" si="75"/>
        <v>0.10334168854395209</v>
      </c>
      <c r="F406" s="35">
        <v>25.625</v>
      </c>
      <c r="G406" s="36">
        <f t="shared" si="81"/>
        <v>-6.8060544689995022E-3</v>
      </c>
      <c r="H406" s="37">
        <f t="shared" si="73"/>
        <v>5.8910493453642717E-3</v>
      </c>
      <c r="I406" s="38">
        <f t="shared" si="74"/>
        <v>9.6080107179433716E-2</v>
      </c>
      <c r="J406" s="35">
        <v>30.875</v>
      </c>
      <c r="K406" s="36">
        <f t="shared" si="82"/>
        <v>-4.0404095370049744E-3</v>
      </c>
      <c r="L406" s="37">
        <f t="shared" si="83"/>
        <v>9.0859494397274258E-3</v>
      </c>
      <c r="M406" s="38">
        <f t="shared" si="84"/>
        <v>0.14818735081261594</v>
      </c>
      <c r="N406" s="35">
        <v>53</v>
      </c>
      <c r="O406" s="36">
        <f t="shared" si="76"/>
        <v>9.4787439545437387E-3</v>
      </c>
      <c r="P406" s="37">
        <f t="shared" si="77"/>
        <v>1.2395025107256596E-2</v>
      </c>
      <c r="Q406" s="38">
        <f t="shared" si="78"/>
        <v>0.20215674169053252</v>
      </c>
    </row>
    <row r="407" spans="1:17" x14ac:dyDescent="0.25">
      <c r="A407" s="15">
        <v>36396</v>
      </c>
      <c r="B407" s="49">
        <v>26.8</v>
      </c>
      <c r="C407" s="36">
        <f t="shared" si="80"/>
        <v>-3.7243990909823282E-3</v>
      </c>
      <c r="D407" s="37">
        <f t="shared" si="79"/>
        <v>6.4089582414912664E-3</v>
      </c>
      <c r="E407" s="54">
        <f t="shared" si="75"/>
        <v>0.10452694565112657</v>
      </c>
      <c r="F407" s="35">
        <v>25.625</v>
      </c>
      <c r="G407" s="36">
        <f t="shared" si="81"/>
        <v>0</v>
      </c>
      <c r="H407" s="37">
        <f t="shared" si="73"/>
        <v>5.8910493453642717E-3</v>
      </c>
      <c r="I407" s="38">
        <f t="shared" si="74"/>
        <v>9.6080107179433716E-2</v>
      </c>
      <c r="J407" s="35">
        <v>30.875</v>
      </c>
      <c r="K407" s="36">
        <f t="shared" si="82"/>
        <v>0</v>
      </c>
      <c r="L407" s="37">
        <f t="shared" si="83"/>
        <v>9.0859494397274258E-3</v>
      </c>
      <c r="M407" s="38">
        <f t="shared" si="84"/>
        <v>0.14818735081261594</v>
      </c>
      <c r="N407" s="35">
        <v>52.75</v>
      </c>
      <c r="O407" s="36">
        <f t="shared" si="76"/>
        <v>-4.728141195946012E-3</v>
      </c>
      <c r="P407" s="37">
        <f t="shared" si="77"/>
        <v>1.2334864622202566E-2</v>
      </c>
      <c r="Q407" s="38">
        <f t="shared" si="78"/>
        <v>0.20117555387269384</v>
      </c>
    </row>
    <row r="408" spans="1:17" x14ac:dyDescent="0.25">
      <c r="A408" s="15">
        <v>36397</v>
      </c>
      <c r="B408" s="49">
        <v>27</v>
      </c>
      <c r="C408" s="36">
        <f t="shared" si="80"/>
        <v>7.4349784875179905E-3</v>
      </c>
      <c r="D408" s="37">
        <f t="shared" si="79"/>
        <v>6.5538987335011772E-3</v>
      </c>
      <c r="E408" s="54">
        <f t="shared" si="75"/>
        <v>0.10689085353757306</v>
      </c>
      <c r="F408" s="35">
        <v>25.75</v>
      </c>
      <c r="G408" s="36">
        <f t="shared" si="81"/>
        <v>4.8661896511729063E-3</v>
      </c>
      <c r="H408" s="37">
        <f t="shared" si="73"/>
        <v>5.966983362917456E-3</v>
      </c>
      <c r="I408" s="38">
        <f t="shared" si="74"/>
        <v>9.7318553526995907E-2</v>
      </c>
      <c r="J408" s="35">
        <v>30.875</v>
      </c>
      <c r="K408" s="36">
        <f t="shared" si="82"/>
        <v>0</v>
      </c>
      <c r="L408" s="37">
        <f t="shared" si="83"/>
        <v>7.3981924079171051E-3</v>
      </c>
      <c r="M408" s="38">
        <f t="shared" si="84"/>
        <v>0.12066086664952133</v>
      </c>
      <c r="N408" s="35">
        <v>52.8</v>
      </c>
      <c r="O408" s="36">
        <f t="shared" si="76"/>
        <v>9.4741835603981102E-4</v>
      </c>
      <c r="P408" s="37">
        <f t="shared" si="77"/>
        <v>1.2182701559444677E-2</v>
      </c>
      <c r="Q408" s="38">
        <f t="shared" si="78"/>
        <v>0.1986938494221899</v>
      </c>
    </row>
    <row r="409" spans="1:17" x14ac:dyDescent="0.25">
      <c r="A409" s="15">
        <v>36398</v>
      </c>
      <c r="B409" s="49">
        <v>26.9</v>
      </c>
      <c r="C409" s="36">
        <f t="shared" si="80"/>
        <v>-3.710579396535713E-3</v>
      </c>
      <c r="D409" s="37">
        <f t="shared" si="79"/>
        <v>6.6312047143735585E-3</v>
      </c>
      <c r="E409" s="54">
        <f t="shared" si="75"/>
        <v>0.10815167592971182</v>
      </c>
      <c r="F409" s="35">
        <v>25.7</v>
      </c>
      <c r="G409" s="36">
        <f t="shared" si="81"/>
        <v>-1.9436352085710144E-3</v>
      </c>
      <c r="H409" s="37">
        <f t="shared" ref="H409:H472" si="85">+IF(ISERROR(STDEV(G389:G409)),"",STDEV(G389:G409))</f>
        <v>5.9933763720382257E-3</v>
      </c>
      <c r="I409" s="38">
        <f t="shared" ref="I409:I472" si="86">IF(H409="","",(H409*(SQRT(266))))</f>
        <v>9.7749010478966059E-2</v>
      </c>
      <c r="J409" s="35">
        <v>30.9</v>
      </c>
      <c r="K409" s="36">
        <f t="shared" si="82"/>
        <v>8.093889555584958E-4</v>
      </c>
      <c r="L409" s="37">
        <f t="shared" si="83"/>
        <v>7.3960475247856457E-3</v>
      </c>
      <c r="M409" s="38">
        <f t="shared" si="84"/>
        <v>0.12062588466429655</v>
      </c>
      <c r="N409" s="35">
        <v>52.774999999999999</v>
      </c>
      <c r="O409" s="36">
        <f t="shared" si="76"/>
        <v>-4.7359697783149569E-4</v>
      </c>
      <c r="P409" s="37">
        <f t="shared" si="77"/>
        <v>1.1777776724645441E-2</v>
      </c>
      <c r="Q409" s="38">
        <f t="shared" si="78"/>
        <v>0.19208972522524356</v>
      </c>
    </row>
    <row r="410" spans="1:17" x14ac:dyDescent="0.25">
      <c r="A410" s="15">
        <v>36399</v>
      </c>
      <c r="B410" s="49">
        <v>26.85</v>
      </c>
      <c r="C410" s="36">
        <f t="shared" si="80"/>
        <v>-1.8604656529195673E-3</v>
      </c>
      <c r="D410" s="37">
        <f t="shared" si="79"/>
        <v>6.6548598679930853E-3</v>
      </c>
      <c r="E410" s="54">
        <f t="shared" ref="E410:E473" si="87">IF(D410="","",(D410*(SQRT(266))))</f>
        <v>0.10853747980977924</v>
      </c>
      <c r="F410" s="35">
        <v>25.7</v>
      </c>
      <c r="G410" s="36">
        <f t="shared" si="81"/>
        <v>0</v>
      </c>
      <c r="H410" s="37">
        <f t="shared" si="85"/>
        <v>5.9933763720382257E-3</v>
      </c>
      <c r="I410" s="38">
        <f t="shared" si="86"/>
        <v>9.7749010478966059E-2</v>
      </c>
      <c r="J410" s="35">
        <v>30.9</v>
      </c>
      <c r="K410" s="36">
        <f t="shared" si="82"/>
        <v>0</v>
      </c>
      <c r="L410" s="37">
        <f t="shared" si="83"/>
        <v>7.3960475247856457E-3</v>
      </c>
      <c r="M410" s="38">
        <f t="shared" si="84"/>
        <v>0.12062588466429655</v>
      </c>
      <c r="N410" s="35">
        <v>52.55</v>
      </c>
      <c r="O410" s="36">
        <f t="shared" si="76"/>
        <v>-4.2724964114241575E-3</v>
      </c>
      <c r="P410" s="37">
        <f t="shared" si="77"/>
        <v>1.175803101680937E-2</v>
      </c>
      <c r="Q410" s="38">
        <f t="shared" si="78"/>
        <v>0.19176768247632034</v>
      </c>
    </row>
    <row r="411" spans="1:17" x14ac:dyDescent="0.25">
      <c r="A411" s="15">
        <v>36402</v>
      </c>
      <c r="B411" s="49">
        <v>26.7</v>
      </c>
      <c r="C411" s="36">
        <f t="shared" si="80"/>
        <v>-5.6022555486698981E-3</v>
      </c>
      <c r="D411" s="37">
        <f t="shared" si="79"/>
        <v>6.7957424379235798E-3</v>
      </c>
      <c r="E411" s="54">
        <f t="shared" si="87"/>
        <v>0.11083520498997783</v>
      </c>
      <c r="F411" s="35">
        <v>25.7</v>
      </c>
      <c r="G411" s="36">
        <f t="shared" si="81"/>
        <v>0</v>
      </c>
      <c r="H411" s="37">
        <f t="shared" si="85"/>
        <v>5.9933763720382257E-3</v>
      </c>
      <c r="I411" s="38">
        <f t="shared" si="86"/>
        <v>9.7749010478966059E-2</v>
      </c>
      <c r="J411" s="35">
        <v>30.625</v>
      </c>
      <c r="K411" s="36">
        <f t="shared" si="82"/>
        <v>-8.9395150388086424E-3</v>
      </c>
      <c r="L411" s="37">
        <f t="shared" si="83"/>
        <v>7.6494003591096853E-3</v>
      </c>
      <c r="M411" s="38">
        <f t="shared" si="84"/>
        <v>0.12475794434483922</v>
      </c>
      <c r="N411" s="35">
        <v>52.375</v>
      </c>
      <c r="O411" s="36">
        <f t="shared" si="76"/>
        <v>-3.3357190806582683E-3</v>
      </c>
      <c r="P411" s="37">
        <f t="shared" si="77"/>
        <v>1.1750017345760909E-2</v>
      </c>
      <c r="Q411" s="38">
        <f t="shared" si="78"/>
        <v>0.19163698345682514</v>
      </c>
    </row>
    <row r="412" spans="1:17" x14ac:dyDescent="0.25">
      <c r="A412" s="15">
        <v>36403</v>
      </c>
      <c r="B412" s="49">
        <v>26.7</v>
      </c>
      <c r="C412" s="36">
        <f t="shared" si="80"/>
        <v>0</v>
      </c>
      <c r="D412" s="37">
        <f t="shared" si="79"/>
        <v>6.6928672296753186E-3</v>
      </c>
      <c r="E412" s="54">
        <f t="shared" si="87"/>
        <v>0.10915736111953435</v>
      </c>
      <c r="F412" s="35">
        <v>25.7</v>
      </c>
      <c r="G412" s="36">
        <f t="shared" si="81"/>
        <v>0</v>
      </c>
      <c r="H412" s="37">
        <f t="shared" si="85"/>
        <v>5.8603662647371312E-3</v>
      </c>
      <c r="I412" s="38">
        <f t="shared" si="86"/>
        <v>9.5579681278643955E-2</v>
      </c>
      <c r="J412" s="35">
        <v>30.625</v>
      </c>
      <c r="K412" s="36">
        <f t="shared" si="82"/>
        <v>0</v>
      </c>
      <c r="L412" s="37">
        <f t="shared" si="83"/>
        <v>7.4030185390664433E-3</v>
      </c>
      <c r="M412" s="38">
        <f t="shared" si="84"/>
        <v>0.12073957846653494</v>
      </c>
      <c r="N412" s="35">
        <v>52.375</v>
      </c>
      <c r="O412" s="36">
        <f t="shared" si="76"/>
        <v>0</v>
      </c>
      <c r="P412" s="37">
        <f t="shared" si="77"/>
        <v>1.0390970123862187E-2</v>
      </c>
      <c r="Q412" s="38">
        <f t="shared" si="78"/>
        <v>0.16947159405218645</v>
      </c>
    </row>
    <row r="413" spans="1:17" x14ac:dyDescent="0.25">
      <c r="A413" s="15">
        <v>36404</v>
      </c>
      <c r="B413" s="49">
        <v>26.7</v>
      </c>
      <c r="C413" s="36">
        <f t="shared" si="80"/>
        <v>0</v>
      </c>
      <c r="D413" s="37">
        <f t="shared" si="79"/>
        <v>6.6928672296753186E-3</v>
      </c>
      <c r="E413" s="54">
        <f t="shared" si="87"/>
        <v>0.10915736111953435</v>
      </c>
      <c r="F413" s="35">
        <v>25.7</v>
      </c>
      <c r="G413" s="36">
        <f t="shared" si="81"/>
        <v>0</v>
      </c>
      <c r="H413" s="37">
        <f t="shared" si="85"/>
        <v>5.8603662647371312E-3</v>
      </c>
      <c r="I413" s="38">
        <f t="shared" si="86"/>
        <v>9.5579681278643955E-2</v>
      </c>
      <c r="J413" s="35">
        <v>30.375</v>
      </c>
      <c r="K413" s="36">
        <f t="shared" si="82"/>
        <v>-8.196767204178515E-3</v>
      </c>
      <c r="L413" s="37">
        <f t="shared" si="83"/>
        <v>7.6475460120088313E-3</v>
      </c>
      <c r="M413" s="38">
        <f t="shared" si="84"/>
        <v>0.12472770085887384</v>
      </c>
      <c r="N413" s="35">
        <v>52.125</v>
      </c>
      <c r="O413" s="36">
        <f t="shared" si="76"/>
        <v>-4.7846981233362704E-3</v>
      </c>
      <c r="P413" s="37">
        <f t="shared" si="77"/>
        <v>1.0109580166328779E-2</v>
      </c>
      <c r="Q413" s="38">
        <f t="shared" si="78"/>
        <v>0.16488226273037346</v>
      </c>
    </row>
    <row r="414" spans="1:17" x14ac:dyDescent="0.25">
      <c r="A414" s="15">
        <v>36405</v>
      </c>
      <c r="B414" s="49">
        <v>26.45</v>
      </c>
      <c r="C414" s="36">
        <f t="shared" si="80"/>
        <v>-9.4074071018954812E-3</v>
      </c>
      <c r="D414" s="37">
        <f t="shared" si="79"/>
        <v>7.0457333564695884E-3</v>
      </c>
      <c r="E414" s="54">
        <f t="shared" si="87"/>
        <v>0.11491243348352058</v>
      </c>
      <c r="F414" s="35">
        <v>25.425000000000001</v>
      </c>
      <c r="G414" s="36">
        <f t="shared" si="81"/>
        <v>-1.0758049966550427E-2</v>
      </c>
      <c r="H414" s="37">
        <f t="shared" si="85"/>
        <v>6.3843607503558577E-3</v>
      </c>
      <c r="I414" s="38">
        <f t="shared" si="86"/>
        <v>0.10412577271128437</v>
      </c>
      <c r="J414" s="35">
        <v>30.375</v>
      </c>
      <c r="K414" s="36">
        <f t="shared" si="82"/>
        <v>0</v>
      </c>
      <c r="L414" s="37">
        <f t="shared" si="83"/>
        <v>7.6475460120088313E-3</v>
      </c>
      <c r="M414" s="38">
        <f t="shared" si="84"/>
        <v>0.12472770085887384</v>
      </c>
      <c r="N414" s="35">
        <v>51.75</v>
      </c>
      <c r="O414" s="36">
        <f t="shared" si="76"/>
        <v>-7.2202479734870201E-3</v>
      </c>
      <c r="P414" s="37">
        <f t="shared" si="77"/>
        <v>1.0195295699974544E-2</v>
      </c>
      <c r="Q414" s="38">
        <f t="shared" si="78"/>
        <v>0.16628024077754566</v>
      </c>
    </row>
    <row r="415" spans="1:17" x14ac:dyDescent="0.25">
      <c r="A415" s="15">
        <v>36406</v>
      </c>
      <c r="B415" s="49">
        <v>26.45</v>
      </c>
      <c r="C415" s="36">
        <f t="shared" si="80"/>
        <v>0</v>
      </c>
      <c r="D415" s="37">
        <f t="shared" si="79"/>
        <v>6.8914669531695387E-3</v>
      </c>
      <c r="E415" s="54">
        <f t="shared" si="87"/>
        <v>0.11239642458691916</v>
      </c>
      <c r="F415" s="35">
        <v>25.425000000000001</v>
      </c>
      <c r="G415" s="36">
        <f t="shared" si="81"/>
        <v>0</v>
      </c>
      <c r="H415" s="37">
        <f t="shared" si="85"/>
        <v>6.0769519312455422E-3</v>
      </c>
      <c r="I415" s="38">
        <f t="shared" si="86"/>
        <v>9.9112086599273716E-2</v>
      </c>
      <c r="J415" s="35">
        <v>30.75</v>
      </c>
      <c r="K415" s="36">
        <f t="shared" si="82"/>
        <v>1.2270092591814401E-2</v>
      </c>
      <c r="L415" s="37">
        <f t="shared" si="83"/>
        <v>7.7058013665642884E-3</v>
      </c>
      <c r="M415" s="38">
        <f t="shared" si="84"/>
        <v>0.12567781693859548</v>
      </c>
      <c r="N415" s="35">
        <v>52.25</v>
      </c>
      <c r="O415" s="36">
        <f t="shared" si="76"/>
        <v>9.6154586994419734E-3</v>
      </c>
      <c r="P415" s="37">
        <f t="shared" si="77"/>
        <v>8.1976106013853488E-3</v>
      </c>
      <c r="Q415" s="38">
        <f t="shared" si="78"/>
        <v>0.13369898281639053</v>
      </c>
    </row>
    <row r="416" spans="1:17" x14ac:dyDescent="0.25">
      <c r="A416" s="15">
        <v>36410</v>
      </c>
      <c r="B416" s="49">
        <v>26.925000000000001</v>
      </c>
      <c r="C416" s="36">
        <f t="shared" si="80"/>
        <v>1.7799064738143931E-2</v>
      </c>
      <c r="D416" s="37">
        <f t="shared" si="79"/>
        <v>7.8918115210392156E-3</v>
      </c>
      <c r="E416" s="54">
        <f t="shared" si="87"/>
        <v>0.12871155074910542</v>
      </c>
      <c r="F416" s="35">
        <v>25.925000000000001</v>
      </c>
      <c r="G416" s="36">
        <f t="shared" si="81"/>
        <v>1.947481218096736E-2</v>
      </c>
      <c r="H416" s="37">
        <f t="shared" si="85"/>
        <v>7.4277813253098698E-3</v>
      </c>
      <c r="I416" s="38">
        <f t="shared" si="86"/>
        <v>0.12114344728800425</v>
      </c>
      <c r="J416" s="35">
        <v>31</v>
      </c>
      <c r="K416" s="36">
        <f t="shared" si="82"/>
        <v>8.0972102326193028E-3</v>
      </c>
      <c r="L416" s="37">
        <f t="shared" si="83"/>
        <v>7.8334439488450761E-3</v>
      </c>
      <c r="M416" s="38">
        <f t="shared" si="84"/>
        <v>0.12775960445508411</v>
      </c>
      <c r="N416" s="35">
        <v>52.75</v>
      </c>
      <c r="O416" s="36">
        <f t="shared" ref="O416:O479" si="88">IF(ISERROR(LN(N416/N415)),"",LN(N416/N415))</f>
        <v>9.523881511255541E-3</v>
      </c>
      <c r="P416" s="37">
        <f t="shared" ref="P416:P479" si="89">+IF(ISERROR(STDEV(O396:O416)),"",STDEV(O396:O416))</f>
        <v>8.3778883430736251E-3</v>
      </c>
      <c r="Q416" s="38">
        <f t="shared" ref="Q416:Q479" si="90">IF(P416="","",(P416*(SQRT(266))))</f>
        <v>0.13663922380369545</v>
      </c>
    </row>
    <row r="417" spans="1:17" x14ac:dyDescent="0.25">
      <c r="A417" s="15">
        <v>36411</v>
      </c>
      <c r="B417" s="49">
        <v>27</v>
      </c>
      <c r="C417" s="36">
        <f t="shared" si="80"/>
        <v>2.7816429618767705E-3</v>
      </c>
      <c r="D417" s="37">
        <f t="shared" ref="D417:D480" si="91">+IF(ISERROR(STDEV(C397:C417)),"",STDEV(C397:C417))</f>
        <v>7.7512306686607158E-3</v>
      </c>
      <c r="E417" s="54">
        <f t="shared" si="87"/>
        <v>0.1264187464332612</v>
      </c>
      <c r="F417" s="35">
        <v>25.925000000000001</v>
      </c>
      <c r="G417" s="36">
        <f t="shared" si="81"/>
        <v>0</v>
      </c>
      <c r="H417" s="37">
        <f t="shared" si="85"/>
        <v>7.4277813253098698E-3</v>
      </c>
      <c r="I417" s="38">
        <f t="shared" si="86"/>
        <v>0.12114344728800425</v>
      </c>
      <c r="J417" s="35">
        <v>31</v>
      </c>
      <c r="K417" s="36">
        <f t="shared" si="82"/>
        <v>0</v>
      </c>
      <c r="L417" s="37">
        <f t="shared" si="83"/>
        <v>7.8334439488450761E-3</v>
      </c>
      <c r="M417" s="38">
        <f t="shared" si="84"/>
        <v>0.12775960445508411</v>
      </c>
      <c r="N417" s="35">
        <v>52.875</v>
      </c>
      <c r="O417" s="36">
        <f t="shared" si="88"/>
        <v>2.3668650102662441E-3</v>
      </c>
      <c r="P417" s="37">
        <f t="shared" si="89"/>
        <v>8.3376874827602067E-3</v>
      </c>
      <c r="Q417" s="38">
        <f t="shared" si="90"/>
        <v>0.13598356761391017</v>
      </c>
    </row>
    <row r="418" spans="1:17" x14ac:dyDescent="0.25">
      <c r="A418" s="15">
        <v>36412</v>
      </c>
      <c r="B418" s="49">
        <v>27</v>
      </c>
      <c r="C418" s="36">
        <f t="shared" ref="C418:C481" si="92">IF(ISERROR(LN(B418/B417)),"",LN(B418/B417))</f>
        <v>0</v>
      </c>
      <c r="D418" s="37">
        <f t="shared" si="91"/>
        <v>7.6952710357429052E-3</v>
      </c>
      <c r="E418" s="54">
        <f t="shared" si="87"/>
        <v>0.12550607244035095</v>
      </c>
      <c r="F418" s="35">
        <v>25.95</v>
      </c>
      <c r="G418" s="36">
        <f t="shared" si="81"/>
        <v>9.6385549630665897E-4</v>
      </c>
      <c r="H418" s="37">
        <f t="shared" si="85"/>
        <v>7.4253489041790832E-3</v>
      </c>
      <c r="I418" s="38">
        <f t="shared" si="86"/>
        <v>0.12110377569993049</v>
      </c>
      <c r="J418" s="35">
        <v>31.175000000000001</v>
      </c>
      <c r="K418" s="36">
        <f t="shared" si="82"/>
        <v>5.6292870809538749E-3</v>
      </c>
      <c r="L418" s="37">
        <f t="shared" si="83"/>
        <v>7.843432255120731E-3</v>
      </c>
      <c r="M418" s="38">
        <f t="shared" si="84"/>
        <v>0.1279225088005147</v>
      </c>
      <c r="N418" s="35">
        <v>53.5</v>
      </c>
      <c r="O418" s="36">
        <f t="shared" si="88"/>
        <v>1.175101653551873E-2</v>
      </c>
      <c r="P418" s="37">
        <f t="shared" si="89"/>
        <v>8.6373248062092314E-3</v>
      </c>
      <c r="Q418" s="38">
        <f t="shared" si="90"/>
        <v>0.14087050446745994</v>
      </c>
    </row>
    <row r="419" spans="1:17" x14ac:dyDescent="0.25">
      <c r="A419" s="15">
        <v>36413</v>
      </c>
      <c r="B419" s="49">
        <v>27</v>
      </c>
      <c r="C419" s="36">
        <f t="shared" si="92"/>
        <v>0</v>
      </c>
      <c r="D419" s="37">
        <f t="shared" si="91"/>
        <v>7.6369485370353435E-3</v>
      </c>
      <c r="E419" s="54">
        <f t="shared" si="87"/>
        <v>0.1245548612726488</v>
      </c>
      <c r="F419" s="35">
        <v>25.95</v>
      </c>
      <c r="G419" s="36">
        <f t="shared" si="81"/>
        <v>0</v>
      </c>
      <c r="H419" s="37">
        <f t="shared" si="85"/>
        <v>7.3380421010370948E-3</v>
      </c>
      <c r="I419" s="38">
        <f t="shared" si="86"/>
        <v>0.11967984483267728</v>
      </c>
      <c r="J419" s="35">
        <v>31.25</v>
      </c>
      <c r="K419" s="36">
        <f t="shared" si="82"/>
        <v>2.4028846163103158E-3</v>
      </c>
      <c r="L419" s="37">
        <f t="shared" si="83"/>
        <v>6.9348503132860371E-3</v>
      </c>
      <c r="M419" s="38">
        <f t="shared" si="84"/>
        <v>0.11310398577770721</v>
      </c>
      <c r="N419" s="35">
        <v>53.424999999999997</v>
      </c>
      <c r="O419" s="36">
        <f t="shared" si="88"/>
        <v>-1.4028526967495636E-3</v>
      </c>
      <c r="P419" s="37">
        <f t="shared" si="89"/>
        <v>8.4328182221901169E-3</v>
      </c>
      <c r="Q419" s="38">
        <f t="shared" si="90"/>
        <v>0.13753510302036148</v>
      </c>
    </row>
    <row r="420" spans="1:17" x14ac:dyDescent="0.25">
      <c r="A420" s="15">
        <v>36416</v>
      </c>
      <c r="B420" s="49">
        <v>27</v>
      </c>
      <c r="C420" s="36">
        <f t="shared" si="92"/>
        <v>0</v>
      </c>
      <c r="D420" s="37">
        <f t="shared" si="91"/>
        <v>7.6043195089475629E-3</v>
      </c>
      <c r="E420" s="54">
        <f t="shared" si="87"/>
        <v>0.1240226979292367</v>
      </c>
      <c r="F420" s="35">
        <v>25.95</v>
      </c>
      <c r="G420" s="36">
        <f t="shared" si="81"/>
        <v>0</v>
      </c>
      <c r="H420" s="37">
        <f t="shared" si="85"/>
        <v>7.2731379882073335E-3</v>
      </c>
      <c r="I420" s="38">
        <f t="shared" si="86"/>
        <v>0.11862129078712737</v>
      </c>
      <c r="J420" s="35">
        <v>31.25</v>
      </c>
      <c r="K420" s="36">
        <f t="shared" si="82"/>
        <v>0</v>
      </c>
      <c r="L420" s="37">
        <f t="shared" si="83"/>
        <v>6.8409051260899332E-3</v>
      </c>
      <c r="M420" s="38">
        <f t="shared" si="84"/>
        <v>0.11157178614303662</v>
      </c>
      <c r="N420" s="35">
        <v>53.375</v>
      </c>
      <c r="O420" s="36">
        <f t="shared" si="88"/>
        <v>-9.3632965642267529E-4</v>
      </c>
      <c r="P420" s="37">
        <f t="shared" si="89"/>
        <v>8.3523806253030259E-3</v>
      </c>
      <c r="Q420" s="38">
        <f t="shared" si="90"/>
        <v>0.13622320551669359</v>
      </c>
    </row>
    <row r="421" spans="1:17" x14ac:dyDescent="0.25">
      <c r="A421" s="15">
        <v>36417</v>
      </c>
      <c r="B421" s="49">
        <v>26.925000000000001</v>
      </c>
      <c r="C421" s="36">
        <f t="shared" si="92"/>
        <v>-2.7816429618768026E-3</v>
      </c>
      <c r="D421" s="37">
        <f t="shared" si="91"/>
        <v>7.6037651853815228E-3</v>
      </c>
      <c r="E421" s="54">
        <f t="shared" si="87"/>
        <v>0.1240136571854719</v>
      </c>
      <c r="F421" s="35">
        <v>25.925000000000001</v>
      </c>
      <c r="G421" s="36">
        <f t="shared" si="81"/>
        <v>-9.638554963065164E-4</v>
      </c>
      <c r="H421" s="37">
        <f t="shared" si="85"/>
        <v>6.4212140635116774E-3</v>
      </c>
      <c r="I421" s="38">
        <f t="shared" si="86"/>
        <v>0.10472683205917707</v>
      </c>
      <c r="J421" s="35">
        <v>31.175000000000001</v>
      </c>
      <c r="K421" s="36">
        <f t="shared" si="82"/>
        <v>-2.4028846163103149E-3</v>
      </c>
      <c r="L421" s="37">
        <f t="shared" si="83"/>
        <v>6.5964712337287981E-3</v>
      </c>
      <c r="M421" s="38">
        <f t="shared" si="84"/>
        <v>0.1075851900037894</v>
      </c>
      <c r="N421" s="35">
        <v>53.424999999999997</v>
      </c>
      <c r="O421" s="36">
        <f t="shared" si="88"/>
        <v>9.3632965642264808E-4</v>
      </c>
      <c r="P421" s="37">
        <f t="shared" si="89"/>
        <v>8.2261008954674329E-3</v>
      </c>
      <c r="Q421" s="38">
        <f t="shared" si="90"/>
        <v>0.13416364545092344</v>
      </c>
    </row>
    <row r="422" spans="1:17" x14ac:dyDescent="0.25">
      <c r="A422" s="15">
        <v>36418</v>
      </c>
      <c r="B422" s="49">
        <v>27.1</v>
      </c>
      <c r="C422" s="36">
        <f t="shared" si="92"/>
        <v>6.4785048432030043E-3</v>
      </c>
      <c r="D422" s="37">
        <f t="shared" si="91"/>
        <v>7.7154444512239012E-3</v>
      </c>
      <c r="E422" s="54">
        <f t="shared" si="87"/>
        <v>0.12583509088985936</v>
      </c>
      <c r="F422" s="35">
        <v>25.925000000000001</v>
      </c>
      <c r="G422" s="36">
        <f t="shared" si="81"/>
        <v>0</v>
      </c>
      <c r="H422" s="37">
        <f t="shared" si="85"/>
        <v>6.4212140635116774E-3</v>
      </c>
      <c r="I422" s="38">
        <f t="shared" si="86"/>
        <v>0.10472683205917707</v>
      </c>
      <c r="J422" s="35">
        <v>31.375</v>
      </c>
      <c r="K422" s="36">
        <f t="shared" si="82"/>
        <v>6.3949058858477001E-3</v>
      </c>
      <c r="L422" s="37">
        <f t="shared" si="83"/>
        <v>5.7411665691159495E-3</v>
      </c>
      <c r="M422" s="38">
        <f t="shared" si="84"/>
        <v>9.3635593076420484E-2</v>
      </c>
      <c r="N422" s="35">
        <v>53.524999999999999</v>
      </c>
      <c r="O422" s="36">
        <f t="shared" si="88"/>
        <v>1.8700332705351445E-3</v>
      </c>
      <c r="P422" s="37">
        <f t="shared" si="89"/>
        <v>5.4629701917985685E-3</v>
      </c>
      <c r="Q422" s="38">
        <f t="shared" si="90"/>
        <v>8.909834747167647E-2</v>
      </c>
    </row>
    <row r="423" spans="1:17" x14ac:dyDescent="0.25">
      <c r="A423" s="15">
        <v>36419</v>
      </c>
      <c r="B423" s="49">
        <v>27.125</v>
      </c>
      <c r="C423" s="36">
        <f t="shared" si="92"/>
        <v>9.2208397496833878E-4</v>
      </c>
      <c r="D423" s="37">
        <f t="shared" si="91"/>
        <v>7.7135701442830077E-3</v>
      </c>
      <c r="E423" s="54">
        <f t="shared" si="87"/>
        <v>0.12580452186875452</v>
      </c>
      <c r="F423" s="35">
        <v>26.05</v>
      </c>
      <c r="G423" s="36">
        <f t="shared" si="81"/>
        <v>4.810014083784878E-3</v>
      </c>
      <c r="H423" s="37">
        <f t="shared" si="85"/>
        <v>6.4685825376185092E-3</v>
      </c>
      <c r="I423" s="38">
        <f t="shared" si="86"/>
        <v>0.10549938849221595</v>
      </c>
      <c r="J423" s="35">
        <v>31.375</v>
      </c>
      <c r="K423" s="36">
        <f t="shared" si="82"/>
        <v>0</v>
      </c>
      <c r="L423" s="37">
        <f t="shared" si="83"/>
        <v>5.4248416463333823E-3</v>
      </c>
      <c r="M423" s="38">
        <f t="shared" si="84"/>
        <v>8.8476489714234025E-2</v>
      </c>
      <c r="N423" s="35">
        <v>54.25</v>
      </c>
      <c r="O423" s="36">
        <f t="shared" si="88"/>
        <v>1.3454157944822446E-2</v>
      </c>
      <c r="P423" s="37">
        <f t="shared" si="89"/>
        <v>5.9188624717671796E-3</v>
      </c>
      <c r="Q423" s="38">
        <f t="shared" si="90"/>
        <v>9.65337255433487E-2</v>
      </c>
    </row>
    <row r="424" spans="1:17" x14ac:dyDescent="0.25">
      <c r="A424" s="15">
        <v>36420</v>
      </c>
      <c r="B424" s="49">
        <v>27.125</v>
      </c>
      <c r="C424" s="36">
        <f t="shared" si="92"/>
        <v>0</v>
      </c>
      <c r="D424" s="37">
        <f t="shared" si="91"/>
        <v>7.7135701442830077E-3</v>
      </c>
      <c r="E424" s="54">
        <f t="shared" si="87"/>
        <v>0.12580452186875452</v>
      </c>
      <c r="F424" s="35">
        <v>26.05</v>
      </c>
      <c r="G424" s="36">
        <f t="shared" si="81"/>
        <v>0</v>
      </c>
      <c r="H424" s="37">
        <f t="shared" si="85"/>
        <v>6.4685825376185092E-3</v>
      </c>
      <c r="I424" s="38">
        <f t="shared" si="86"/>
        <v>0.10549938849221595</v>
      </c>
      <c r="J424" s="35">
        <v>31.375</v>
      </c>
      <c r="K424" s="36">
        <f t="shared" si="82"/>
        <v>0</v>
      </c>
      <c r="L424" s="37">
        <f t="shared" si="83"/>
        <v>5.0528139633104112E-3</v>
      </c>
      <c r="M424" s="38">
        <f t="shared" si="84"/>
        <v>8.2408901825721234E-2</v>
      </c>
      <c r="N424" s="35">
        <v>54.75</v>
      </c>
      <c r="O424" s="36">
        <f t="shared" si="88"/>
        <v>9.1743762760412295E-3</v>
      </c>
      <c r="P424" s="37">
        <f t="shared" si="89"/>
        <v>6.0181210345298802E-3</v>
      </c>
      <c r="Q424" s="38">
        <f t="shared" si="90"/>
        <v>9.8152583710989311E-2</v>
      </c>
    </row>
    <row r="425" spans="1:17" x14ac:dyDescent="0.25">
      <c r="A425" s="15">
        <v>36423</v>
      </c>
      <c r="B425" s="49">
        <v>27.125</v>
      </c>
      <c r="C425" s="36">
        <f t="shared" si="92"/>
        <v>0</v>
      </c>
      <c r="D425" s="37">
        <f t="shared" si="91"/>
        <v>7.7135701442830077E-3</v>
      </c>
      <c r="E425" s="54">
        <f t="shared" si="87"/>
        <v>0.12580452186875452</v>
      </c>
      <c r="F425" s="35">
        <v>26.05</v>
      </c>
      <c r="G425" s="36">
        <f t="shared" si="81"/>
        <v>0</v>
      </c>
      <c r="H425" s="37">
        <f t="shared" si="85"/>
        <v>5.4283970395520315E-3</v>
      </c>
      <c r="I425" s="38">
        <f t="shared" si="86"/>
        <v>8.8534476422795827E-2</v>
      </c>
      <c r="J425" s="35">
        <v>31.375</v>
      </c>
      <c r="K425" s="36">
        <f t="shared" si="82"/>
        <v>0</v>
      </c>
      <c r="L425" s="37">
        <f t="shared" si="83"/>
        <v>5.0528139633104112E-3</v>
      </c>
      <c r="M425" s="38">
        <f t="shared" si="84"/>
        <v>8.2408901825721234E-2</v>
      </c>
      <c r="N425" s="35">
        <v>55.5</v>
      </c>
      <c r="O425" s="36">
        <f t="shared" si="88"/>
        <v>1.3605652055778678E-2</v>
      </c>
      <c r="P425" s="37">
        <f t="shared" si="89"/>
        <v>6.510928827131772E-3</v>
      </c>
      <c r="Q425" s="38">
        <f t="shared" si="90"/>
        <v>0.10619003557333186</v>
      </c>
    </row>
    <row r="426" spans="1:17" x14ac:dyDescent="0.25">
      <c r="A426" s="15">
        <v>36424</v>
      </c>
      <c r="B426" s="49">
        <v>27.125</v>
      </c>
      <c r="C426" s="36">
        <f t="shared" si="92"/>
        <v>0</v>
      </c>
      <c r="D426" s="37">
        <f t="shared" si="91"/>
        <v>6.1134040512998969E-3</v>
      </c>
      <c r="E426" s="54">
        <f t="shared" si="87"/>
        <v>9.9706602685698281E-2</v>
      </c>
      <c r="F426" s="35">
        <v>26.05</v>
      </c>
      <c r="G426" s="36">
        <f t="shared" si="81"/>
        <v>0</v>
      </c>
      <c r="H426" s="37">
        <f t="shared" si="85"/>
        <v>5.4283970395520315E-3</v>
      </c>
      <c r="I426" s="38">
        <f t="shared" si="86"/>
        <v>8.8534476422795827E-2</v>
      </c>
      <c r="J426" s="35">
        <v>31.375</v>
      </c>
      <c r="K426" s="36">
        <f t="shared" si="82"/>
        <v>0</v>
      </c>
      <c r="L426" s="37">
        <f t="shared" si="83"/>
        <v>4.7825124707280764E-3</v>
      </c>
      <c r="M426" s="38">
        <f t="shared" si="84"/>
        <v>7.8000417894329932E-2</v>
      </c>
      <c r="N426" s="35">
        <v>56</v>
      </c>
      <c r="O426" s="36">
        <f t="shared" si="88"/>
        <v>8.9686699827603161E-3</v>
      </c>
      <c r="P426" s="37">
        <f t="shared" si="89"/>
        <v>6.6490192099697559E-3</v>
      </c>
      <c r="Q426" s="38">
        <f t="shared" si="90"/>
        <v>0.10844222156019055</v>
      </c>
    </row>
    <row r="427" spans="1:17" x14ac:dyDescent="0.25">
      <c r="A427" s="15">
        <v>36425</v>
      </c>
      <c r="B427" s="49">
        <v>27</v>
      </c>
      <c r="C427" s="36">
        <f t="shared" si="92"/>
        <v>-4.6189458562945285E-3</v>
      </c>
      <c r="D427" s="37">
        <f t="shared" si="91"/>
        <v>5.4865582495652789E-3</v>
      </c>
      <c r="E427" s="54">
        <f t="shared" si="87"/>
        <v>8.9483057051500919E-2</v>
      </c>
      <c r="F427" s="35">
        <v>26</v>
      </c>
      <c r="G427" s="36">
        <f t="shared" si="81"/>
        <v>-1.9212301778939326E-3</v>
      </c>
      <c r="H427" s="37">
        <f t="shared" si="85"/>
        <v>5.2014234394392733E-3</v>
      </c>
      <c r="I427" s="38">
        <f t="shared" si="86"/>
        <v>8.4832649032248436E-2</v>
      </c>
      <c r="J427" s="35">
        <v>31.1</v>
      </c>
      <c r="K427" s="36">
        <f t="shared" si="82"/>
        <v>-8.8035782667594108E-3</v>
      </c>
      <c r="L427" s="37">
        <f t="shared" si="83"/>
        <v>5.1137110673565647E-3</v>
      </c>
      <c r="M427" s="38">
        <f t="shared" si="84"/>
        <v>8.3402103535748631E-2</v>
      </c>
      <c r="N427" s="35">
        <v>56.625</v>
      </c>
      <c r="O427" s="36">
        <f t="shared" si="88"/>
        <v>1.1098893068048765E-2</v>
      </c>
      <c r="P427" s="37">
        <f t="shared" si="89"/>
        <v>6.735891502513758E-3</v>
      </c>
      <c r="Q427" s="38">
        <f t="shared" si="90"/>
        <v>0.10985906577405187</v>
      </c>
    </row>
    <row r="428" spans="1:17" x14ac:dyDescent="0.25">
      <c r="A428" s="15">
        <v>36426</v>
      </c>
      <c r="B428" s="49">
        <v>27</v>
      </c>
      <c r="C428" s="36">
        <f t="shared" si="92"/>
        <v>0</v>
      </c>
      <c r="D428" s="37">
        <f t="shared" si="91"/>
        <v>5.4138645586273198E-3</v>
      </c>
      <c r="E428" s="54">
        <f t="shared" si="87"/>
        <v>8.8297458831706033E-2</v>
      </c>
      <c r="F428" s="35">
        <v>26</v>
      </c>
      <c r="G428" s="36">
        <f t="shared" si="81"/>
        <v>0</v>
      </c>
      <c r="H428" s="37">
        <f t="shared" si="85"/>
        <v>5.2014234394392733E-3</v>
      </c>
      <c r="I428" s="38">
        <f t="shared" si="86"/>
        <v>8.4832649032248436E-2</v>
      </c>
      <c r="J428" s="35">
        <v>31.1</v>
      </c>
      <c r="K428" s="36">
        <f t="shared" si="82"/>
        <v>0</v>
      </c>
      <c r="L428" s="37">
        <f t="shared" si="83"/>
        <v>5.1137110673565647E-3</v>
      </c>
      <c r="M428" s="38">
        <f t="shared" si="84"/>
        <v>8.3402103535748631E-2</v>
      </c>
      <c r="N428" s="35">
        <v>56</v>
      </c>
      <c r="O428" s="36">
        <f t="shared" si="88"/>
        <v>-1.1098893068048803E-2</v>
      </c>
      <c r="P428" s="37">
        <f t="shared" si="89"/>
        <v>7.2335437467099858E-3</v>
      </c>
      <c r="Q428" s="38">
        <f t="shared" si="90"/>
        <v>0.11797552825082351</v>
      </c>
    </row>
    <row r="429" spans="1:17" x14ac:dyDescent="0.25">
      <c r="A429" s="15">
        <v>36427</v>
      </c>
      <c r="B429" s="49">
        <v>27.1</v>
      </c>
      <c r="C429" s="36">
        <f t="shared" si="92"/>
        <v>3.6968618813262026E-3</v>
      </c>
      <c r="D429" s="37">
        <f t="shared" si="91"/>
        <v>5.2276572249915264E-3</v>
      </c>
      <c r="E429" s="54">
        <f t="shared" si="87"/>
        <v>8.5260509126404024E-2</v>
      </c>
      <c r="F429" s="35">
        <v>26</v>
      </c>
      <c r="G429" s="36">
        <f t="shared" si="81"/>
        <v>0</v>
      </c>
      <c r="H429" s="37">
        <f t="shared" si="85"/>
        <v>5.1138131755874908E-3</v>
      </c>
      <c r="I429" s="38">
        <f t="shared" si="86"/>
        <v>8.34037688705975E-2</v>
      </c>
      <c r="J429" s="35">
        <v>31.2</v>
      </c>
      <c r="K429" s="36">
        <f t="shared" si="82"/>
        <v>3.2102756302481894E-3</v>
      </c>
      <c r="L429" s="37">
        <f t="shared" si="83"/>
        <v>5.1507084080263839E-3</v>
      </c>
      <c r="M429" s="38">
        <f t="shared" si="84"/>
        <v>8.4005511901307048E-2</v>
      </c>
      <c r="N429" s="35">
        <v>57.174999999999997</v>
      </c>
      <c r="O429" s="36">
        <f t="shared" si="88"/>
        <v>2.0765049173695586E-2</v>
      </c>
      <c r="P429" s="37">
        <f t="shared" si="89"/>
        <v>8.2013035921807906E-3</v>
      </c>
      <c r="Q429" s="38">
        <f t="shared" si="90"/>
        <v>0.13375921367351581</v>
      </c>
    </row>
    <row r="430" spans="1:17" x14ac:dyDescent="0.25">
      <c r="A430" s="15">
        <v>36430</v>
      </c>
      <c r="B430" s="49">
        <v>27</v>
      </c>
      <c r="C430" s="36">
        <f t="shared" si="92"/>
        <v>-3.6968618813262031E-3</v>
      </c>
      <c r="D430" s="37">
        <f t="shared" si="91"/>
        <v>5.2271481273247914E-3</v>
      </c>
      <c r="E430" s="54">
        <f t="shared" si="87"/>
        <v>8.525220599473475E-2</v>
      </c>
      <c r="F430" s="35">
        <v>26</v>
      </c>
      <c r="G430" s="36">
        <f t="shared" si="81"/>
        <v>0</v>
      </c>
      <c r="H430" s="37">
        <f t="shared" si="85"/>
        <v>5.0856444853633843E-3</v>
      </c>
      <c r="I430" s="38">
        <f t="shared" si="86"/>
        <v>8.294435143625431E-2</v>
      </c>
      <c r="J430" s="35">
        <v>31.475000000000001</v>
      </c>
      <c r="K430" s="36">
        <f t="shared" si="82"/>
        <v>8.775485114974271E-3</v>
      </c>
      <c r="L430" s="37">
        <f t="shared" si="83"/>
        <v>5.4588634635001848E-3</v>
      </c>
      <c r="M430" s="38">
        <f t="shared" si="84"/>
        <v>8.9031368760086479E-2</v>
      </c>
      <c r="N430" s="35">
        <v>57.125</v>
      </c>
      <c r="O430" s="36">
        <f t="shared" si="88"/>
        <v>-8.7489069447599529E-4</v>
      </c>
      <c r="P430" s="37">
        <f t="shared" si="89"/>
        <v>8.2121966734814752E-3</v>
      </c>
      <c r="Q430" s="38">
        <f t="shared" si="90"/>
        <v>0.13393687445303512</v>
      </c>
    </row>
    <row r="431" spans="1:17" x14ac:dyDescent="0.25">
      <c r="A431" s="15">
        <v>36431</v>
      </c>
      <c r="B431" s="49">
        <v>27.2</v>
      </c>
      <c r="C431" s="36">
        <f t="shared" si="92"/>
        <v>7.38010729762246E-3</v>
      </c>
      <c r="D431" s="37">
        <f t="shared" si="91"/>
        <v>5.4320096908208248E-3</v>
      </c>
      <c r="E431" s="54">
        <f t="shared" si="87"/>
        <v>8.859339698189464E-2</v>
      </c>
      <c r="F431" s="35">
        <v>26.125</v>
      </c>
      <c r="G431" s="36">
        <f t="shared" si="81"/>
        <v>4.7961722634930135E-3</v>
      </c>
      <c r="H431" s="37">
        <f t="shared" si="85"/>
        <v>5.1666348309414994E-3</v>
      </c>
      <c r="I431" s="38">
        <f t="shared" si="86"/>
        <v>8.4265263998252807E-2</v>
      </c>
      <c r="J431" s="35">
        <v>31.55</v>
      </c>
      <c r="K431" s="36">
        <f t="shared" si="82"/>
        <v>2.3800090568113275E-3</v>
      </c>
      <c r="L431" s="37">
        <f t="shared" si="83"/>
        <v>5.4644274859513261E-3</v>
      </c>
      <c r="M431" s="38">
        <f t="shared" si="84"/>
        <v>8.9122115220031703E-2</v>
      </c>
      <c r="N431" s="35">
        <v>56.875</v>
      </c>
      <c r="O431" s="36">
        <f t="shared" si="88"/>
        <v>-4.3859719432543286E-3</v>
      </c>
      <c r="P431" s="37">
        <f t="shared" si="89"/>
        <v>8.2177897603910848E-3</v>
      </c>
      <c r="Q431" s="38">
        <f t="shared" si="90"/>
        <v>0.13402809493995263</v>
      </c>
    </row>
    <row r="432" spans="1:17" x14ac:dyDescent="0.25">
      <c r="A432" s="15">
        <v>36432</v>
      </c>
      <c r="B432" s="49">
        <v>27.2</v>
      </c>
      <c r="C432" s="36">
        <f t="shared" si="92"/>
        <v>0</v>
      </c>
      <c r="D432" s="37">
        <f t="shared" si="91"/>
        <v>5.2456873644607513E-3</v>
      </c>
      <c r="E432" s="54">
        <f t="shared" si="87"/>
        <v>8.5554571802016546E-2</v>
      </c>
      <c r="F432" s="35">
        <v>26.125</v>
      </c>
      <c r="G432" s="36">
        <f t="shared" si="81"/>
        <v>0</v>
      </c>
      <c r="H432" s="37">
        <f t="shared" si="85"/>
        <v>5.1666348309414994E-3</v>
      </c>
      <c r="I432" s="38">
        <f t="shared" si="86"/>
        <v>8.4265263998252807E-2</v>
      </c>
      <c r="J432" s="35">
        <v>31.55</v>
      </c>
      <c r="K432" s="36">
        <f t="shared" si="82"/>
        <v>0</v>
      </c>
      <c r="L432" s="37">
        <f t="shared" si="83"/>
        <v>4.9787316711058438E-3</v>
      </c>
      <c r="M432" s="38">
        <f t="shared" si="84"/>
        <v>8.1200656204639468E-2</v>
      </c>
      <c r="N432" s="35">
        <v>57</v>
      </c>
      <c r="O432" s="36">
        <f t="shared" si="88"/>
        <v>2.195390563435656E-3</v>
      </c>
      <c r="P432" s="37">
        <f t="shared" si="89"/>
        <v>8.0660226731406447E-3</v>
      </c>
      <c r="Q432" s="38">
        <f t="shared" si="90"/>
        <v>0.13155284865453365</v>
      </c>
    </row>
    <row r="433" spans="1:17" x14ac:dyDescent="0.25">
      <c r="A433" s="15">
        <v>36433</v>
      </c>
      <c r="B433" s="49">
        <v>27</v>
      </c>
      <c r="C433" s="36">
        <f t="shared" si="92"/>
        <v>-7.3801072976225337E-3</v>
      </c>
      <c r="D433" s="37">
        <f t="shared" si="91"/>
        <v>5.5464297923210016E-3</v>
      </c>
      <c r="E433" s="54">
        <f t="shared" si="87"/>
        <v>9.0459532363067363E-2</v>
      </c>
      <c r="F433" s="35">
        <v>26.074999999999999</v>
      </c>
      <c r="G433" s="36">
        <f t="shared" si="81"/>
        <v>-1.9157093981390094E-3</v>
      </c>
      <c r="H433" s="37">
        <f t="shared" si="85"/>
        <v>5.197932098466895E-3</v>
      </c>
      <c r="I433" s="38">
        <f t="shared" si="86"/>
        <v>8.4775706984209068E-2</v>
      </c>
      <c r="J433" s="35">
        <v>31.55</v>
      </c>
      <c r="K433" s="36">
        <f t="shared" si="82"/>
        <v>0</v>
      </c>
      <c r="L433" s="37">
        <f t="shared" si="83"/>
        <v>4.9787316711058438E-3</v>
      </c>
      <c r="M433" s="38">
        <f t="shared" si="84"/>
        <v>8.1200656204639468E-2</v>
      </c>
      <c r="N433" s="35">
        <v>56.875</v>
      </c>
      <c r="O433" s="36">
        <f t="shared" si="88"/>
        <v>-2.1953905634356152E-3</v>
      </c>
      <c r="P433" s="37">
        <f t="shared" si="89"/>
        <v>8.1347950673666593E-3</v>
      </c>
      <c r="Q433" s="38">
        <f t="shared" si="90"/>
        <v>0.13267449246038998</v>
      </c>
    </row>
    <row r="434" spans="1:17" x14ac:dyDescent="0.25">
      <c r="A434" s="15">
        <v>36434</v>
      </c>
      <c r="B434" s="49">
        <v>27</v>
      </c>
      <c r="C434" s="36">
        <f t="shared" si="92"/>
        <v>0</v>
      </c>
      <c r="D434" s="37">
        <f t="shared" si="91"/>
        <v>5.5464297923210016E-3</v>
      </c>
      <c r="E434" s="54">
        <f t="shared" si="87"/>
        <v>9.0459532363067363E-2</v>
      </c>
      <c r="F434" s="35">
        <v>26.074999999999999</v>
      </c>
      <c r="G434" s="36">
        <f t="shared" si="81"/>
        <v>0</v>
      </c>
      <c r="H434" s="37">
        <f t="shared" si="85"/>
        <v>5.197932098466895E-3</v>
      </c>
      <c r="I434" s="38">
        <f t="shared" si="86"/>
        <v>8.4775706984209068E-2</v>
      </c>
      <c r="J434" s="35">
        <v>31.475000000000001</v>
      </c>
      <c r="K434" s="36">
        <f t="shared" si="82"/>
        <v>-2.3800090568112326E-3</v>
      </c>
      <c r="L434" s="37">
        <f t="shared" si="83"/>
        <v>4.5614526645180583E-3</v>
      </c>
      <c r="M434" s="38">
        <f t="shared" si="84"/>
        <v>7.4395041563466754E-2</v>
      </c>
      <c r="N434" s="35">
        <v>58.25</v>
      </c>
      <c r="O434" s="36">
        <f t="shared" si="88"/>
        <v>2.3888215174695374E-2</v>
      </c>
      <c r="P434" s="37">
        <f t="shared" si="89"/>
        <v>8.9638594079465995E-3</v>
      </c>
      <c r="Q434" s="38">
        <f t="shared" si="90"/>
        <v>0.14619612265421103</v>
      </c>
    </row>
    <row r="435" spans="1:17" x14ac:dyDescent="0.25">
      <c r="A435" s="15">
        <v>36437</v>
      </c>
      <c r="B435" s="49">
        <v>27.15</v>
      </c>
      <c r="C435" s="36">
        <f t="shared" si="92"/>
        <v>5.5401803756153509E-3</v>
      </c>
      <c r="D435" s="37">
        <f t="shared" si="91"/>
        <v>5.1522147323268012E-3</v>
      </c>
      <c r="E435" s="54">
        <f t="shared" si="87"/>
        <v>8.4030079307170824E-2</v>
      </c>
      <c r="F435" s="35">
        <v>26.074999999999999</v>
      </c>
      <c r="G435" s="36">
        <f t="shared" si="81"/>
        <v>0</v>
      </c>
      <c r="H435" s="37">
        <f t="shared" si="85"/>
        <v>4.4960042379782244E-3</v>
      </c>
      <c r="I435" s="38">
        <f t="shared" si="86"/>
        <v>7.3327610029962312E-2</v>
      </c>
      <c r="J435" s="35">
        <v>31.475000000000001</v>
      </c>
      <c r="K435" s="36">
        <f t="shared" si="82"/>
        <v>0</v>
      </c>
      <c r="L435" s="37">
        <f t="shared" si="83"/>
        <v>4.5614526645180583E-3</v>
      </c>
      <c r="M435" s="38">
        <f t="shared" si="84"/>
        <v>7.4395041563466754E-2</v>
      </c>
      <c r="N435" s="35">
        <v>60</v>
      </c>
      <c r="O435" s="36">
        <f t="shared" si="88"/>
        <v>2.9600469776290682E-2</v>
      </c>
      <c r="P435" s="37">
        <f t="shared" si="89"/>
        <v>9.9421197168691744E-3</v>
      </c>
      <c r="Q435" s="38">
        <f t="shared" si="90"/>
        <v>0.1621510654530911</v>
      </c>
    </row>
    <row r="436" spans="1:17" x14ac:dyDescent="0.25">
      <c r="A436" s="15">
        <v>36438</v>
      </c>
      <c r="B436" s="49">
        <v>27.15</v>
      </c>
      <c r="C436" s="36">
        <f t="shared" si="92"/>
        <v>0</v>
      </c>
      <c r="D436" s="37">
        <f t="shared" si="91"/>
        <v>5.1522147323268012E-3</v>
      </c>
      <c r="E436" s="54">
        <f t="shared" si="87"/>
        <v>8.4030079307170824E-2</v>
      </c>
      <c r="F436" s="35">
        <v>26.074999999999999</v>
      </c>
      <c r="G436" s="36">
        <f t="shared" si="81"/>
        <v>0</v>
      </c>
      <c r="H436" s="37">
        <f t="shared" si="85"/>
        <v>4.4960042379782244E-3</v>
      </c>
      <c r="I436" s="38">
        <f t="shared" si="86"/>
        <v>7.3327610029962312E-2</v>
      </c>
      <c r="J436" s="35">
        <v>31.7</v>
      </c>
      <c r="K436" s="36">
        <f t="shared" si="82"/>
        <v>7.1231009528239277E-3</v>
      </c>
      <c r="L436" s="37">
        <f t="shared" si="83"/>
        <v>4.0773566931115697E-3</v>
      </c>
      <c r="M436" s="38">
        <f t="shared" si="84"/>
        <v>6.6499675204930261E-2</v>
      </c>
      <c r="N436" s="35">
        <v>59.375</v>
      </c>
      <c r="O436" s="36">
        <f t="shared" si="88"/>
        <v>-1.0471299867295366E-2</v>
      </c>
      <c r="P436" s="37">
        <f t="shared" si="89"/>
        <v>1.0625129608008189E-2</v>
      </c>
      <c r="Q436" s="38">
        <f t="shared" si="90"/>
        <v>0.17329061966458142</v>
      </c>
    </row>
    <row r="437" spans="1:17" x14ac:dyDescent="0.25">
      <c r="A437" s="15">
        <v>36439</v>
      </c>
      <c r="B437" s="49">
        <v>27.15</v>
      </c>
      <c r="C437" s="36">
        <f t="shared" si="92"/>
        <v>0</v>
      </c>
      <c r="D437" s="37">
        <f t="shared" si="91"/>
        <v>3.4877814703811422E-3</v>
      </c>
      <c r="E437" s="54">
        <f t="shared" si="87"/>
        <v>5.6883994318662742E-2</v>
      </c>
      <c r="F437" s="35">
        <v>26.074999999999999</v>
      </c>
      <c r="G437" s="36">
        <f t="shared" si="81"/>
        <v>0</v>
      </c>
      <c r="H437" s="37">
        <f t="shared" si="85"/>
        <v>1.6397201635803547E-3</v>
      </c>
      <c r="I437" s="38">
        <f t="shared" si="86"/>
        <v>2.674302655180651E-2</v>
      </c>
      <c r="J437" s="35">
        <v>31.7</v>
      </c>
      <c r="K437" s="36">
        <f t="shared" si="82"/>
        <v>0</v>
      </c>
      <c r="L437" s="37">
        <f t="shared" si="83"/>
        <v>3.7899454863953904E-3</v>
      </c>
      <c r="M437" s="38">
        <f t="shared" si="84"/>
        <v>6.1812140280852419E-2</v>
      </c>
      <c r="N437" s="35">
        <v>59</v>
      </c>
      <c r="O437" s="36">
        <f t="shared" si="88"/>
        <v>-6.3358184490857833E-3</v>
      </c>
      <c r="P437" s="37">
        <f t="shared" si="89"/>
        <v>1.0927977507928651E-2</v>
      </c>
      <c r="Q437" s="38">
        <f t="shared" si="90"/>
        <v>0.17822991943573707</v>
      </c>
    </row>
    <row r="438" spans="1:17" x14ac:dyDescent="0.25">
      <c r="A438" s="15">
        <v>36440</v>
      </c>
      <c r="B438" s="49">
        <v>27.15</v>
      </c>
      <c r="C438" s="36">
        <f t="shared" si="92"/>
        <v>0</v>
      </c>
      <c r="D438" s="37">
        <f t="shared" si="91"/>
        <v>3.445221356461537E-3</v>
      </c>
      <c r="E438" s="54">
        <f t="shared" si="87"/>
        <v>5.6189859867016634E-2</v>
      </c>
      <c r="F438" s="35">
        <v>26.074999999999999</v>
      </c>
      <c r="G438" s="36">
        <f t="shared" si="81"/>
        <v>0</v>
      </c>
      <c r="H438" s="37">
        <f t="shared" si="85"/>
        <v>1.6397201635803547E-3</v>
      </c>
      <c r="I438" s="38">
        <f t="shared" si="86"/>
        <v>2.674302655180651E-2</v>
      </c>
      <c r="J438" s="35">
        <v>31.7</v>
      </c>
      <c r="K438" s="36">
        <f t="shared" si="82"/>
        <v>0</v>
      </c>
      <c r="L438" s="37">
        <f t="shared" si="83"/>
        <v>3.7899454863953904E-3</v>
      </c>
      <c r="M438" s="38">
        <f t="shared" si="84"/>
        <v>6.1812140280852419E-2</v>
      </c>
      <c r="N438" s="35">
        <v>59</v>
      </c>
      <c r="O438" s="36">
        <f t="shared" si="88"/>
        <v>0</v>
      </c>
      <c r="P438" s="37">
        <f t="shared" si="89"/>
        <v>1.0972205018312116E-2</v>
      </c>
      <c r="Q438" s="38">
        <f t="shared" si="90"/>
        <v>0.17895124830073236</v>
      </c>
    </row>
    <row r="439" spans="1:17" x14ac:dyDescent="0.25">
      <c r="A439" s="15">
        <v>36441</v>
      </c>
      <c r="B439" s="49">
        <v>27.15</v>
      </c>
      <c r="C439" s="36">
        <f t="shared" si="92"/>
        <v>0</v>
      </c>
      <c r="D439" s="37">
        <f t="shared" si="91"/>
        <v>3.445221356461537E-3</v>
      </c>
      <c r="E439" s="54">
        <f t="shared" si="87"/>
        <v>5.6189859867016634E-2</v>
      </c>
      <c r="F439" s="35">
        <v>26.074999999999999</v>
      </c>
      <c r="G439" s="36">
        <f t="shared" ref="G439:G502" si="93">IF(ISERROR(LN(F439/F438)),"",LN(F439/F438))</f>
        <v>0</v>
      </c>
      <c r="H439" s="37">
        <f t="shared" si="85"/>
        <v>1.6329418292697631E-3</v>
      </c>
      <c r="I439" s="38">
        <f t="shared" si="86"/>
        <v>2.6632475264781193E-2</v>
      </c>
      <c r="J439" s="35">
        <v>31.7</v>
      </c>
      <c r="K439" s="36">
        <f t="shared" si="82"/>
        <v>0</v>
      </c>
      <c r="L439" s="37">
        <f t="shared" si="83"/>
        <v>3.6472400886167372E-3</v>
      </c>
      <c r="M439" s="38">
        <f t="shared" si="84"/>
        <v>5.948468567814294E-2</v>
      </c>
      <c r="N439" s="35">
        <v>59</v>
      </c>
      <c r="O439" s="36">
        <f t="shared" si="88"/>
        <v>0</v>
      </c>
      <c r="P439" s="37">
        <f t="shared" si="89"/>
        <v>1.0921972291073126E-2</v>
      </c>
      <c r="Q439" s="38">
        <f t="shared" si="90"/>
        <v>0.17813197731281655</v>
      </c>
    </row>
    <row r="440" spans="1:17" x14ac:dyDescent="0.25">
      <c r="A440" s="15">
        <v>36444</v>
      </c>
      <c r="B440" s="49">
        <v>27.175000000000001</v>
      </c>
      <c r="C440" s="36">
        <f t="shared" si="92"/>
        <v>9.2038662732874855E-4</v>
      </c>
      <c r="D440" s="37">
        <f t="shared" si="91"/>
        <v>3.4475509240072437E-3</v>
      </c>
      <c r="E440" s="54">
        <f t="shared" si="87"/>
        <v>5.6227853963883155E-2</v>
      </c>
      <c r="F440" s="35">
        <v>26.074999999999999</v>
      </c>
      <c r="G440" s="36">
        <f t="shared" si="93"/>
        <v>0</v>
      </c>
      <c r="H440" s="37">
        <f t="shared" si="85"/>
        <v>1.6329418292697631E-3</v>
      </c>
      <c r="I440" s="38">
        <f t="shared" si="86"/>
        <v>2.6632475264781193E-2</v>
      </c>
      <c r="J440" s="35">
        <v>31.7</v>
      </c>
      <c r="K440" s="36">
        <f t="shared" si="82"/>
        <v>0</v>
      </c>
      <c r="L440" s="37">
        <f t="shared" si="83"/>
        <v>3.6319428646715084E-3</v>
      </c>
      <c r="M440" s="38">
        <f t="shared" si="84"/>
        <v>5.9235195505842497E-2</v>
      </c>
      <c r="N440" s="35">
        <v>59</v>
      </c>
      <c r="O440" s="36">
        <f t="shared" si="88"/>
        <v>0</v>
      </c>
      <c r="P440" s="37">
        <f t="shared" si="89"/>
        <v>1.0887272018538684E-2</v>
      </c>
      <c r="Q440" s="38">
        <f t="shared" si="90"/>
        <v>0.17756603299478291</v>
      </c>
    </row>
    <row r="441" spans="1:17" x14ac:dyDescent="0.25">
      <c r="A441" s="15">
        <v>36445</v>
      </c>
      <c r="B441" s="49">
        <v>27.175000000000001</v>
      </c>
      <c r="C441" s="36">
        <f t="shared" si="92"/>
        <v>0</v>
      </c>
      <c r="D441" s="37">
        <f t="shared" si="91"/>
        <v>3.4475509240072437E-3</v>
      </c>
      <c r="E441" s="54">
        <f t="shared" si="87"/>
        <v>5.6227853963883155E-2</v>
      </c>
      <c r="F441" s="35">
        <v>26.1</v>
      </c>
      <c r="G441" s="36">
        <f t="shared" si="93"/>
        <v>9.5831344181159721E-4</v>
      </c>
      <c r="H441" s="37">
        <f t="shared" si="85"/>
        <v>1.6396041467802598E-3</v>
      </c>
      <c r="I441" s="38">
        <f t="shared" si="86"/>
        <v>2.6741134375059341E-2</v>
      </c>
      <c r="J441" s="35">
        <v>32.375</v>
      </c>
      <c r="K441" s="36">
        <f t="shared" si="82"/>
        <v>2.106983913646698E-2</v>
      </c>
      <c r="L441" s="37">
        <f t="shared" si="83"/>
        <v>5.7355413189143839E-3</v>
      </c>
      <c r="M441" s="38">
        <f t="shared" si="84"/>
        <v>9.3543848022085999E-2</v>
      </c>
      <c r="N441" s="35">
        <v>58.75</v>
      </c>
      <c r="O441" s="36">
        <f t="shared" si="88"/>
        <v>-4.2462908814510968E-3</v>
      </c>
      <c r="P441" s="37">
        <f t="shared" si="89"/>
        <v>1.0996763490287203E-2</v>
      </c>
      <c r="Q441" s="38">
        <f t="shared" si="90"/>
        <v>0.17935178485732839</v>
      </c>
    </row>
    <row r="442" spans="1:17" x14ac:dyDescent="0.25">
      <c r="A442" s="15">
        <v>36446</v>
      </c>
      <c r="B442" s="49">
        <v>27.25</v>
      </c>
      <c r="C442" s="36">
        <f t="shared" si="92"/>
        <v>2.7560881019799838E-3</v>
      </c>
      <c r="D442" s="37">
        <f t="shared" si="91"/>
        <v>3.4110335787496922E-3</v>
      </c>
      <c r="E442" s="54">
        <f t="shared" si="87"/>
        <v>5.5632274086587635E-2</v>
      </c>
      <c r="F442" s="35">
        <v>26.1</v>
      </c>
      <c r="G442" s="36">
        <f t="shared" si="93"/>
        <v>0</v>
      </c>
      <c r="H442" s="37">
        <f t="shared" si="85"/>
        <v>1.6165347994479464E-3</v>
      </c>
      <c r="I442" s="38">
        <f t="shared" si="86"/>
        <v>2.6364884706400148E-2</v>
      </c>
      <c r="J442" s="35">
        <v>32.375</v>
      </c>
      <c r="K442" s="36">
        <f t="shared" si="82"/>
        <v>0</v>
      </c>
      <c r="L442" s="37">
        <f t="shared" si="83"/>
        <v>5.6735625917318528E-3</v>
      </c>
      <c r="M442" s="38">
        <f t="shared" si="84"/>
        <v>9.2533005572560695E-2</v>
      </c>
      <c r="N442" s="35">
        <v>59</v>
      </c>
      <c r="O442" s="36">
        <f t="shared" si="88"/>
        <v>4.246290881451004E-3</v>
      </c>
      <c r="P442" s="37">
        <f t="shared" si="89"/>
        <v>1.0965770347225736E-2</v>
      </c>
      <c r="Q442" s="38">
        <f t="shared" si="90"/>
        <v>0.17884630199127219</v>
      </c>
    </row>
    <row r="443" spans="1:17" x14ac:dyDescent="0.25">
      <c r="A443" s="15">
        <v>36447</v>
      </c>
      <c r="B443" s="49">
        <v>27.25</v>
      </c>
      <c r="C443" s="36">
        <f t="shared" si="92"/>
        <v>0</v>
      </c>
      <c r="D443" s="37">
        <f t="shared" si="91"/>
        <v>3.131583558736831E-3</v>
      </c>
      <c r="E443" s="54">
        <f t="shared" si="87"/>
        <v>5.1074582188240382E-2</v>
      </c>
      <c r="F443" s="35">
        <v>26.1</v>
      </c>
      <c r="G443" s="36">
        <f t="shared" si="93"/>
        <v>0</v>
      </c>
      <c r="H443" s="37">
        <f t="shared" si="85"/>
        <v>1.6165347994479464E-3</v>
      </c>
      <c r="I443" s="38">
        <f t="shared" si="86"/>
        <v>2.6364884706400148E-2</v>
      </c>
      <c r="J443" s="35">
        <v>32.5</v>
      </c>
      <c r="K443" s="36">
        <f t="shared" si="82"/>
        <v>3.8535693159899723E-3</v>
      </c>
      <c r="L443" s="37">
        <f t="shared" si="83"/>
        <v>5.597211091032366E-3</v>
      </c>
      <c r="M443" s="38">
        <f t="shared" si="84"/>
        <v>9.1287750280939356E-2</v>
      </c>
      <c r="N443" s="35">
        <v>58.5</v>
      </c>
      <c r="O443" s="36">
        <f t="shared" si="88"/>
        <v>-8.5106896679086191E-3</v>
      </c>
      <c r="P443" s="37">
        <f t="shared" si="89"/>
        <v>1.1328938370902451E-2</v>
      </c>
      <c r="Q443" s="38">
        <f t="shared" si="90"/>
        <v>0.18476939320870694</v>
      </c>
    </row>
    <row r="444" spans="1:17" x14ac:dyDescent="0.25">
      <c r="A444" s="15">
        <v>36448</v>
      </c>
      <c r="B444" s="49">
        <v>27.2</v>
      </c>
      <c r="C444" s="36">
        <f t="shared" si="92"/>
        <v>-1.8365478073015034E-3</v>
      </c>
      <c r="D444" s="37">
        <f t="shared" si="91"/>
        <v>3.1602752665661794E-3</v>
      </c>
      <c r="E444" s="54">
        <f t="shared" si="87"/>
        <v>5.1542529781579437E-2</v>
      </c>
      <c r="F444" s="35">
        <v>26.1</v>
      </c>
      <c r="G444" s="36">
        <f t="shared" si="93"/>
        <v>0</v>
      </c>
      <c r="H444" s="37">
        <f t="shared" si="85"/>
        <v>1.2471488782886992E-3</v>
      </c>
      <c r="I444" s="38">
        <f t="shared" si="86"/>
        <v>2.0340382649991082E-2</v>
      </c>
      <c r="J444" s="35">
        <v>32.5</v>
      </c>
      <c r="K444" s="36">
        <f t="shared" si="82"/>
        <v>0</v>
      </c>
      <c r="L444" s="37">
        <f t="shared" si="83"/>
        <v>5.597211091032366E-3</v>
      </c>
      <c r="M444" s="38">
        <f t="shared" si="84"/>
        <v>9.1287750280939356E-2</v>
      </c>
      <c r="N444" s="35">
        <v>58.024999999999999</v>
      </c>
      <c r="O444" s="36">
        <f t="shared" si="88"/>
        <v>-8.1528020773100427E-3</v>
      </c>
      <c r="P444" s="37">
        <f t="shared" si="89"/>
        <v>1.1430250951675359E-2</v>
      </c>
      <c r="Q444" s="38">
        <f t="shared" si="90"/>
        <v>0.186421751396293</v>
      </c>
    </row>
    <row r="445" spans="1:17" x14ac:dyDescent="0.25">
      <c r="A445" s="15">
        <v>36451</v>
      </c>
      <c r="B445" s="49">
        <v>27.2</v>
      </c>
      <c r="C445" s="36">
        <f t="shared" si="92"/>
        <v>0</v>
      </c>
      <c r="D445" s="37">
        <f t="shared" si="91"/>
        <v>3.1602752665661794E-3</v>
      </c>
      <c r="E445" s="54">
        <f t="shared" si="87"/>
        <v>5.1542529781579437E-2</v>
      </c>
      <c r="F445" s="35">
        <v>26.1</v>
      </c>
      <c r="G445" s="36">
        <f t="shared" si="93"/>
        <v>0</v>
      </c>
      <c r="H445" s="37">
        <f t="shared" si="85"/>
        <v>1.2471488782886992E-3</v>
      </c>
      <c r="I445" s="38">
        <f t="shared" si="86"/>
        <v>2.0340382649991082E-2</v>
      </c>
      <c r="J445" s="35">
        <v>32.5</v>
      </c>
      <c r="K445" s="36">
        <f t="shared" si="82"/>
        <v>0</v>
      </c>
      <c r="L445" s="37">
        <f t="shared" si="83"/>
        <v>5.597211091032366E-3</v>
      </c>
      <c r="M445" s="38">
        <f t="shared" si="84"/>
        <v>9.1287750280939356E-2</v>
      </c>
      <c r="N445" s="35">
        <v>58.024999999999999</v>
      </c>
      <c r="O445" s="36">
        <f t="shared" si="88"/>
        <v>0</v>
      </c>
      <c r="P445" s="37">
        <f t="shared" si="89"/>
        <v>1.1365767702548974E-2</v>
      </c>
      <c r="Q445" s="38">
        <f t="shared" si="90"/>
        <v>0.18537006143001958</v>
      </c>
    </row>
    <row r="446" spans="1:17" x14ac:dyDescent="0.25">
      <c r="A446" s="15">
        <v>36452</v>
      </c>
      <c r="B446" s="49">
        <v>27.175000000000001</v>
      </c>
      <c r="C446" s="36">
        <f t="shared" si="92"/>
        <v>-9.1954029467843481E-4</v>
      </c>
      <c r="D446" s="37">
        <f t="shared" si="91"/>
        <v>3.1685477313593132E-3</v>
      </c>
      <c r="E446" s="54">
        <f t="shared" si="87"/>
        <v>5.1677449599317478E-2</v>
      </c>
      <c r="F446" s="35">
        <v>26.05</v>
      </c>
      <c r="G446" s="36">
        <f t="shared" si="93"/>
        <v>-1.9175461292718174E-3</v>
      </c>
      <c r="H446" s="37">
        <f t="shared" si="85"/>
        <v>1.3221135368475412E-3</v>
      </c>
      <c r="I446" s="38">
        <f t="shared" si="86"/>
        <v>2.1563019230801769E-2</v>
      </c>
      <c r="J446" s="35">
        <v>32.25</v>
      </c>
      <c r="K446" s="36">
        <f t="shared" si="82"/>
        <v>-7.7220460939102778E-3</v>
      </c>
      <c r="L446" s="37">
        <f t="shared" si="83"/>
        <v>5.9551417002892734E-3</v>
      </c>
      <c r="M446" s="38">
        <f t="shared" si="84"/>
        <v>9.7125421854216118E-2</v>
      </c>
      <c r="N446" s="35">
        <v>57.25</v>
      </c>
      <c r="O446" s="36">
        <f t="shared" si="88"/>
        <v>-1.3446309726151642E-2</v>
      </c>
      <c r="P446" s="37">
        <f t="shared" si="89"/>
        <v>1.1606320855531739E-2</v>
      </c>
      <c r="Q446" s="38">
        <f t="shared" si="90"/>
        <v>0.18929336462542093</v>
      </c>
    </row>
    <row r="447" spans="1:17" x14ac:dyDescent="0.25">
      <c r="A447" s="15">
        <v>36453</v>
      </c>
      <c r="B447" s="49">
        <v>27.175000000000001</v>
      </c>
      <c r="C447" s="36">
        <f t="shared" si="92"/>
        <v>0</v>
      </c>
      <c r="D447" s="37">
        <f t="shared" si="91"/>
        <v>3.1685477313593132E-3</v>
      </c>
      <c r="E447" s="54">
        <f t="shared" si="87"/>
        <v>5.1677449599317478E-2</v>
      </c>
      <c r="F447" s="35">
        <v>26.05</v>
      </c>
      <c r="G447" s="36">
        <f t="shared" si="93"/>
        <v>0</v>
      </c>
      <c r="H447" s="37">
        <f t="shared" si="85"/>
        <v>1.3221135368475412E-3</v>
      </c>
      <c r="I447" s="38">
        <f t="shared" si="86"/>
        <v>2.1563019230801769E-2</v>
      </c>
      <c r="J447" s="35">
        <v>32.25</v>
      </c>
      <c r="K447" s="36">
        <f t="shared" si="82"/>
        <v>0</v>
      </c>
      <c r="L447" s="37">
        <f t="shared" si="83"/>
        <v>5.9551417002892734E-3</v>
      </c>
      <c r="M447" s="38">
        <f t="shared" si="84"/>
        <v>9.7125421854216118E-2</v>
      </c>
      <c r="N447" s="35">
        <v>57.5</v>
      </c>
      <c r="O447" s="36">
        <f t="shared" si="88"/>
        <v>4.3573053689556262E-3</v>
      </c>
      <c r="P447" s="37">
        <f t="shared" si="89"/>
        <v>1.1500661378288951E-2</v>
      </c>
      <c r="Q447" s="38">
        <f t="shared" si="90"/>
        <v>0.18757011070190754</v>
      </c>
    </row>
    <row r="448" spans="1:17" x14ac:dyDescent="0.25">
      <c r="A448" s="15">
        <v>36454</v>
      </c>
      <c r="B448" s="49">
        <v>27.175000000000001</v>
      </c>
      <c r="C448" s="36">
        <f t="shared" si="92"/>
        <v>0</v>
      </c>
      <c r="D448" s="37">
        <f t="shared" si="91"/>
        <v>2.9802111422627723E-3</v>
      </c>
      <c r="E448" s="54">
        <f t="shared" si="87"/>
        <v>4.860577278838666E-2</v>
      </c>
      <c r="F448" s="35">
        <v>26.05</v>
      </c>
      <c r="G448" s="36">
        <f t="shared" si="93"/>
        <v>0</v>
      </c>
      <c r="H448" s="37">
        <f t="shared" si="85"/>
        <v>1.2468518519422932E-3</v>
      </c>
      <c r="I448" s="38">
        <f t="shared" si="86"/>
        <v>2.0335538296884406E-2</v>
      </c>
      <c r="J448" s="35">
        <v>32.25</v>
      </c>
      <c r="K448" s="36">
        <f t="shared" si="82"/>
        <v>0</v>
      </c>
      <c r="L448" s="37">
        <f t="shared" si="83"/>
        <v>5.5000821891931376E-3</v>
      </c>
      <c r="M448" s="38">
        <f t="shared" si="84"/>
        <v>8.9703625831824466E-2</v>
      </c>
      <c r="N448" s="35">
        <v>57.25</v>
      </c>
      <c r="O448" s="36">
        <f t="shared" si="88"/>
        <v>-4.3573053689557007E-3</v>
      </c>
      <c r="P448" s="37">
        <f t="shared" si="89"/>
        <v>1.133278269306068E-2</v>
      </c>
      <c r="Q448" s="38">
        <f t="shared" si="90"/>
        <v>0.18483209220566671</v>
      </c>
    </row>
    <row r="449" spans="1:17" x14ac:dyDescent="0.25">
      <c r="A449" s="15">
        <v>36455</v>
      </c>
      <c r="B449" s="49">
        <v>27.2</v>
      </c>
      <c r="C449" s="36">
        <f t="shared" si="92"/>
        <v>9.1954029467835989E-4</v>
      </c>
      <c r="D449" s="37">
        <f t="shared" si="91"/>
        <v>2.9822195847642474E-3</v>
      </c>
      <c r="E449" s="54">
        <f t="shared" si="87"/>
        <v>4.8638529494279353E-2</v>
      </c>
      <c r="F449" s="35">
        <v>26.05</v>
      </c>
      <c r="G449" s="36">
        <f t="shared" si="93"/>
        <v>0</v>
      </c>
      <c r="H449" s="37">
        <f t="shared" si="85"/>
        <v>1.2468518519422932E-3</v>
      </c>
      <c r="I449" s="38">
        <f t="shared" si="86"/>
        <v>2.0335538296884406E-2</v>
      </c>
      <c r="J449" s="35">
        <v>32.25</v>
      </c>
      <c r="K449" s="36">
        <f t="shared" si="82"/>
        <v>0</v>
      </c>
      <c r="L449" s="37">
        <f t="shared" si="83"/>
        <v>5.5000821891931376E-3</v>
      </c>
      <c r="M449" s="38">
        <f t="shared" si="84"/>
        <v>8.9703625831824466E-2</v>
      </c>
      <c r="N449" s="35">
        <v>57.25</v>
      </c>
      <c r="O449" s="36">
        <f t="shared" si="88"/>
        <v>0</v>
      </c>
      <c r="P449" s="37">
        <f t="shared" si="89"/>
        <v>1.1018132122543631E-2</v>
      </c>
      <c r="Q449" s="38">
        <f t="shared" si="90"/>
        <v>0.17970029670252133</v>
      </c>
    </row>
    <row r="450" spans="1:17" x14ac:dyDescent="0.25">
      <c r="A450" s="15">
        <v>36458</v>
      </c>
      <c r="B450" s="49">
        <v>27.2</v>
      </c>
      <c r="C450" s="36">
        <f t="shared" si="92"/>
        <v>0</v>
      </c>
      <c r="D450" s="37">
        <f t="shared" si="91"/>
        <v>2.8823036741887809E-3</v>
      </c>
      <c r="E450" s="54">
        <f t="shared" si="87"/>
        <v>4.7008950308259495E-2</v>
      </c>
      <c r="F450" s="35">
        <v>26.05</v>
      </c>
      <c r="G450" s="36">
        <f t="shared" si="93"/>
        <v>0</v>
      </c>
      <c r="H450" s="37">
        <f t="shared" si="85"/>
        <v>1.2468518519422932E-3</v>
      </c>
      <c r="I450" s="38">
        <f t="shared" si="86"/>
        <v>2.0335538296884406E-2</v>
      </c>
      <c r="J450" s="35">
        <v>32.25</v>
      </c>
      <c r="K450" s="36">
        <f t="shared" si="82"/>
        <v>0</v>
      </c>
      <c r="L450" s="37">
        <f t="shared" si="83"/>
        <v>5.5014678214647863E-3</v>
      </c>
      <c r="M450" s="38">
        <f t="shared" si="84"/>
        <v>8.9726224810268956E-2</v>
      </c>
      <c r="N450" s="35">
        <v>57.75</v>
      </c>
      <c r="O450" s="36">
        <f t="shared" si="88"/>
        <v>8.695706967553913E-3</v>
      </c>
      <c r="P450" s="37">
        <f t="shared" si="89"/>
        <v>1.0224606571692564E-2</v>
      </c>
      <c r="Q450" s="38">
        <f t="shared" si="90"/>
        <v>0.16675828662830841</v>
      </c>
    </row>
    <row r="451" spans="1:17" x14ac:dyDescent="0.25">
      <c r="A451" s="15">
        <v>36459</v>
      </c>
      <c r="B451" s="49">
        <v>27.05</v>
      </c>
      <c r="C451" s="36">
        <f t="shared" si="92"/>
        <v>-5.5299680094610861E-3</v>
      </c>
      <c r="D451" s="37">
        <f t="shared" si="91"/>
        <v>3.0294410476309837E-3</v>
      </c>
      <c r="E451" s="54">
        <f t="shared" si="87"/>
        <v>4.9408688246552569E-2</v>
      </c>
      <c r="F451" s="35">
        <v>26.05</v>
      </c>
      <c r="G451" s="36">
        <f t="shared" si="93"/>
        <v>0</v>
      </c>
      <c r="H451" s="37">
        <f t="shared" si="85"/>
        <v>1.2468518519422932E-3</v>
      </c>
      <c r="I451" s="38">
        <f t="shared" si="86"/>
        <v>2.0335538296884406E-2</v>
      </c>
      <c r="J451" s="35">
        <v>32.075000000000003</v>
      </c>
      <c r="K451" s="36">
        <f t="shared" si="82"/>
        <v>-5.4411327400813361E-3</v>
      </c>
      <c r="L451" s="37">
        <f t="shared" si="83"/>
        <v>5.4456931800566256E-3</v>
      </c>
      <c r="M451" s="38">
        <f t="shared" si="84"/>
        <v>8.8816567937574878E-2</v>
      </c>
      <c r="N451" s="35">
        <v>57.25</v>
      </c>
      <c r="O451" s="36">
        <f t="shared" si="88"/>
        <v>-8.695706967553932E-3</v>
      </c>
      <c r="P451" s="37">
        <f t="shared" si="89"/>
        <v>1.0416914536730238E-2</v>
      </c>
      <c r="Q451" s="38">
        <f t="shared" si="90"/>
        <v>0.1698947346206883</v>
      </c>
    </row>
    <row r="452" spans="1:17" x14ac:dyDescent="0.25">
      <c r="A452" s="15">
        <v>36460</v>
      </c>
      <c r="B452" s="49">
        <v>27.05</v>
      </c>
      <c r="C452" s="36">
        <f t="shared" si="92"/>
        <v>0</v>
      </c>
      <c r="D452" s="37">
        <f t="shared" si="91"/>
        <v>2.5277565324277763E-3</v>
      </c>
      <c r="E452" s="54">
        <f t="shared" si="87"/>
        <v>4.1226461419863872E-2</v>
      </c>
      <c r="F452" s="35">
        <v>26.05</v>
      </c>
      <c r="G452" s="36">
        <f t="shared" si="93"/>
        <v>0</v>
      </c>
      <c r="H452" s="37">
        <f t="shared" si="85"/>
        <v>6.2736372925276899E-4</v>
      </c>
      <c r="I452" s="38">
        <f t="shared" si="86"/>
        <v>1.023199277638508E-2</v>
      </c>
      <c r="J452" s="35">
        <v>32.075000000000003</v>
      </c>
      <c r="K452" s="36">
        <f t="shared" si="82"/>
        <v>0</v>
      </c>
      <c r="L452" s="37">
        <f t="shared" si="83"/>
        <v>5.4380949955550959E-3</v>
      </c>
      <c r="M452" s="38">
        <f t="shared" si="84"/>
        <v>8.8692645298588571E-2</v>
      </c>
      <c r="N452" s="35">
        <v>56.75</v>
      </c>
      <c r="O452" s="36">
        <f t="shared" si="88"/>
        <v>-8.7719860728369941E-3</v>
      </c>
      <c r="P452" s="37">
        <f t="shared" si="89"/>
        <v>1.0554501754583508E-2</v>
      </c>
      <c r="Q452" s="38">
        <f t="shared" si="90"/>
        <v>0.1721387142349933</v>
      </c>
    </row>
    <row r="453" spans="1:17" x14ac:dyDescent="0.25">
      <c r="A453" s="15">
        <v>36461</v>
      </c>
      <c r="B453" s="49">
        <v>26.925000000000001</v>
      </c>
      <c r="C453" s="36">
        <f t="shared" si="92"/>
        <v>-4.6317822500382142E-3</v>
      </c>
      <c r="D453" s="37">
        <f t="shared" si="91"/>
        <v>2.6998470933482081E-3</v>
      </c>
      <c r="E453" s="54">
        <f t="shared" si="87"/>
        <v>4.4033173529789603E-2</v>
      </c>
      <c r="F453" s="35">
        <v>26.05</v>
      </c>
      <c r="G453" s="36">
        <f t="shared" si="93"/>
        <v>0</v>
      </c>
      <c r="H453" s="37">
        <f t="shared" si="85"/>
        <v>6.2736372925276899E-4</v>
      </c>
      <c r="I453" s="38">
        <f t="shared" si="86"/>
        <v>1.023199277638508E-2</v>
      </c>
      <c r="J453" s="35">
        <v>32</v>
      </c>
      <c r="K453" s="36">
        <f t="shared" si="82"/>
        <v>-2.3410077019737009E-3</v>
      </c>
      <c r="L453" s="37">
        <f t="shared" si="83"/>
        <v>5.4788518876040995E-3</v>
      </c>
      <c r="M453" s="38">
        <f t="shared" si="84"/>
        <v>8.935737009154085E-2</v>
      </c>
      <c r="N453" s="35">
        <v>55.5</v>
      </c>
      <c r="O453" s="36">
        <f t="shared" si="88"/>
        <v>-2.2272635609123178E-2</v>
      </c>
      <c r="P453" s="37">
        <f t="shared" si="89"/>
        <v>1.1587848760111813E-2</v>
      </c>
      <c r="Q453" s="38">
        <f t="shared" si="90"/>
        <v>0.18899209386638854</v>
      </c>
    </row>
    <row r="454" spans="1:17" x14ac:dyDescent="0.25">
      <c r="A454" s="15">
        <v>36462</v>
      </c>
      <c r="B454" s="49">
        <v>26.85</v>
      </c>
      <c r="C454" s="36">
        <f t="shared" si="92"/>
        <v>-2.7894020875785254E-3</v>
      </c>
      <c r="D454" s="37">
        <f t="shared" si="91"/>
        <v>2.2642607480903828E-3</v>
      </c>
      <c r="E454" s="54">
        <f t="shared" si="87"/>
        <v>3.6928975230856191E-2</v>
      </c>
      <c r="F454" s="35">
        <v>25.824999999999999</v>
      </c>
      <c r="G454" s="36">
        <f t="shared" si="93"/>
        <v>-8.6747531936736989E-3</v>
      </c>
      <c r="H454" s="37">
        <f t="shared" si="85"/>
        <v>1.9419962866301299E-3</v>
      </c>
      <c r="I454" s="38">
        <f t="shared" si="86"/>
        <v>3.1673000924412997E-2</v>
      </c>
      <c r="J454" s="35">
        <v>31.75</v>
      </c>
      <c r="K454" s="36">
        <f t="shared" si="82"/>
        <v>-7.8431774610258926E-3</v>
      </c>
      <c r="L454" s="37">
        <f t="shared" si="83"/>
        <v>5.7858504123114197E-3</v>
      </c>
      <c r="M454" s="38">
        <f t="shared" si="84"/>
        <v>9.4364364504347528E-2</v>
      </c>
      <c r="N454" s="35">
        <v>55.5</v>
      </c>
      <c r="O454" s="36">
        <f t="shared" si="88"/>
        <v>0</v>
      </c>
      <c r="P454" s="37">
        <f t="shared" si="89"/>
        <v>1.1588984968765759E-2</v>
      </c>
      <c r="Q454" s="38">
        <f t="shared" si="90"/>
        <v>0.18901062486873624</v>
      </c>
    </row>
    <row r="455" spans="1:17" x14ac:dyDescent="0.25">
      <c r="A455" s="15">
        <v>36465</v>
      </c>
      <c r="B455" s="49">
        <v>26.625</v>
      </c>
      <c r="C455" s="36">
        <f t="shared" si="92"/>
        <v>-8.4151969252845849E-3</v>
      </c>
      <c r="D455" s="37">
        <f t="shared" si="91"/>
        <v>2.8767690757286204E-3</v>
      </c>
      <c r="E455" s="54">
        <f t="shared" si="87"/>
        <v>4.691868373908438E-2</v>
      </c>
      <c r="F455" s="35">
        <v>25.824999999999999</v>
      </c>
      <c r="G455" s="36">
        <f t="shared" si="93"/>
        <v>0</v>
      </c>
      <c r="H455" s="37">
        <f t="shared" si="85"/>
        <v>1.9419962866301299E-3</v>
      </c>
      <c r="I455" s="38">
        <f t="shared" si="86"/>
        <v>3.1673000924412997E-2</v>
      </c>
      <c r="J455" s="35">
        <v>31.6</v>
      </c>
      <c r="K455" s="36">
        <f t="shared" si="82"/>
        <v>-4.7356047458341271E-3</v>
      </c>
      <c r="L455" s="37">
        <f t="shared" si="83"/>
        <v>5.8627477752776639E-3</v>
      </c>
      <c r="M455" s="38">
        <f t="shared" si="84"/>
        <v>9.56185225401186E-2</v>
      </c>
      <c r="N455" s="35">
        <v>54</v>
      </c>
      <c r="O455" s="36">
        <f t="shared" si="88"/>
        <v>-2.7398974188114388E-2</v>
      </c>
      <c r="P455" s="37">
        <f t="shared" si="89"/>
        <v>1.1448482209419674E-2</v>
      </c>
      <c r="Q455" s="38">
        <f t="shared" si="90"/>
        <v>0.18671909421170635</v>
      </c>
    </row>
    <row r="456" spans="1:17" x14ac:dyDescent="0.25">
      <c r="A456" s="15">
        <v>36466</v>
      </c>
      <c r="B456" s="49">
        <v>26.625</v>
      </c>
      <c r="C456" s="36">
        <f t="shared" si="92"/>
        <v>0</v>
      </c>
      <c r="D456" s="37">
        <f t="shared" si="91"/>
        <v>2.5097924200916878E-3</v>
      </c>
      <c r="E456" s="54">
        <f t="shared" si="87"/>
        <v>4.093347561420381E-2</v>
      </c>
      <c r="F456" s="35">
        <v>25.675000000000001</v>
      </c>
      <c r="G456" s="36">
        <f t="shared" si="93"/>
        <v>-5.825259191080295E-3</v>
      </c>
      <c r="H456" s="37">
        <f t="shared" si="85"/>
        <v>2.2627410609403387E-3</v>
      </c>
      <c r="I456" s="38">
        <f t="shared" si="86"/>
        <v>3.6904189883510498E-2</v>
      </c>
      <c r="J456" s="35">
        <v>31.85</v>
      </c>
      <c r="K456" s="36">
        <f t="shared" si="82"/>
        <v>7.8802614253059653E-3</v>
      </c>
      <c r="L456" s="37">
        <f t="shared" si="83"/>
        <v>6.0975529341467495E-3</v>
      </c>
      <c r="M456" s="38">
        <f t="shared" si="84"/>
        <v>9.9448078788561586E-2</v>
      </c>
      <c r="N456" s="35">
        <v>55</v>
      </c>
      <c r="O456" s="36">
        <f t="shared" si="88"/>
        <v>1.8349138668196617E-2</v>
      </c>
      <c r="P456" s="37">
        <f t="shared" si="89"/>
        <v>9.9866127463014744E-3</v>
      </c>
      <c r="Q456" s="38">
        <f t="shared" si="90"/>
        <v>0.16287672480272072</v>
      </c>
    </row>
    <row r="457" spans="1:17" x14ac:dyDescent="0.25">
      <c r="A457" s="15">
        <v>36466</v>
      </c>
      <c r="B457" s="49">
        <v>26.625</v>
      </c>
      <c r="C457" s="36">
        <f t="shared" si="92"/>
        <v>0</v>
      </c>
      <c r="D457" s="37">
        <f t="shared" si="91"/>
        <v>2.5097924200916878E-3</v>
      </c>
      <c r="E457" s="54">
        <f t="shared" si="87"/>
        <v>4.093347561420381E-2</v>
      </c>
      <c r="F457" s="35">
        <v>25.7</v>
      </c>
      <c r="G457" s="36">
        <f t="shared" si="93"/>
        <v>9.7323608655217509E-4</v>
      </c>
      <c r="H457" s="37">
        <f t="shared" si="85"/>
        <v>2.2883938772262076E-3</v>
      </c>
      <c r="I457" s="38">
        <f t="shared" si="86"/>
        <v>3.7322574655680188E-2</v>
      </c>
      <c r="J457" s="35">
        <v>31.85</v>
      </c>
      <c r="K457" s="36">
        <f t="shared" si="82"/>
        <v>0</v>
      </c>
      <c r="L457" s="37">
        <f t="shared" si="83"/>
        <v>5.9096661067967208E-3</v>
      </c>
      <c r="M457" s="38">
        <f t="shared" si="84"/>
        <v>9.6383737369727621E-2</v>
      </c>
      <c r="N457" s="35">
        <v>54.75</v>
      </c>
      <c r="O457" s="36">
        <f t="shared" si="88"/>
        <v>-4.5558165358606907E-3</v>
      </c>
      <c r="P457" s="37">
        <f t="shared" si="89"/>
        <v>9.8820800188412303E-3</v>
      </c>
      <c r="Q457" s="38">
        <f t="shared" si="90"/>
        <v>0.16117184761203107</v>
      </c>
    </row>
    <row r="458" spans="1:17" x14ac:dyDescent="0.25">
      <c r="A458" s="15">
        <v>36467</v>
      </c>
      <c r="B458" s="49">
        <v>26.625</v>
      </c>
      <c r="C458" s="36">
        <f t="shared" si="92"/>
        <v>0</v>
      </c>
      <c r="D458" s="37">
        <f t="shared" si="91"/>
        <v>2.5097924200916878E-3</v>
      </c>
      <c r="E458" s="54">
        <f t="shared" si="87"/>
        <v>4.093347561420381E-2</v>
      </c>
      <c r="F458" s="35">
        <v>25.7</v>
      </c>
      <c r="G458" s="36">
        <f t="shared" si="93"/>
        <v>0</v>
      </c>
      <c r="H458" s="37">
        <f t="shared" si="85"/>
        <v>2.2883938772262076E-3</v>
      </c>
      <c r="I458" s="38">
        <f t="shared" si="86"/>
        <v>3.7322574655680188E-2</v>
      </c>
      <c r="J458" s="35">
        <v>31.85</v>
      </c>
      <c r="K458" s="36">
        <f t="shared" si="82"/>
        <v>0</v>
      </c>
      <c r="L458" s="37">
        <f t="shared" si="83"/>
        <v>5.9096661067967208E-3</v>
      </c>
      <c r="M458" s="38">
        <f t="shared" si="84"/>
        <v>9.6383737369727621E-2</v>
      </c>
      <c r="N458" s="35">
        <v>55.75</v>
      </c>
      <c r="O458" s="36">
        <f t="shared" si="88"/>
        <v>1.8100041643617937E-2</v>
      </c>
      <c r="P458" s="37">
        <f t="shared" si="89"/>
        <v>1.0956444507986439E-2</v>
      </c>
      <c r="Q458" s="38">
        <f t="shared" si="90"/>
        <v>0.17869420215623091</v>
      </c>
    </row>
    <row r="459" spans="1:17" x14ac:dyDescent="0.25">
      <c r="A459" s="15">
        <v>36468</v>
      </c>
      <c r="B459" s="49">
        <v>26.85</v>
      </c>
      <c r="C459" s="36">
        <f t="shared" si="92"/>
        <v>8.4151969252844981E-3</v>
      </c>
      <c r="D459" s="37">
        <f t="shared" si="91"/>
        <v>3.2332176664734229E-3</v>
      </c>
      <c r="E459" s="54">
        <f t="shared" si="87"/>
        <v>5.273218432190814E-2</v>
      </c>
      <c r="F459" s="35">
        <v>25.824999999999999</v>
      </c>
      <c r="G459" s="36">
        <f t="shared" si="93"/>
        <v>4.8520231045281123E-3</v>
      </c>
      <c r="H459" s="37">
        <f t="shared" si="85"/>
        <v>2.586986208660685E-3</v>
      </c>
      <c r="I459" s="38">
        <f t="shared" si="86"/>
        <v>4.2192468205249092E-2</v>
      </c>
      <c r="J459" s="35">
        <v>31.824999999999999</v>
      </c>
      <c r="K459" s="36">
        <f t="shared" si="82"/>
        <v>-7.8523757470219668E-4</v>
      </c>
      <c r="L459" s="37">
        <f t="shared" si="83"/>
        <v>5.9136424542464826E-3</v>
      </c>
      <c r="M459" s="38">
        <f t="shared" si="84"/>
        <v>9.6448589634028609E-2</v>
      </c>
      <c r="N459" s="35">
        <v>56.125</v>
      </c>
      <c r="O459" s="36">
        <f t="shared" si="88"/>
        <v>6.7039357221901344E-3</v>
      </c>
      <c r="P459" s="37">
        <f t="shared" si="89"/>
        <v>1.1135196189730552E-2</v>
      </c>
      <c r="Q459" s="38">
        <f t="shared" si="90"/>
        <v>0.18160955385906349</v>
      </c>
    </row>
    <row r="460" spans="1:17" x14ac:dyDescent="0.25">
      <c r="A460" s="15">
        <v>36469</v>
      </c>
      <c r="B460" s="49">
        <v>26.6</v>
      </c>
      <c r="C460" s="36">
        <f t="shared" si="92"/>
        <v>-9.3546051672203489E-3</v>
      </c>
      <c r="D460" s="37">
        <f t="shared" si="91"/>
        <v>3.7584327484164047E-3</v>
      </c>
      <c r="E460" s="54">
        <f t="shared" si="87"/>
        <v>6.1298183078147793E-2</v>
      </c>
      <c r="F460" s="35">
        <v>25.65</v>
      </c>
      <c r="G460" s="36">
        <f t="shared" si="93"/>
        <v>-6.7994433889237149E-3</v>
      </c>
      <c r="H460" s="37">
        <f t="shared" si="85"/>
        <v>2.929523825748126E-3</v>
      </c>
      <c r="I460" s="38">
        <f t="shared" si="86"/>
        <v>4.7779087673756382E-2</v>
      </c>
      <c r="J460" s="35">
        <v>31.75</v>
      </c>
      <c r="K460" s="36">
        <f t="shared" ref="K460:K523" si="94">IF(ISERROR(LN(J460/J459)),"",LN(J460/J459))</f>
        <v>-2.3594191047695283E-3</v>
      </c>
      <c r="L460" s="37">
        <f t="shared" ref="L460:L523" si="95">+IF(ISERROR(STDEV(K440:K460)),"",STDEV(K440:K460))</f>
        <v>5.9397366781178953E-3</v>
      </c>
      <c r="M460" s="38">
        <f t="shared" ref="M460:M523" si="96">IF(L460="","",(L460*(SQRT(266))))</f>
        <v>9.6874173546053113E-2</v>
      </c>
      <c r="N460" s="35">
        <v>56.25</v>
      </c>
      <c r="O460" s="36">
        <f t="shared" si="88"/>
        <v>2.2246950221111086E-3</v>
      </c>
      <c r="P460" s="37">
        <f t="shared" si="89"/>
        <v>1.1169489594896661E-2</v>
      </c>
      <c r="Q460" s="38">
        <f t="shared" si="90"/>
        <v>0.18216886237113702</v>
      </c>
    </row>
    <row r="461" spans="1:17" x14ac:dyDescent="0.25">
      <c r="A461" s="15">
        <v>36472</v>
      </c>
      <c r="B461" s="49">
        <v>26.3</v>
      </c>
      <c r="C461" s="36">
        <f t="shared" si="92"/>
        <v>-1.1342276603934495E-2</v>
      </c>
      <c r="D461" s="37">
        <f t="shared" si="91"/>
        <v>4.3546203173436089E-3</v>
      </c>
      <c r="E461" s="54">
        <f t="shared" si="87"/>
        <v>7.1021708067231001E-2</v>
      </c>
      <c r="F461" s="35">
        <v>25.5</v>
      </c>
      <c r="G461" s="36">
        <f t="shared" si="93"/>
        <v>-5.8651194523980221E-3</v>
      </c>
      <c r="H461" s="37">
        <f t="shared" si="85"/>
        <v>3.1242944375368684E-3</v>
      </c>
      <c r="I461" s="38">
        <f t="shared" si="86"/>
        <v>5.0955700219158358E-2</v>
      </c>
      <c r="J461" s="35">
        <v>31.4</v>
      </c>
      <c r="K461" s="36">
        <f t="shared" si="94"/>
        <v>-1.1084832424493041E-2</v>
      </c>
      <c r="L461" s="37">
        <f t="shared" si="95"/>
        <v>6.4198740406731566E-3</v>
      </c>
      <c r="M461" s="38">
        <f t="shared" si="96"/>
        <v>0.10470497694807547</v>
      </c>
      <c r="N461" s="35">
        <v>55.75</v>
      </c>
      <c r="O461" s="36">
        <f t="shared" si="88"/>
        <v>-8.9286307443013184E-3</v>
      </c>
      <c r="P461" s="37">
        <f t="shared" si="89"/>
        <v>1.1248302081222013E-2</v>
      </c>
      <c r="Q461" s="38">
        <f t="shared" si="90"/>
        <v>0.1834542551236483</v>
      </c>
    </row>
    <row r="462" spans="1:17" x14ac:dyDescent="0.25">
      <c r="A462" s="15">
        <v>36473</v>
      </c>
      <c r="B462" s="49">
        <v>26.074999999999999</v>
      </c>
      <c r="C462" s="36">
        <f t="shared" si="92"/>
        <v>-8.591938296882826E-3</v>
      </c>
      <c r="D462" s="37">
        <f t="shared" si="91"/>
        <v>4.597713531238003E-3</v>
      </c>
      <c r="E462" s="54">
        <f t="shared" si="87"/>
        <v>7.4986438402403946E-2</v>
      </c>
      <c r="F462" s="35">
        <v>25.5</v>
      </c>
      <c r="G462" s="36">
        <f t="shared" si="93"/>
        <v>0</v>
      </c>
      <c r="H462" s="37">
        <f t="shared" si="85"/>
        <v>3.1002183438122214E-3</v>
      </c>
      <c r="I462" s="38">
        <f t="shared" si="86"/>
        <v>5.0563031013739719E-2</v>
      </c>
      <c r="J462" s="35">
        <v>31.4</v>
      </c>
      <c r="K462" s="36">
        <f t="shared" si="94"/>
        <v>0</v>
      </c>
      <c r="L462" s="37">
        <f t="shared" si="95"/>
        <v>4.123935014100571E-3</v>
      </c>
      <c r="M462" s="38">
        <f t="shared" si="96"/>
        <v>6.7259344630612949E-2</v>
      </c>
      <c r="N462" s="35">
        <v>54</v>
      </c>
      <c r="O462" s="36">
        <f t="shared" si="88"/>
        <v>-3.1893363775953733E-2</v>
      </c>
      <c r="P462" s="37">
        <f t="shared" si="89"/>
        <v>1.2930689415842082E-2</v>
      </c>
      <c r="Q462" s="38">
        <f t="shared" si="90"/>
        <v>0.21089316217588974</v>
      </c>
    </row>
    <row r="463" spans="1:17" x14ac:dyDescent="0.25">
      <c r="A463" s="15">
        <v>36474</v>
      </c>
      <c r="B463" s="49">
        <v>26.05</v>
      </c>
      <c r="C463" s="36">
        <f t="shared" si="92"/>
        <v>-9.59232687460122E-4</v>
      </c>
      <c r="D463" s="37">
        <f t="shared" si="91"/>
        <v>4.4767474829808009E-3</v>
      </c>
      <c r="E463" s="54">
        <f t="shared" si="87"/>
        <v>7.3013541860505113E-2</v>
      </c>
      <c r="F463" s="35">
        <v>25.574999999999999</v>
      </c>
      <c r="G463" s="36">
        <f t="shared" si="93"/>
        <v>2.9368596733097057E-3</v>
      </c>
      <c r="H463" s="37">
        <f t="shared" si="85"/>
        <v>3.2167255472134891E-3</v>
      </c>
      <c r="I463" s="38">
        <f t="shared" si="86"/>
        <v>5.2463205996788977E-2</v>
      </c>
      <c r="J463" s="35">
        <v>30.875</v>
      </c>
      <c r="K463" s="36">
        <f t="shared" si="94"/>
        <v>-1.6861097966066326E-2</v>
      </c>
      <c r="L463" s="37">
        <f t="shared" si="95"/>
        <v>5.2999611045425853E-3</v>
      </c>
      <c r="M463" s="38">
        <f t="shared" si="96"/>
        <v>8.6439749714877653E-2</v>
      </c>
      <c r="N463" s="35">
        <v>55</v>
      </c>
      <c r="O463" s="36">
        <f t="shared" si="88"/>
        <v>1.8349138668196617E-2</v>
      </c>
      <c r="P463" s="37">
        <f t="shared" si="89"/>
        <v>1.3723116951462307E-2</v>
      </c>
      <c r="Q463" s="38">
        <f t="shared" si="90"/>
        <v>0.22381726416363465</v>
      </c>
    </row>
    <row r="464" spans="1:17" x14ac:dyDescent="0.25">
      <c r="A464" s="15">
        <v>36475</v>
      </c>
      <c r="B464" s="49">
        <v>26.05</v>
      </c>
      <c r="C464" s="36">
        <f t="shared" si="92"/>
        <v>0</v>
      </c>
      <c r="D464" s="37">
        <f t="shared" si="91"/>
        <v>4.4767474829808009E-3</v>
      </c>
      <c r="E464" s="54">
        <f t="shared" si="87"/>
        <v>7.3013541860505113E-2</v>
      </c>
      <c r="F464" s="35">
        <v>25.55</v>
      </c>
      <c r="G464" s="36">
        <f t="shared" si="93"/>
        <v>-9.7799518797673699E-4</v>
      </c>
      <c r="H464" s="37">
        <f t="shared" si="85"/>
        <v>3.2090866249132309E-3</v>
      </c>
      <c r="I464" s="38">
        <f t="shared" si="86"/>
        <v>5.233861894441235E-2</v>
      </c>
      <c r="J464" s="35">
        <v>31.05</v>
      </c>
      <c r="K464" s="36">
        <f t="shared" si="94"/>
        <v>5.6520134313466234E-3</v>
      </c>
      <c r="L464" s="37">
        <f t="shared" si="95"/>
        <v>5.4169109700340813E-3</v>
      </c>
      <c r="M464" s="38">
        <f t="shared" si="96"/>
        <v>8.8347144298133951E-2</v>
      </c>
      <c r="N464" s="35">
        <v>55.25</v>
      </c>
      <c r="O464" s="36">
        <f t="shared" si="88"/>
        <v>4.5351551653913628E-3</v>
      </c>
      <c r="P464" s="37">
        <f t="shared" si="89"/>
        <v>1.3772683424134645E-2</v>
      </c>
      <c r="Q464" s="38">
        <f t="shared" si="90"/>
        <v>0.22462566886841145</v>
      </c>
    </row>
    <row r="465" spans="1:17" x14ac:dyDescent="0.25">
      <c r="A465" s="15">
        <v>36476</v>
      </c>
      <c r="B465" s="49">
        <v>26.05</v>
      </c>
      <c r="C465" s="36">
        <f t="shared" si="92"/>
        <v>0</v>
      </c>
      <c r="D465" s="37">
        <f t="shared" si="91"/>
        <v>4.5009388504547946E-3</v>
      </c>
      <c r="E465" s="54">
        <f t="shared" si="87"/>
        <v>7.340809112387997E-2</v>
      </c>
      <c r="F465" s="35">
        <v>25.55</v>
      </c>
      <c r="G465" s="36">
        <f t="shared" si="93"/>
        <v>0</v>
      </c>
      <c r="H465" s="37">
        <f t="shared" si="85"/>
        <v>3.2090866249132309E-3</v>
      </c>
      <c r="I465" s="38">
        <f t="shared" si="86"/>
        <v>5.233861894441235E-2</v>
      </c>
      <c r="J465" s="35">
        <v>31.05</v>
      </c>
      <c r="K465" s="36">
        <f t="shared" si="94"/>
        <v>0</v>
      </c>
      <c r="L465" s="37">
        <f t="shared" si="95"/>
        <v>5.4169109700340813E-3</v>
      </c>
      <c r="M465" s="38">
        <f t="shared" si="96"/>
        <v>8.8347144298133951E-2</v>
      </c>
      <c r="N465" s="35">
        <v>55.55</v>
      </c>
      <c r="O465" s="36">
        <f t="shared" si="88"/>
        <v>5.4151756877767847E-3</v>
      </c>
      <c r="P465" s="37">
        <f t="shared" si="89"/>
        <v>1.3823323344164506E-2</v>
      </c>
      <c r="Q465" s="38">
        <f t="shared" si="90"/>
        <v>0.22545158096976836</v>
      </c>
    </row>
    <row r="466" spans="1:17" x14ac:dyDescent="0.25">
      <c r="A466" s="15">
        <v>36479</v>
      </c>
      <c r="B466" s="49">
        <v>26.225000000000001</v>
      </c>
      <c r="C466" s="36">
        <f t="shared" si="92"/>
        <v>6.6953860829850227E-3</v>
      </c>
      <c r="D466" s="37">
        <f t="shared" si="91"/>
        <v>4.8754935853199208E-3</v>
      </c>
      <c r="E466" s="54">
        <f t="shared" si="87"/>
        <v>7.9516893980662084E-2</v>
      </c>
      <c r="F466" s="35">
        <v>25.7</v>
      </c>
      <c r="G466" s="36">
        <f t="shared" si="93"/>
        <v>5.8536752514605078E-3</v>
      </c>
      <c r="H466" s="37">
        <f t="shared" si="85"/>
        <v>3.5388701884962832E-3</v>
      </c>
      <c r="I466" s="38">
        <f t="shared" si="86"/>
        <v>5.7717226095277421E-2</v>
      </c>
      <c r="J466" s="35">
        <v>31.074999999999999</v>
      </c>
      <c r="K466" s="36">
        <f t="shared" si="94"/>
        <v>8.0482901728704177E-4</v>
      </c>
      <c r="L466" s="37">
        <f t="shared" si="95"/>
        <v>5.4358707458608633E-3</v>
      </c>
      <c r="M466" s="38">
        <f t="shared" si="96"/>
        <v>8.8656368883897899E-2</v>
      </c>
      <c r="N466" s="35">
        <v>56.25</v>
      </c>
      <c r="O466" s="36">
        <f t="shared" si="88"/>
        <v>1.2522524998890503E-2</v>
      </c>
      <c r="P466" s="37">
        <f t="shared" si="89"/>
        <v>1.4182768718073465E-2</v>
      </c>
      <c r="Q466" s="38">
        <f t="shared" si="90"/>
        <v>0.23131395760687815</v>
      </c>
    </row>
    <row r="467" spans="1:17" x14ac:dyDescent="0.25">
      <c r="A467" s="15">
        <v>36480</v>
      </c>
      <c r="B467" s="49">
        <v>26</v>
      </c>
      <c r="C467" s="36">
        <f t="shared" si="92"/>
        <v>-8.6166162608788521E-3</v>
      </c>
      <c r="D467" s="37">
        <f t="shared" si="91"/>
        <v>5.0952369143913616E-3</v>
      </c>
      <c r="E467" s="54">
        <f t="shared" si="87"/>
        <v>8.3100799219168298E-2</v>
      </c>
      <c r="F467" s="35">
        <v>25.7</v>
      </c>
      <c r="G467" s="36">
        <f t="shared" si="93"/>
        <v>0</v>
      </c>
      <c r="H467" s="37">
        <f t="shared" si="85"/>
        <v>3.5315751579882279E-3</v>
      </c>
      <c r="I467" s="38">
        <f t="shared" si="86"/>
        <v>5.7598247748297055E-2</v>
      </c>
      <c r="J467" s="35">
        <v>31.074999999999999</v>
      </c>
      <c r="K467" s="36">
        <f t="shared" si="94"/>
        <v>0</v>
      </c>
      <c r="L467" s="37">
        <f t="shared" si="95"/>
        <v>5.2984832756611229E-3</v>
      </c>
      <c r="M467" s="38">
        <f t="shared" si="96"/>
        <v>8.6415647055232567E-2</v>
      </c>
      <c r="N467" s="35">
        <v>56.25</v>
      </c>
      <c r="O467" s="36">
        <f t="shared" si="88"/>
        <v>0</v>
      </c>
      <c r="P467" s="37">
        <f t="shared" si="89"/>
        <v>1.3916521193014527E-2</v>
      </c>
      <c r="Q467" s="38">
        <f t="shared" si="90"/>
        <v>0.22697159188487792</v>
      </c>
    </row>
    <row r="468" spans="1:17" x14ac:dyDescent="0.25">
      <c r="A468" s="15">
        <v>36481</v>
      </c>
      <c r="B468" s="49">
        <v>25.95</v>
      </c>
      <c r="C468" s="36">
        <f t="shared" si="92"/>
        <v>-1.9249284095843938E-3</v>
      </c>
      <c r="D468" s="37">
        <f t="shared" si="91"/>
        <v>5.0727433031964309E-3</v>
      </c>
      <c r="E468" s="54">
        <f t="shared" si="87"/>
        <v>8.273393952274391E-2</v>
      </c>
      <c r="F468" s="35">
        <v>25.7</v>
      </c>
      <c r="G468" s="36">
        <f t="shared" si="93"/>
        <v>0</v>
      </c>
      <c r="H468" s="37">
        <f t="shared" si="85"/>
        <v>3.5315751579882279E-3</v>
      </c>
      <c r="I468" s="38">
        <f t="shared" si="86"/>
        <v>5.7598247748297055E-2</v>
      </c>
      <c r="J468" s="35">
        <v>31.074999999999999</v>
      </c>
      <c r="K468" s="36">
        <f t="shared" si="94"/>
        <v>0</v>
      </c>
      <c r="L468" s="37">
        <f t="shared" si="95"/>
        <v>5.2984832756611229E-3</v>
      </c>
      <c r="M468" s="38">
        <f t="shared" si="96"/>
        <v>8.6415647055232567E-2</v>
      </c>
      <c r="N468" s="35">
        <v>55.674999999999997</v>
      </c>
      <c r="O468" s="36">
        <f t="shared" si="88"/>
        <v>-1.0274827941098214E-2</v>
      </c>
      <c r="P468" s="37">
        <f t="shared" si="89"/>
        <v>1.4009328447004568E-2</v>
      </c>
      <c r="Q468" s="38">
        <f t="shared" si="90"/>
        <v>0.22848523239060697</v>
      </c>
    </row>
    <row r="469" spans="1:17" x14ac:dyDescent="0.25">
      <c r="A469" s="15">
        <v>36482</v>
      </c>
      <c r="B469" s="49">
        <v>26.2</v>
      </c>
      <c r="C469" s="36">
        <f t="shared" si="92"/>
        <v>9.5878011551536121E-3</v>
      </c>
      <c r="D469" s="37">
        <f t="shared" si="91"/>
        <v>5.6759210299241226E-3</v>
      </c>
      <c r="E469" s="54">
        <f t="shared" si="87"/>
        <v>9.2571470535422987E-2</v>
      </c>
      <c r="F469" s="35">
        <v>25.7</v>
      </c>
      <c r="G469" s="36">
        <f t="shared" si="93"/>
        <v>0</v>
      </c>
      <c r="H469" s="37">
        <f t="shared" si="85"/>
        <v>3.5315751579882279E-3</v>
      </c>
      <c r="I469" s="38">
        <f t="shared" si="86"/>
        <v>5.7598247748297055E-2</v>
      </c>
      <c r="J469" s="35">
        <v>31.074999999999999</v>
      </c>
      <c r="K469" s="36">
        <f t="shared" si="94"/>
        <v>0</v>
      </c>
      <c r="L469" s="37">
        <f t="shared" si="95"/>
        <v>5.2984832756611229E-3</v>
      </c>
      <c r="M469" s="38">
        <f t="shared" si="96"/>
        <v>8.6415647055232567E-2</v>
      </c>
      <c r="N469" s="35">
        <v>56</v>
      </c>
      <c r="O469" s="36">
        <f t="shared" si="88"/>
        <v>5.8204775917178762E-3</v>
      </c>
      <c r="P469" s="37">
        <f t="shared" si="89"/>
        <v>1.408269993026654E-2</v>
      </c>
      <c r="Q469" s="38">
        <f t="shared" si="90"/>
        <v>0.22968188506866877</v>
      </c>
    </row>
    <row r="470" spans="1:17" x14ac:dyDescent="0.25">
      <c r="A470" s="15">
        <v>36483</v>
      </c>
      <c r="B470" s="49">
        <v>26.1</v>
      </c>
      <c r="C470" s="36">
        <f t="shared" si="92"/>
        <v>-3.8240964384033942E-3</v>
      </c>
      <c r="D470" s="37">
        <f t="shared" si="91"/>
        <v>5.6591574442544828E-3</v>
      </c>
      <c r="E470" s="54">
        <f t="shared" si="87"/>
        <v>9.2298064727149104E-2</v>
      </c>
      <c r="F470" s="35">
        <v>25.7</v>
      </c>
      <c r="G470" s="36">
        <f t="shared" si="93"/>
        <v>0</v>
      </c>
      <c r="H470" s="37">
        <f t="shared" si="85"/>
        <v>3.5315751579882279E-3</v>
      </c>
      <c r="I470" s="38">
        <f t="shared" si="86"/>
        <v>5.7598247748297055E-2</v>
      </c>
      <c r="J470" s="35">
        <v>31.074999999999999</v>
      </c>
      <c r="K470" s="36">
        <f t="shared" si="94"/>
        <v>0</v>
      </c>
      <c r="L470" s="37">
        <f t="shared" si="95"/>
        <v>5.2984832756611229E-3</v>
      </c>
      <c r="M470" s="38">
        <f t="shared" si="96"/>
        <v>8.6415647055232567E-2</v>
      </c>
      <c r="N470" s="35">
        <v>55.25</v>
      </c>
      <c r="O470" s="36">
        <f t="shared" si="88"/>
        <v>-1.3483350337286988E-2</v>
      </c>
      <c r="P470" s="37">
        <f t="shared" si="89"/>
        <v>1.4337440398985343E-2</v>
      </c>
      <c r="Q470" s="38">
        <f t="shared" si="90"/>
        <v>0.23383657638129574</v>
      </c>
    </row>
    <row r="471" spans="1:17" x14ac:dyDescent="0.25">
      <c r="A471" s="15">
        <v>36486</v>
      </c>
      <c r="B471" s="49">
        <v>25.925000000000001</v>
      </c>
      <c r="C471" s="36">
        <f t="shared" si="92"/>
        <v>-6.7275602130567567E-3</v>
      </c>
      <c r="D471" s="37">
        <f t="shared" si="91"/>
        <v>5.7322600227326858E-3</v>
      </c>
      <c r="E471" s="54">
        <f t="shared" si="87"/>
        <v>9.3490331700910881E-2</v>
      </c>
      <c r="F471" s="35">
        <v>25.625</v>
      </c>
      <c r="G471" s="36">
        <f t="shared" si="93"/>
        <v>-2.9225544426018536E-3</v>
      </c>
      <c r="H471" s="37">
        <f t="shared" si="85"/>
        <v>3.5623730418844319E-3</v>
      </c>
      <c r="I471" s="38">
        <f t="shared" si="86"/>
        <v>5.8100546033741832E-2</v>
      </c>
      <c r="J471" s="35">
        <v>31</v>
      </c>
      <c r="K471" s="36">
        <f t="shared" si="94"/>
        <v>-2.4164329116285678E-3</v>
      </c>
      <c r="L471" s="37">
        <f t="shared" si="95"/>
        <v>5.284402594113456E-3</v>
      </c>
      <c r="M471" s="38">
        <f t="shared" si="96"/>
        <v>8.6185998088987886E-2</v>
      </c>
      <c r="N471" s="35">
        <v>54.5</v>
      </c>
      <c r="O471" s="36">
        <f t="shared" si="88"/>
        <v>-1.3667638728663757E-2</v>
      </c>
      <c r="P471" s="37">
        <f t="shared" si="89"/>
        <v>1.4357719283203327E-2</v>
      </c>
      <c r="Q471" s="38">
        <f t="shared" si="90"/>
        <v>0.23416731497384824</v>
      </c>
    </row>
    <row r="472" spans="1:17" x14ac:dyDescent="0.25">
      <c r="A472" s="15">
        <v>36487</v>
      </c>
      <c r="B472" s="49">
        <v>25.7</v>
      </c>
      <c r="C472" s="36">
        <f t="shared" si="92"/>
        <v>-8.716762214416942E-3</v>
      </c>
      <c r="D472" s="37">
        <f t="shared" si="91"/>
        <v>5.8631173185044747E-3</v>
      </c>
      <c r="E472" s="54">
        <f t="shared" si="87"/>
        <v>9.5624549607752546E-2</v>
      </c>
      <c r="F472" s="35">
        <v>25.625</v>
      </c>
      <c r="G472" s="36">
        <f t="shared" si="93"/>
        <v>0</v>
      </c>
      <c r="H472" s="37">
        <f t="shared" si="85"/>
        <v>3.5623730418844319E-3</v>
      </c>
      <c r="I472" s="38">
        <f t="shared" si="86"/>
        <v>5.8100546033741832E-2</v>
      </c>
      <c r="J472" s="35">
        <v>30.65</v>
      </c>
      <c r="K472" s="36">
        <f t="shared" si="94"/>
        <v>-1.1354542102925897E-2</v>
      </c>
      <c r="L472" s="37">
        <f t="shared" si="95"/>
        <v>5.6297855347317606E-3</v>
      </c>
      <c r="M472" s="38">
        <f t="shared" si="96"/>
        <v>9.1819023379918083E-2</v>
      </c>
      <c r="N472" s="35">
        <v>53.75</v>
      </c>
      <c r="O472" s="36">
        <f t="shared" si="88"/>
        <v>-1.3857034661426241E-2</v>
      </c>
      <c r="P472" s="37">
        <f t="shared" si="89"/>
        <v>1.4507831408944464E-2</v>
      </c>
      <c r="Q472" s="38">
        <f t="shared" si="90"/>
        <v>0.23661556965388933</v>
      </c>
    </row>
    <row r="473" spans="1:17" x14ac:dyDescent="0.25">
      <c r="A473" s="15">
        <v>36488</v>
      </c>
      <c r="B473" s="49">
        <v>25.7</v>
      </c>
      <c r="C473" s="36">
        <f t="shared" si="92"/>
        <v>0</v>
      </c>
      <c r="D473" s="37">
        <f t="shared" si="91"/>
        <v>5.8631173185044747E-3</v>
      </c>
      <c r="E473" s="54">
        <f t="shared" si="87"/>
        <v>9.5624549607752546E-2</v>
      </c>
      <c r="F473" s="35">
        <v>25.625</v>
      </c>
      <c r="G473" s="36">
        <f t="shared" si="93"/>
        <v>0</v>
      </c>
      <c r="H473" s="37">
        <f t="shared" ref="H473:H536" si="97">+IF(ISERROR(STDEV(G453:G473)),"",STDEV(G453:G473))</f>
        <v>3.5623730418844319E-3</v>
      </c>
      <c r="I473" s="38">
        <f t="shared" ref="I473:I536" si="98">IF(H473="","",(H473*(SQRT(266))))</f>
        <v>5.8100546033741832E-2</v>
      </c>
      <c r="J473" s="35">
        <v>30.65</v>
      </c>
      <c r="K473" s="36">
        <f t="shared" si="94"/>
        <v>0</v>
      </c>
      <c r="L473" s="37">
        <f t="shared" si="95"/>
        <v>5.6297855347317606E-3</v>
      </c>
      <c r="M473" s="38">
        <f t="shared" si="96"/>
        <v>9.1819023379918083E-2</v>
      </c>
      <c r="N473" s="35">
        <v>53.75</v>
      </c>
      <c r="O473" s="36">
        <f t="shared" si="88"/>
        <v>0</v>
      </c>
      <c r="P473" s="37">
        <f t="shared" si="89"/>
        <v>1.4459656977020957E-2</v>
      </c>
      <c r="Q473" s="38">
        <f t="shared" si="90"/>
        <v>0.23582986844665685</v>
      </c>
    </row>
    <row r="474" spans="1:17" x14ac:dyDescent="0.25">
      <c r="A474" s="15">
        <v>36493</v>
      </c>
      <c r="B474" s="49">
        <v>25.6</v>
      </c>
      <c r="C474" s="36">
        <f t="shared" si="92"/>
        <v>-3.8986404156571976E-3</v>
      </c>
      <c r="D474" s="37">
        <f t="shared" si="91"/>
        <v>5.8515722240708281E-3</v>
      </c>
      <c r="E474" s="54">
        <f t="shared" ref="E474:E537" si="99">IF(D474="","",(D474*(SQRT(266))))</f>
        <v>9.5436254815848567E-2</v>
      </c>
      <c r="F474" s="35">
        <v>25.574999999999999</v>
      </c>
      <c r="G474" s="36">
        <f t="shared" si="93"/>
        <v>-1.9531256208820736E-3</v>
      </c>
      <c r="H474" s="37">
        <f t="shared" si="97"/>
        <v>3.5663938986024678E-3</v>
      </c>
      <c r="I474" s="38">
        <f t="shared" si="98"/>
        <v>5.8166124222239955E-2</v>
      </c>
      <c r="J474" s="35">
        <v>30.9</v>
      </c>
      <c r="K474" s="36">
        <f t="shared" si="94"/>
        <v>8.1235215214793474E-3</v>
      </c>
      <c r="L474" s="37">
        <f t="shared" si="95"/>
        <v>6.0600211584388754E-3</v>
      </c>
      <c r="M474" s="38">
        <f t="shared" si="96"/>
        <v>9.8835954051313429E-2</v>
      </c>
      <c r="N474" s="35">
        <v>53.75</v>
      </c>
      <c r="O474" s="36">
        <f t="shared" si="88"/>
        <v>0</v>
      </c>
      <c r="P474" s="37">
        <f t="shared" si="89"/>
        <v>1.3742539215514635E-2</v>
      </c>
      <c r="Q474" s="38">
        <f t="shared" si="90"/>
        <v>0.22413403170408711</v>
      </c>
    </row>
    <row r="475" spans="1:17" x14ac:dyDescent="0.25">
      <c r="A475" s="15">
        <v>36494</v>
      </c>
      <c r="B475" s="49">
        <v>25.625</v>
      </c>
      <c r="C475" s="36">
        <f t="shared" si="92"/>
        <v>9.7608597305545892E-4</v>
      </c>
      <c r="D475" s="37">
        <f t="shared" si="91"/>
        <v>5.8966585178308762E-3</v>
      </c>
      <c r="E475" s="54">
        <f t="shared" si="99"/>
        <v>9.6171590013846467E-2</v>
      </c>
      <c r="F475" s="35">
        <v>25.45</v>
      </c>
      <c r="G475" s="36">
        <f t="shared" si="93"/>
        <v>-4.899568841158425E-3</v>
      </c>
      <c r="H475" s="37">
        <f t="shared" si="97"/>
        <v>3.23322994466351E-3</v>
      </c>
      <c r="I475" s="38">
        <f t="shared" si="98"/>
        <v>5.2732384573128316E-2</v>
      </c>
      <c r="J475" s="35">
        <v>30.675000000000001</v>
      </c>
      <c r="K475" s="36">
        <f t="shared" si="94"/>
        <v>-7.3081933067245287E-3</v>
      </c>
      <c r="L475" s="37">
        <f t="shared" si="95"/>
        <v>6.033821358632163E-3</v>
      </c>
      <c r="M475" s="38">
        <f t="shared" si="96"/>
        <v>9.8408648247893291E-2</v>
      </c>
      <c r="N475" s="35">
        <v>53.75</v>
      </c>
      <c r="O475" s="36">
        <f t="shared" si="88"/>
        <v>0</v>
      </c>
      <c r="P475" s="37">
        <f t="shared" si="89"/>
        <v>1.3742539215514635E-2</v>
      </c>
      <c r="Q475" s="38">
        <f t="shared" si="90"/>
        <v>0.22413403170408711</v>
      </c>
    </row>
    <row r="476" spans="1:17" x14ac:dyDescent="0.25">
      <c r="A476" s="15">
        <v>36495</v>
      </c>
      <c r="B476" s="49">
        <v>25.6</v>
      </c>
      <c r="C476" s="36">
        <f t="shared" si="92"/>
        <v>-9.7608597305534866E-4</v>
      </c>
      <c r="D476" s="37">
        <f t="shared" si="91"/>
        <v>5.7271199571242394E-3</v>
      </c>
      <c r="E476" s="54">
        <f t="shared" si="99"/>
        <v>9.3406499767817758E-2</v>
      </c>
      <c r="F476" s="35">
        <v>25.524999999999999</v>
      </c>
      <c r="G476" s="36">
        <f t="shared" si="93"/>
        <v>2.9426210541975781E-3</v>
      </c>
      <c r="H476" s="37">
        <f t="shared" si="97"/>
        <v>3.3273224177365608E-3</v>
      </c>
      <c r="I476" s="38">
        <f t="shared" si="98"/>
        <v>5.4266986367756079E-2</v>
      </c>
      <c r="J476" s="35">
        <v>30.75</v>
      </c>
      <c r="K476" s="36">
        <f t="shared" si="94"/>
        <v>2.4420036555518089E-3</v>
      </c>
      <c r="L476" s="37">
        <f t="shared" si="95"/>
        <v>6.0529744108881378E-3</v>
      </c>
      <c r="M476" s="38">
        <f t="shared" si="96"/>
        <v>9.8721025076821983E-2</v>
      </c>
      <c r="N476" s="35">
        <v>54</v>
      </c>
      <c r="O476" s="36">
        <f t="shared" si="88"/>
        <v>4.6403795565023009E-3</v>
      </c>
      <c r="P476" s="37">
        <f t="shared" si="89"/>
        <v>1.2443590581899241E-2</v>
      </c>
      <c r="Q476" s="38">
        <f t="shared" si="90"/>
        <v>0.20294882061150732</v>
      </c>
    </row>
    <row r="477" spans="1:17" x14ac:dyDescent="0.25">
      <c r="A477" s="15">
        <v>36496</v>
      </c>
      <c r="B477" s="49">
        <v>25.375</v>
      </c>
      <c r="C477" s="36">
        <f t="shared" si="92"/>
        <v>-8.827914123565388E-3</v>
      </c>
      <c r="D477" s="37">
        <f t="shared" si="91"/>
        <v>5.9042888567238088E-3</v>
      </c>
      <c r="E477" s="54">
        <f t="shared" si="99"/>
        <v>9.6296037075086119E-2</v>
      </c>
      <c r="F477" s="35">
        <v>25.274999999999999</v>
      </c>
      <c r="G477" s="36">
        <f t="shared" si="93"/>
        <v>-9.8425991441941346E-3</v>
      </c>
      <c r="H477" s="37">
        <f t="shared" si="97"/>
        <v>3.7358097248734517E-3</v>
      </c>
      <c r="I477" s="38">
        <f t="shared" si="98"/>
        <v>6.0929212730201167E-2</v>
      </c>
      <c r="J477" s="35">
        <v>30.4</v>
      </c>
      <c r="K477" s="36">
        <f t="shared" si="94"/>
        <v>-1.1447385840350948E-2</v>
      </c>
      <c r="L477" s="37">
        <f t="shared" si="95"/>
        <v>6.0569557603459001E-3</v>
      </c>
      <c r="M477" s="38">
        <f t="shared" si="96"/>
        <v>9.8785958921404626E-2</v>
      </c>
      <c r="N477" s="35">
        <v>53.25</v>
      </c>
      <c r="O477" s="36">
        <f t="shared" si="88"/>
        <v>-1.3986241974739839E-2</v>
      </c>
      <c r="P477" s="37">
        <f t="shared" si="89"/>
        <v>1.2054031758531116E-2</v>
      </c>
      <c r="Q477" s="38">
        <f t="shared" si="90"/>
        <v>0.19659530847680473</v>
      </c>
    </row>
    <row r="478" spans="1:17" x14ac:dyDescent="0.25">
      <c r="A478" s="15">
        <v>36497</v>
      </c>
      <c r="B478" s="49">
        <v>25.074999999999999</v>
      </c>
      <c r="C478" s="36">
        <f t="shared" si="92"/>
        <v>-1.1893103513952183E-2</v>
      </c>
      <c r="D478" s="37">
        <f t="shared" si="91"/>
        <v>6.2348088778395698E-3</v>
      </c>
      <c r="E478" s="54">
        <f t="shared" si="99"/>
        <v>0.10168665548481655</v>
      </c>
      <c r="F478" s="35">
        <v>25.05</v>
      </c>
      <c r="G478" s="36">
        <f t="shared" si="93"/>
        <v>-8.9419373756611693E-3</v>
      </c>
      <c r="H478" s="37">
        <f t="shared" si="97"/>
        <v>4.1147761557028548E-3</v>
      </c>
      <c r="I478" s="38">
        <f t="shared" si="98"/>
        <v>6.7109968170681197E-2</v>
      </c>
      <c r="J478" s="35">
        <v>30.25</v>
      </c>
      <c r="K478" s="36">
        <f t="shared" si="94"/>
        <v>-4.9464239353254622E-3</v>
      </c>
      <c r="L478" s="37">
        <f t="shared" si="95"/>
        <v>6.0625326082340272E-3</v>
      </c>
      <c r="M478" s="38">
        <f t="shared" si="96"/>
        <v>9.8876914557896836E-2</v>
      </c>
      <c r="N478" s="35">
        <v>53</v>
      </c>
      <c r="O478" s="36">
        <f t="shared" si="88"/>
        <v>-4.7058910374126166E-3</v>
      </c>
      <c r="P478" s="37">
        <f t="shared" si="89"/>
        <v>1.20559535975525E-2</v>
      </c>
      <c r="Q478" s="38">
        <f t="shared" si="90"/>
        <v>0.19662665272268201</v>
      </c>
    </row>
    <row r="479" spans="1:17" x14ac:dyDescent="0.25">
      <c r="A479" s="15">
        <v>36500</v>
      </c>
      <c r="B479" s="49">
        <v>25.074999999999999</v>
      </c>
      <c r="C479" s="36">
        <f t="shared" si="92"/>
        <v>0</v>
      </c>
      <c r="D479" s="37">
        <f t="shared" si="91"/>
        <v>6.2348088778395698E-3</v>
      </c>
      <c r="E479" s="54">
        <f t="shared" si="99"/>
        <v>0.10168665548481655</v>
      </c>
      <c r="F479" s="35">
        <v>25.05</v>
      </c>
      <c r="G479" s="36">
        <f t="shared" si="93"/>
        <v>0</v>
      </c>
      <c r="H479" s="37">
        <f t="shared" si="97"/>
        <v>4.1147761557028548E-3</v>
      </c>
      <c r="I479" s="38">
        <f t="shared" si="98"/>
        <v>6.7109968170681197E-2</v>
      </c>
      <c r="J479" s="35">
        <v>30.25</v>
      </c>
      <c r="K479" s="36">
        <f t="shared" si="94"/>
        <v>0</v>
      </c>
      <c r="L479" s="37">
        <f t="shared" si="95"/>
        <v>6.0625326082340272E-3</v>
      </c>
      <c r="M479" s="38">
        <f t="shared" si="96"/>
        <v>9.8876914557896836E-2</v>
      </c>
      <c r="N479" s="35">
        <v>53</v>
      </c>
      <c r="O479" s="36">
        <f t="shared" si="88"/>
        <v>0</v>
      </c>
      <c r="P479" s="37">
        <f t="shared" si="89"/>
        <v>1.1197565408711108E-2</v>
      </c>
      <c r="Q479" s="38">
        <f t="shared" si="90"/>
        <v>0.18262676503707967</v>
      </c>
    </row>
    <row r="480" spans="1:17" x14ac:dyDescent="0.25">
      <c r="A480" s="15">
        <v>36501</v>
      </c>
      <c r="B480" s="49">
        <v>24.75</v>
      </c>
      <c r="C480" s="36">
        <f t="shared" si="92"/>
        <v>-1.3045844833299911E-2</v>
      </c>
      <c r="D480" s="37">
        <f t="shared" si="91"/>
        <v>6.0510782602473138E-3</v>
      </c>
      <c r="E480" s="54">
        <f t="shared" si="99"/>
        <v>9.8690099795752648E-2</v>
      </c>
      <c r="F480" s="35">
        <v>24.8</v>
      </c>
      <c r="G480" s="36">
        <f t="shared" si="93"/>
        <v>-1.0030174359937357E-2</v>
      </c>
      <c r="H480" s="37">
        <f t="shared" si="97"/>
        <v>4.2943842735545463E-3</v>
      </c>
      <c r="I480" s="38">
        <f t="shared" si="98"/>
        <v>7.0039287923717455E-2</v>
      </c>
      <c r="J480" s="35">
        <v>29.9</v>
      </c>
      <c r="K480" s="36">
        <f t="shared" si="94"/>
        <v>-1.1637704080209822E-2</v>
      </c>
      <c r="L480" s="37">
        <f t="shared" si="95"/>
        <v>6.3679897284123314E-3</v>
      </c>
      <c r="M480" s="38">
        <f t="shared" si="96"/>
        <v>0.10385876942362585</v>
      </c>
      <c r="N480" s="35">
        <v>52.25</v>
      </c>
      <c r="O480" s="36">
        <f t="shared" ref="O480:O543" si="100">IF(ISERROR(LN(N480/N479)),"",LN(N480/N479))</f>
        <v>-1.4252022707201502E-2</v>
      </c>
      <c r="P480" s="37">
        <f t="shared" ref="P480:P543" si="101">+IF(ISERROR(STDEV(O460:O480)),"",STDEV(O460:O480))</f>
        <v>1.1278333195822958E-2</v>
      </c>
      <c r="Q480" s="38">
        <f t="shared" ref="Q480:Q543" si="102">IF(P480="","",(P480*(SQRT(266))))</f>
        <v>0.18394404778034149</v>
      </c>
    </row>
    <row r="481" spans="1:17" x14ac:dyDescent="0.25">
      <c r="A481" s="15">
        <v>36502</v>
      </c>
      <c r="B481" s="49">
        <v>24.8</v>
      </c>
      <c r="C481" s="36">
        <f t="shared" si="92"/>
        <v>2.0181641562371953E-3</v>
      </c>
      <c r="D481" s="37">
        <f t="shared" ref="D481:D544" si="103">+IF(ISERROR(STDEV(C461:C481)),"",STDEV(C461:C481))</f>
        <v>6.0453535612133942E-3</v>
      </c>
      <c r="E481" s="54">
        <f t="shared" si="99"/>
        <v>9.8596732780047394E-2</v>
      </c>
      <c r="F481" s="35">
        <v>24.875</v>
      </c>
      <c r="G481" s="36">
        <f t="shared" si="93"/>
        <v>3.0196298737198914E-3</v>
      </c>
      <c r="H481" s="37">
        <f t="shared" si="97"/>
        <v>4.2720152100873543E-3</v>
      </c>
      <c r="I481" s="38">
        <f t="shared" si="98"/>
        <v>6.9674459539259492E-2</v>
      </c>
      <c r="J481" s="35">
        <v>29.95</v>
      </c>
      <c r="K481" s="36">
        <f t="shared" si="94"/>
        <v>1.6708441648177223E-3</v>
      </c>
      <c r="L481" s="37">
        <f t="shared" si="95"/>
        <v>6.4475813100593402E-3</v>
      </c>
      <c r="M481" s="38">
        <f t="shared" si="96"/>
        <v>0.10515686883629548</v>
      </c>
      <c r="N481" s="35">
        <v>51.625</v>
      </c>
      <c r="O481" s="36">
        <f t="shared" si="100"/>
        <v>-1.2033839563723565E-2</v>
      </c>
      <c r="P481" s="37">
        <f t="shared" si="101"/>
        <v>1.1351318571309643E-2</v>
      </c>
      <c r="Q481" s="38">
        <f t="shared" si="102"/>
        <v>0.18513440323115946</v>
      </c>
    </row>
    <row r="482" spans="1:17" x14ac:dyDescent="0.25">
      <c r="A482" s="15">
        <v>36503</v>
      </c>
      <c r="B482" s="49">
        <v>24.85</v>
      </c>
      <c r="C482" s="36">
        <f t="shared" ref="C482:C545" si="104">IF(ISERROR(LN(B482/B481)),"",LN(B482/B481))</f>
        <v>2.0140993717011856E-3</v>
      </c>
      <c r="D482" s="37">
        <f t="shared" si="103"/>
        <v>5.8607546683197139E-3</v>
      </c>
      <c r="E482" s="54">
        <f t="shared" si="99"/>
        <v>9.5586015949371647E-2</v>
      </c>
      <c r="F482" s="35">
        <v>24.9</v>
      </c>
      <c r="G482" s="36">
        <f t="shared" si="93"/>
        <v>1.0045204260054903E-3</v>
      </c>
      <c r="H482" s="37">
        <f t="shared" si="97"/>
        <v>4.1799348120478237E-3</v>
      </c>
      <c r="I482" s="38">
        <f t="shared" si="98"/>
        <v>6.8172673695329172E-2</v>
      </c>
      <c r="J482" s="35">
        <v>30.125</v>
      </c>
      <c r="K482" s="36">
        <f t="shared" si="94"/>
        <v>5.8260672493606882E-3</v>
      </c>
      <c r="L482" s="37">
        <f t="shared" si="95"/>
        <v>6.4143413055842719E-3</v>
      </c>
      <c r="M482" s="38">
        <f t="shared" si="96"/>
        <v>0.10461474076956616</v>
      </c>
      <c r="N482" s="35">
        <v>52.375</v>
      </c>
      <c r="O482" s="36">
        <f t="shared" si="100"/>
        <v>1.4423326961104906E-2</v>
      </c>
      <c r="P482" s="37">
        <f t="shared" si="101"/>
        <v>1.1979591148249862E-2</v>
      </c>
      <c r="Q482" s="38">
        <f t="shared" si="102"/>
        <v>0.19538121886474716</v>
      </c>
    </row>
    <row r="483" spans="1:17" x14ac:dyDescent="0.25">
      <c r="A483" s="15">
        <v>36504</v>
      </c>
      <c r="B483" s="49">
        <v>25.125</v>
      </c>
      <c r="C483" s="36">
        <f t="shared" si="104"/>
        <v>1.1005613836602106E-2</v>
      </c>
      <c r="D483" s="37">
        <f t="shared" si="103"/>
        <v>6.4102649486688324E-3</v>
      </c>
      <c r="E483" s="54">
        <f t="shared" si="99"/>
        <v>0.1045482574002416</v>
      </c>
      <c r="F483" s="35">
        <v>25.25</v>
      </c>
      <c r="G483" s="36">
        <f t="shared" si="93"/>
        <v>1.3958352250706855E-2</v>
      </c>
      <c r="H483" s="37">
        <f t="shared" si="97"/>
        <v>5.3228183343289803E-3</v>
      </c>
      <c r="I483" s="38">
        <f t="shared" si="98"/>
        <v>8.6812539851057718E-2</v>
      </c>
      <c r="J483" s="35">
        <v>30.5</v>
      </c>
      <c r="K483" s="36">
        <f t="shared" si="94"/>
        <v>1.2371291802546829E-2</v>
      </c>
      <c r="L483" s="37">
        <f t="shared" si="95"/>
        <v>7.1325885959090179E-3</v>
      </c>
      <c r="M483" s="38">
        <f t="shared" si="96"/>
        <v>0.11632899956966322</v>
      </c>
      <c r="N483" s="35">
        <v>52.875</v>
      </c>
      <c r="O483" s="36">
        <f t="shared" si="100"/>
        <v>9.5012591241402152E-3</v>
      </c>
      <c r="P483" s="37">
        <f t="shared" si="101"/>
        <v>1.0266194767212215E-2</v>
      </c>
      <c r="Q483" s="38">
        <f t="shared" si="102"/>
        <v>0.16743656957056074</v>
      </c>
    </row>
    <row r="484" spans="1:17" x14ac:dyDescent="0.25">
      <c r="A484" s="15">
        <v>36507</v>
      </c>
      <c r="B484" s="49">
        <v>25.324999999999999</v>
      </c>
      <c r="C484" s="36">
        <f t="shared" si="104"/>
        <v>7.9286837555072633E-3</v>
      </c>
      <c r="D484" s="37">
        <f t="shared" si="103"/>
        <v>6.7506580276903132E-3</v>
      </c>
      <c r="E484" s="54">
        <f t="shared" si="99"/>
        <v>0.11009990051137208</v>
      </c>
      <c r="F484" s="35">
        <v>25.25</v>
      </c>
      <c r="G484" s="36">
        <f t="shared" si="93"/>
        <v>0</v>
      </c>
      <c r="H484" s="37">
        <f t="shared" si="97"/>
        <v>5.2671450430703962E-3</v>
      </c>
      <c r="I484" s="38">
        <f t="shared" si="98"/>
        <v>8.5904535949279867E-2</v>
      </c>
      <c r="J484" s="35">
        <v>30.5</v>
      </c>
      <c r="K484" s="36">
        <f t="shared" si="94"/>
        <v>0</v>
      </c>
      <c r="L484" s="37">
        <f t="shared" si="95"/>
        <v>6.1900767225963821E-3</v>
      </c>
      <c r="M484" s="38">
        <f t="shared" si="96"/>
        <v>0.1009570961112366</v>
      </c>
      <c r="N484" s="35">
        <v>53.125</v>
      </c>
      <c r="O484" s="36">
        <f t="shared" si="100"/>
        <v>4.7169898781388667E-3</v>
      </c>
      <c r="P484" s="37">
        <f t="shared" si="101"/>
        <v>9.3735565722817479E-3</v>
      </c>
      <c r="Q484" s="38">
        <f t="shared" si="102"/>
        <v>0.15287808119041082</v>
      </c>
    </row>
    <row r="485" spans="1:17" x14ac:dyDescent="0.25">
      <c r="A485" s="15">
        <v>36508</v>
      </c>
      <c r="B485" s="49">
        <v>25.45</v>
      </c>
      <c r="C485" s="36">
        <f t="shared" si="104"/>
        <v>4.9236928617847411E-3</v>
      </c>
      <c r="D485" s="37">
        <f t="shared" si="103"/>
        <v>6.8838641141916205E-3</v>
      </c>
      <c r="E485" s="54">
        <f t="shared" si="99"/>
        <v>0.11227242603572027</v>
      </c>
      <c r="F485" s="35">
        <v>25.3</v>
      </c>
      <c r="G485" s="36">
        <f t="shared" si="93"/>
        <v>1.9782400121057205E-3</v>
      </c>
      <c r="H485" s="37">
        <f t="shared" si="97"/>
        <v>5.2962150497913923E-3</v>
      </c>
      <c r="I485" s="38">
        <f t="shared" si="98"/>
        <v>8.6378653410824818E-2</v>
      </c>
      <c r="J485" s="35">
        <v>30.625</v>
      </c>
      <c r="K485" s="36">
        <f t="shared" si="94"/>
        <v>4.0899852515250664E-3</v>
      </c>
      <c r="L485" s="37">
        <f t="shared" si="95"/>
        <v>6.1204150720666536E-3</v>
      </c>
      <c r="M485" s="38">
        <f t="shared" si="96"/>
        <v>9.982094897397667E-2</v>
      </c>
      <c r="N485" s="35">
        <v>53.5</v>
      </c>
      <c r="O485" s="36">
        <f t="shared" si="100"/>
        <v>7.0340266573799817E-3</v>
      </c>
      <c r="P485" s="37">
        <f t="shared" si="101"/>
        <v>9.4713740893058763E-3</v>
      </c>
      <c r="Q485" s="38">
        <f t="shared" si="102"/>
        <v>0.15447343661331184</v>
      </c>
    </row>
    <row r="486" spans="1:17" x14ac:dyDescent="0.25">
      <c r="A486" s="15">
        <v>36509</v>
      </c>
      <c r="B486" s="49">
        <v>25.9</v>
      </c>
      <c r="C486" s="36">
        <f t="shared" si="104"/>
        <v>1.7527225708960321E-2</v>
      </c>
      <c r="D486" s="37">
        <f t="shared" si="103"/>
        <v>7.9975737825954234E-3</v>
      </c>
      <c r="E486" s="54">
        <f t="shared" si="99"/>
        <v>0.13043648103403946</v>
      </c>
      <c r="F486" s="35">
        <v>25.5</v>
      </c>
      <c r="G486" s="36">
        <f t="shared" si="93"/>
        <v>7.8740564309058656E-3</v>
      </c>
      <c r="H486" s="37">
        <f t="shared" si="97"/>
        <v>5.6009821971175124E-3</v>
      </c>
      <c r="I486" s="38">
        <f t="shared" si="98"/>
        <v>9.1349255159884388E-2</v>
      </c>
      <c r="J486" s="35">
        <v>30.8</v>
      </c>
      <c r="K486" s="36">
        <f t="shared" si="94"/>
        <v>5.6980211146377959E-3</v>
      </c>
      <c r="L486" s="37">
        <f t="shared" si="95"/>
        <v>6.2753092527124861E-3</v>
      </c>
      <c r="M486" s="38">
        <f t="shared" si="96"/>
        <v>0.10234719660923594</v>
      </c>
      <c r="N486" s="35">
        <v>54</v>
      </c>
      <c r="O486" s="36">
        <f t="shared" si="100"/>
        <v>9.3023926623134103E-3</v>
      </c>
      <c r="P486" s="37">
        <f t="shared" si="101"/>
        <v>9.6502467551498917E-3</v>
      </c>
      <c r="Q486" s="38">
        <f t="shared" si="102"/>
        <v>0.15739076150709974</v>
      </c>
    </row>
    <row r="487" spans="1:17" x14ac:dyDescent="0.25">
      <c r="A487" s="15">
        <v>36510</v>
      </c>
      <c r="B487" s="49">
        <v>25.324999999999999</v>
      </c>
      <c r="C487" s="36">
        <f t="shared" si="104"/>
        <v>-2.2450918570745E-2</v>
      </c>
      <c r="D487" s="37">
        <f t="shared" si="103"/>
        <v>9.1704870350177679E-3</v>
      </c>
      <c r="E487" s="54">
        <f t="shared" si="99"/>
        <v>0.1495661172666059</v>
      </c>
      <c r="F487" s="35">
        <v>25.2</v>
      </c>
      <c r="G487" s="36">
        <f t="shared" si="93"/>
        <v>-1.1834457647002909E-2</v>
      </c>
      <c r="H487" s="37">
        <f t="shared" si="97"/>
        <v>5.9791741058771372E-3</v>
      </c>
      <c r="I487" s="38">
        <f t="shared" si="98"/>
        <v>9.7517378527686951E-2</v>
      </c>
      <c r="J487" s="35">
        <v>30.425000000000001</v>
      </c>
      <c r="K487" s="36">
        <f t="shared" si="94"/>
        <v>-1.2250051105937911E-2</v>
      </c>
      <c r="L487" s="37">
        <f t="shared" si="95"/>
        <v>6.7780500729381762E-3</v>
      </c>
      <c r="M487" s="38">
        <f t="shared" si="96"/>
        <v>0.11054665124948118</v>
      </c>
      <c r="N487" s="35">
        <v>53.375</v>
      </c>
      <c r="O487" s="36">
        <f t="shared" si="100"/>
        <v>-1.1641575015485755E-2</v>
      </c>
      <c r="P487" s="37">
        <f t="shared" si="101"/>
        <v>9.3496688808108741E-3</v>
      </c>
      <c r="Q487" s="38">
        <f t="shared" si="102"/>
        <v>0.15248848473276158</v>
      </c>
    </row>
    <row r="488" spans="1:17" x14ac:dyDescent="0.25">
      <c r="A488" s="15">
        <v>36511</v>
      </c>
      <c r="B488" s="49">
        <v>25.75</v>
      </c>
      <c r="C488" s="36">
        <f t="shared" si="104"/>
        <v>1.6642576974998092E-2</v>
      </c>
      <c r="D488" s="37">
        <f t="shared" si="103"/>
        <v>9.8445701458304141E-3</v>
      </c>
      <c r="E488" s="54">
        <f t="shared" si="99"/>
        <v>0.16056008009696143</v>
      </c>
      <c r="F488" s="35">
        <v>25.5</v>
      </c>
      <c r="G488" s="36">
        <f t="shared" si="93"/>
        <v>1.1834457647002798E-2</v>
      </c>
      <c r="H488" s="37">
        <f t="shared" si="97"/>
        <v>6.5974978171665288E-3</v>
      </c>
      <c r="I488" s="38">
        <f t="shared" si="98"/>
        <v>0.10760193307296831</v>
      </c>
      <c r="J488" s="35">
        <v>30.625</v>
      </c>
      <c r="K488" s="36">
        <f t="shared" si="94"/>
        <v>6.5520299913001141E-3</v>
      </c>
      <c r="L488" s="37">
        <f t="shared" si="95"/>
        <v>6.9746501904235916E-3</v>
      </c>
      <c r="M488" s="38">
        <f t="shared" si="96"/>
        <v>0.11375310212980731</v>
      </c>
      <c r="N488" s="35">
        <v>54.125</v>
      </c>
      <c r="O488" s="36">
        <f t="shared" si="100"/>
        <v>1.3953714773865308E-2</v>
      </c>
      <c r="P488" s="37">
        <f t="shared" si="101"/>
        <v>1.0008698113139754E-2</v>
      </c>
      <c r="Q488" s="38">
        <f t="shared" si="102"/>
        <v>0.16323692623518521</v>
      </c>
    </row>
    <row r="489" spans="1:17" x14ac:dyDescent="0.25">
      <c r="A489" s="15">
        <v>36514</v>
      </c>
      <c r="B489" s="49">
        <v>25.75</v>
      </c>
      <c r="C489" s="36">
        <f t="shared" si="104"/>
        <v>0</v>
      </c>
      <c r="D489" s="37">
        <f t="shared" si="103"/>
        <v>9.8392091069110406E-3</v>
      </c>
      <c r="E489" s="54">
        <f t="shared" si="99"/>
        <v>0.16047264419823282</v>
      </c>
      <c r="F489" s="35">
        <v>25.5</v>
      </c>
      <c r="G489" s="36">
        <f t="shared" si="93"/>
        <v>0</v>
      </c>
      <c r="H489" s="37">
        <f t="shared" si="97"/>
        <v>6.5974978171665288E-3</v>
      </c>
      <c r="I489" s="38">
        <f t="shared" si="98"/>
        <v>0.10760193307296831</v>
      </c>
      <c r="J489" s="35">
        <v>30.625</v>
      </c>
      <c r="K489" s="36">
        <f t="shared" si="94"/>
        <v>0</v>
      </c>
      <c r="L489" s="37">
        <f t="shared" si="95"/>
        <v>6.9746501904235916E-3</v>
      </c>
      <c r="M489" s="38">
        <f t="shared" si="96"/>
        <v>0.11375310212980731</v>
      </c>
      <c r="N489" s="35">
        <v>54.125</v>
      </c>
      <c r="O489" s="36">
        <f t="shared" si="100"/>
        <v>0</v>
      </c>
      <c r="P489" s="37">
        <f t="shared" si="101"/>
        <v>9.8248802521473128E-3</v>
      </c>
      <c r="Q489" s="38">
        <f t="shared" si="102"/>
        <v>0.16023894764932498</v>
      </c>
    </row>
    <row r="490" spans="1:17" x14ac:dyDescent="0.25">
      <c r="A490" s="15">
        <v>36515</v>
      </c>
      <c r="B490" s="49">
        <v>25.65</v>
      </c>
      <c r="C490" s="36">
        <f t="shared" si="104"/>
        <v>-3.8910554929666762E-3</v>
      </c>
      <c r="D490" s="37">
        <f t="shared" si="103"/>
        <v>9.5938306246920839E-3</v>
      </c>
      <c r="E490" s="54">
        <f t="shared" si="99"/>
        <v>0.15647064226462548</v>
      </c>
      <c r="F490" s="35">
        <v>25.55</v>
      </c>
      <c r="G490" s="36">
        <f t="shared" si="93"/>
        <v>1.9588644853329716E-3</v>
      </c>
      <c r="H490" s="37">
        <f t="shared" si="97"/>
        <v>6.616840157733268E-3</v>
      </c>
      <c r="I490" s="38">
        <f t="shared" si="98"/>
        <v>0.10791739710081859</v>
      </c>
      <c r="J490" s="35">
        <v>30.65</v>
      </c>
      <c r="K490" s="36">
        <f t="shared" si="94"/>
        <v>8.1599351732935925E-4</v>
      </c>
      <c r="L490" s="37">
        <f t="shared" si="95"/>
        <v>6.9809836373726786E-3</v>
      </c>
      <c r="M490" s="38">
        <f t="shared" si="96"/>
        <v>0.11385639752354941</v>
      </c>
      <c r="N490" s="35">
        <v>54</v>
      </c>
      <c r="O490" s="36">
        <f t="shared" si="100"/>
        <v>-2.3121397583795024E-3</v>
      </c>
      <c r="P490" s="37">
        <f t="shared" si="101"/>
        <v>9.6876595620928024E-3</v>
      </c>
      <c r="Q490" s="38">
        <f t="shared" si="102"/>
        <v>0.15800094592251071</v>
      </c>
    </row>
    <row r="491" spans="1:17" x14ac:dyDescent="0.25">
      <c r="A491" s="15">
        <v>36516</v>
      </c>
      <c r="B491" s="49">
        <v>25.6</v>
      </c>
      <c r="C491" s="36">
        <f t="shared" si="104"/>
        <v>-1.9512201312616936E-3</v>
      </c>
      <c r="D491" s="37">
        <f t="shared" si="103"/>
        <v>9.5750521865488221E-3</v>
      </c>
      <c r="E491" s="54">
        <f t="shared" si="99"/>
        <v>0.15616437520697696</v>
      </c>
      <c r="F491" s="35">
        <v>25.35</v>
      </c>
      <c r="G491" s="36">
        <f t="shared" si="93"/>
        <v>-7.8585866125212706E-3</v>
      </c>
      <c r="H491" s="37">
        <f t="shared" si="97"/>
        <v>6.8194095166901397E-3</v>
      </c>
      <c r="I491" s="38">
        <f t="shared" si="98"/>
        <v>0.11122120336330746</v>
      </c>
      <c r="J491" s="35">
        <v>30.55</v>
      </c>
      <c r="K491" s="36">
        <f t="shared" si="94"/>
        <v>-3.2679767646159995E-3</v>
      </c>
      <c r="L491" s="37">
        <f t="shared" si="95"/>
        <v>7.002027369498301E-3</v>
      </c>
      <c r="M491" s="38">
        <f t="shared" si="96"/>
        <v>0.11419961040796976</v>
      </c>
      <c r="N491" s="35">
        <v>53.75</v>
      </c>
      <c r="O491" s="36">
        <f t="shared" si="100"/>
        <v>-4.6403795565022254E-3</v>
      </c>
      <c r="P491" s="37">
        <f t="shared" si="101"/>
        <v>9.3371623197498581E-3</v>
      </c>
      <c r="Q491" s="38">
        <f t="shared" si="102"/>
        <v>0.15228450889471601</v>
      </c>
    </row>
    <row r="492" spans="1:17" x14ac:dyDescent="0.25">
      <c r="A492" s="15">
        <v>36517</v>
      </c>
      <c r="B492" s="49">
        <v>25.25</v>
      </c>
      <c r="C492" s="36">
        <f t="shared" si="104"/>
        <v>-1.3766195764147959E-2</v>
      </c>
      <c r="D492" s="37">
        <f t="shared" si="103"/>
        <v>9.9059449902090552E-3</v>
      </c>
      <c r="E492" s="54">
        <f t="shared" si="99"/>
        <v>0.16156107351601354</v>
      </c>
      <c r="F492" s="35">
        <v>25.15</v>
      </c>
      <c r="G492" s="36">
        <f t="shared" si="93"/>
        <v>-7.9208334914441098E-3</v>
      </c>
      <c r="H492" s="37">
        <f t="shared" si="97"/>
        <v>6.9877326221003486E-3</v>
      </c>
      <c r="I492" s="38">
        <f t="shared" si="98"/>
        <v>0.11396647013336335</v>
      </c>
      <c r="J492" s="35">
        <v>30.5</v>
      </c>
      <c r="K492" s="36">
        <f t="shared" si="94"/>
        <v>-1.6380020042383583E-3</v>
      </c>
      <c r="L492" s="37">
        <f t="shared" si="95"/>
        <v>6.9951626059584762E-3</v>
      </c>
      <c r="M492" s="38">
        <f t="shared" si="96"/>
        <v>0.11408764950287451</v>
      </c>
      <c r="N492" s="35">
        <v>53.375</v>
      </c>
      <c r="O492" s="36">
        <f t="shared" si="100"/>
        <v>-7.0011954589835881E-3</v>
      </c>
      <c r="P492" s="37">
        <f t="shared" si="101"/>
        <v>9.0033980539512334E-3</v>
      </c>
      <c r="Q492" s="38">
        <f t="shared" si="102"/>
        <v>0.14684097845546895</v>
      </c>
    </row>
    <row r="493" spans="1:17" x14ac:dyDescent="0.25">
      <c r="A493" s="15">
        <v>36521</v>
      </c>
      <c r="B493" s="49">
        <v>25.35</v>
      </c>
      <c r="C493" s="36">
        <f t="shared" si="104"/>
        <v>3.9525743158233418E-3</v>
      </c>
      <c r="D493" s="37">
        <f t="shared" si="103"/>
        <v>9.8142358817149746E-3</v>
      </c>
      <c r="E493" s="54">
        <f t="shared" si="99"/>
        <v>0.16006534322131225</v>
      </c>
      <c r="F493" s="35">
        <v>25.3</v>
      </c>
      <c r="G493" s="36">
        <f t="shared" si="93"/>
        <v>5.9464991877265236E-3</v>
      </c>
      <c r="H493" s="37">
        <f t="shared" si="97"/>
        <v>7.1443738283414942E-3</v>
      </c>
      <c r="I493" s="38">
        <f t="shared" si="98"/>
        <v>0.11652121089380327</v>
      </c>
      <c r="J493" s="35">
        <v>30.5</v>
      </c>
      <c r="K493" s="36">
        <f t="shared" si="94"/>
        <v>0</v>
      </c>
      <c r="L493" s="37">
        <f t="shared" si="95"/>
        <v>6.5618783077545737E-3</v>
      </c>
      <c r="M493" s="38">
        <f t="shared" si="96"/>
        <v>0.1070209964551699</v>
      </c>
      <c r="N493" s="35">
        <v>53.25</v>
      </c>
      <c r="O493" s="36">
        <f t="shared" si="100"/>
        <v>-2.3446669592541345E-3</v>
      </c>
      <c r="P493" s="37">
        <f t="shared" si="101"/>
        <v>8.5183968815551545E-3</v>
      </c>
      <c r="Q493" s="38">
        <f t="shared" si="102"/>
        <v>0.13893084871557201</v>
      </c>
    </row>
    <row r="494" spans="1:17" x14ac:dyDescent="0.25">
      <c r="A494" s="15">
        <v>36522</v>
      </c>
      <c r="B494" s="49">
        <v>25.1</v>
      </c>
      <c r="C494" s="36">
        <f t="shared" si="104"/>
        <v>-9.9108838994540188E-3</v>
      </c>
      <c r="D494" s="37">
        <f t="shared" si="103"/>
        <v>1.0017459284659315E-2</v>
      </c>
      <c r="E494" s="54">
        <f t="shared" si="99"/>
        <v>0.16337981661842044</v>
      </c>
      <c r="F494" s="35">
        <v>25</v>
      </c>
      <c r="G494" s="36">
        <f t="shared" si="93"/>
        <v>-1.1928570865273845E-2</v>
      </c>
      <c r="H494" s="37">
        <f t="shared" si="97"/>
        <v>7.5559776104569308E-3</v>
      </c>
      <c r="I494" s="38">
        <f t="shared" si="98"/>
        <v>0.12323426542495082</v>
      </c>
      <c r="J494" s="35">
        <v>30.4</v>
      </c>
      <c r="K494" s="36">
        <f t="shared" si="94"/>
        <v>-3.2840752011899961E-3</v>
      </c>
      <c r="L494" s="37">
        <f t="shared" si="95"/>
        <v>6.5950817715686389E-3</v>
      </c>
      <c r="M494" s="38">
        <f t="shared" si="96"/>
        <v>0.10756252856175362</v>
      </c>
      <c r="N494" s="35">
        <v>53</v>
      </c>
      <c r="O494" s="36">
        <f t="shared" si="100"/>
        <v>-4.7058910374126166E-3</v>
      </c>
      <c r="P494" s="37">
        <f t="shared" si="101"/>
        <v>8.5678583852463863E-3</v>
      </c>
      <c r="Q494" s="38">
        <f t="shared" si="102"/>
        <v>0.13973754142807648</v>
      </c>
    </row>
    <row r="495" spans="1:17" x14ac:dyDescent="0.25">
      <c r="A495" s="15">
        <v>36523</v>
      </c>
      <c r="B495" s="49">
        <v>24.7</v>
      </c>
      <c r="C495" s="36">
        <f t="shared" si="104"/>
        <v>-1.6064602503806789E-2</v>
      </c>
      <c r="D495" s="37">
        <f t="shared" si="103"/>
        <v>1.0524833669093599E-2</v>
      </c>
      <c r="E495" s="54">
        <f t="shared" si="99"/>
        <v>0.17165484240392093</v>
      </c>
      <c r="F495" s="35">
        <v>24.75</v>
      </c>
      <c r="G495" s="36">
        <f t="shared" si="93"/>
        <v>-1.0050335853501451E-2</v>
      </c>
      <c r="H495" s="37">
        <f t="shared" si="97"/>
        <v>7.80027673826567E-3</v>
      </c>
      <c r="I495" s="38">
        <f t="shared" si="98"/>
        <v>0.12721866362086415</v>
      </c>
      <c r="J495" s="35">
        <v>29.85</v>
      </c>
      <c r="K495" s="36">
        <f t="shared" si="94"/>
        <v>-1.825776857356488E-2</v>
      </c>
      <c r="L495" s="37">
        <f t="shared" si="95"/>
        <v>7.3604941917102349E-3</v>
      </c>
      <c r="M495" s="38">
        <f t="shared" si="96"/>
        <v>0.12004602734988454</v>
      </c>
      <c r="N495" s="35">
        <v>52.75</v>
      </c>
      <c r="O495" s="36">
        <f t="shared" si="100"/>
        <v>-4.728141195946012E-3</v>
      </c>
      <c r="P495" s="37">
        <f t="shared" si="101"/>
        <v>8.6114088091164068E-3</v>
      </c>
      <c r="Q495" s="38">
        <f t="shared" si="102"/>
        <v>0.14044782734622688</v>
      </c>
    </row>
    <row r="496" spans="1:17" x14ac:dyDescent="0.25">
      <c r="A496" s="15">
        <v>36524</v>
      </c>
      <c r="B496" s="49">
        <v>24.65</v>
      </c>
      <c r="C496" s="36">
        <f t="shared" si="104"/>
        <v>-2.0263431452324726E-3</v>
      </c>
      <c r="D496" s="37">
        <f t="shared" si="103"/>
        <v>1.0506980520613057E-2</v>
      </c>
      <c r="E496" s="54">
        <f t="shared" si="99"/>
        <v>0.17136366636397643</v>
      </c>
      <c r="F496" s="35">
        <v>24.75</v>
      </c>
      <c r="G496" s="36">
        <f t="shared" si="93"/>
        <v>0</v>
      </c>
      <c r="H496" s="37">
        <f t="shared" si="97"/>
        <v>7.7686485561640544E-3</v>
      </c>
      <c r="I496" s="38">
        <f t="shared" si="98"/>
        <v>0.12670282358149915</v>
      </c>
      <c r="J496" s="35">
        <v>29.675000000000001</v>
      </c>
      <c r="K496" s="36">
        <f t="shared" si="94"/>
        <v>-5.8798993428794029E-3</v>
      </c>
      <c r="L496" s="37">
        <f t="shared" si="95"/>
        <v>7.3119988665418644E-3</v>
      </c>
      <c r="M496" s="38">
        <f t="shared" si="96"/>
        <v>0.1192550925322115</v>
      </c>
      <c r="N496" s="35">
        <v>52.5</v>
      </c>
      <c r="O496" s="36">
        <f t="shared" si="100"/>
        <v>-4.7506027585978647E-3</v>
      </c>
      <c r="P496" s="37">
        <f t="shared" si="101"/>
        <v>8.6490578619002629E-3</v>
      </c>
      <c r="Q496" s="38">
        <f t="shared" si="102"/>
        <v>0.14106186481469987</v>
      </c>
    </row>
    <row r="497" spans="1:17" x14ac:dyDescent="0.25">
      <c r="A497" s="15">
        <v>36525</v>
      </c>
      <c r="B497" s="49">
        <v>24.375</v>
      </c>
      <c r="C497" s="36">
        <f t="shared" si="104"/>
        <v>-1.1218883604788177E-2</v>
      </c>
      <c r="D497" s="37">
        <f t="shared" si="103"/>
        <v>1.0700481602848902E-2</v>
      </c>
      <c r="E497" s="54">
        <f t="shared" si="99"/>
        <v>0.17451957350897199</v>
      </c>
      <c r="F497" s="35">
        <v>24.5</v>
      </c>
      <c r="G497" s="36">
        <f t="shared" si="93"/>
        <v>-1.0152371464017962E-2</v>
      </c>
      <c r="H497" s="37">
        <f t="shared" si="97"/>
        <v>7.9325306988633441E-3</v>
      </c>
      <c r="I497" s="38">
        <f t="shared" si="98"/>
        <v>0.12937566044166457</v>
      </c>
      <c r="J497" s="35">
        <v>29.375</v>
      </c>
      <c r="K497" s="36">
        <f t="shared" si="94"/>
        <v>-1.0160968031408705E-2</v>
      </c>
      <c r="L497" s="37">
        <f t="shared" si="95"/>
        <v>7.4807881647861504E-3</v>
      </c>
      <c r="M497" s="38">
        <f t="shared" si="96"/>
        <v>0.12200796267729253</v>
      </c>
      <c r="N497" s="35">
        <v>52.25</v>
      </c>
      <c r="O497" s="36">
        <f t="shared" si="100"/>
        <v>-4.7732787526576599E-3</v>
      </c>
      <c r="P497" s="37">
        <f t="shared" si="101"/>
        <v>8.579216876479976E-3</v>
      </c>
      <c r="Q497" s="38">
        <f t="shared" si="102"/>
        <v>0.13992279281388922</v>
      </c>
    </row>
    <row r="498" spans="1:17" x14ac:dyDescent="0.25">
      <c r="A498" s="15">
        <v>36528</v>
      </c>
      <c r="B498" s="49">
        <v>24.375</v>
      </c>
      <c r="C498" s="36">
        <f t="shared" si="104"/>
        <v>0</v>
      </c>
      <c r="D498" s="37">
        <f t="shared" si="103"/>
        <v>1.0605632493066236E-2</v>
      </c>
      <c r="E498" s="54">
        <f t="shared" si="99"/>
        <v>0.17297263134306334</v>
      </c>
      <c r="F498" s="35">
        <v>24.5</v>
      </c>
      <c r="G498" s="36">
        <f t="shared" si="93"/>
        <v>0</v>
      </c>
      <c r="H498" s="37">
        <f t="shared" si="97"/>
        <v>7.7312033516768689E-3</v>
      </c>
      <c r="I498" s="38">
        <f t="shared" si="98"/>
        <v>0.12609211077813151</v>
      </c>
      <c r="J498" s="35">
        <v>29.375</v>
      </c>
      <c r="K498" s="36">
        <f t="shared" si="94"/>
        <v>0</v>
      </c>
      <c r="L498" s="37">
        <f t="shared" si="95"/>
        <v>7.1827384095678546E-3</v>
      </c>
      <c r="M498" s="38">
        <f t="shared" si="96"/>
        <v>0.11714691827801037</v>
      </c>
      <c r="N498" s="35">
        <v>52.25</v>
      </c>
      <c r="O498" s="36">
        <f t="shared" si="100"/>
        <v>0</v>
      </c>
      <c r="P498" s="37">
        <f t="shared" si="101"/>
        <v>8.0963314408679446E-3</v>
      </c>
      <c r="Q498" s="38">
        <f t="shared" si="102"/>
        <v>0.13204716969667654</v>
      </c>
    </row>
    <row r="499" spans="1:17" x14ac:dyDescent="0.25">
      <c r="A499" s="15">
        <v>36529</v>
      </c>
      <c r="B499" s="49">
        <v>23.875</v>
      </c>
      <c r="C499" s="36">
        <f t="shared" si="104"/>
        <v>-2.072613051711697E-2</v>
      </c>
      <c r="D499" s="37">
        <f t="shared" si="103"/>
        <v>1.1180735127520781E-2</v>
      </c>
      <c r="E499" s="54">
        <f t="shared" si="99"/>
        <v>0.18235227145778227</v>
      </c>
      <c r="F499" s="35">
        <v>24.1</v>
      </c>
      <c r="G499" s="36">
        <f t="shared" si="93"/>
        <v>-1.6461277054071962E-2</v>
      </c>
      <c r="H499" s="37">
        <f t="shared" si="97"/>
        <v>8.2506090419953021E-3</v>
      </c>
      <c r="I499" s="38">
        <f t="shared" si="98"/>
        <v>0.13456336122431445</v>
      </c>
      <c r="J499" s="35">
        <v>29</v>
      </c>
      <c r="K499" s="36">
        <f t="shared" si="94"/>
        <v>-1.2848142477849024E-2</v>
      </c>
      <c r="L499" s="37">
        <f t="shared" si="95"/>
        <v>7.5619370025987297E-3</v>
      </c>
      <c r="M499" s="38">
        <f t="shared" si="96"/>
        <v>0.12333146016940817</v>
      </c>
      <c r="N499" s="35">
        <v>51.75</v>
      </c>
      <c r="O499" s="36">
        <f t="shared" si="100"/>
        <v>-9.6154586994419804E-3</v>
      </c>
      <c r="P499" s="37">
        <f t="shared" si="101"/>
        <v>8.2804323195528936E-3</v>
      </c>
      <c r="Q499" s="38">
        <f t="shared" si="102"/>
        <v>0.13504976416141259</v>
      </c>
    </row>
    <row r="500" spans="1:17" x14ac:dyDescent="0.25">
      <c r="A500" s="15">
        <v>36530</v>
      </c>
      <c r="B500" s="49">
        <v>23.75</v>
      </c>
      <c r="C500" s="36">
        <f t="shared" si="104"/>
        <v>-5.2493558861436782E-3</v>
      </c>
      <c r="D500" s="37">
        <f t="shared" si="103"/>
        <v>1.1184595664654219E-2</v>
      </c>
      <c r="E500" s="54">
        <f t="shared" si="99"/>
        <v>0.1824152349129845</v>
      </c>
      <c r="F500" s="35">
        <v>23.85</v>
      </c>
      <c r="G500" s="36">
        <f t="shared" si="93"/>
        <v>-1.042762316225905E-2</v>
      </c>
      <c r="H500" s="37">
        <f t="shared" si="97"/>
        <v>8.4457473167474529E-3</v>
      </c>
      <c r="I500" s="38">
        <f t="shared" si="98"/>
        <v>0.13774597017118231</v>
      </c>
      <c r="J500" s="35">
        <v>29.625</v>
      </c>
      <c r="K500" s="36">
        <f t="shared" si="94"/>
        <v>2.1322769468821244E-2</v>
      </c>
      <c r="L500" s="37">
        <f t="shared" si="95"/>
        <v>9.1169231879309337E-3</v>
      </c>
      <c r="M500" s="38">
        <f t="shared" si="96"/>
        <v>0.14869251735811156</v>
      </c>
      <c r="N500" s="35">
        <v>52</v>
      </c>
      <c r="O500" s="36">
        <f t="shared" si="100"/>
        <v>4.8192864359489218E-3</v>
      </c>
      <c r="P500" s="37">
        <f t="shared" si="101"/>
        <v>8.379693971184066E-3</v>
      </c>
      <c r="Q500" s="38">
        <f t="shared" si="102"/>
        <v>0.13666867270697342</v>
      </c>
    </row>
    <row r="501" spans="1:17" x14ac:dyDescent="0.25">
      <c r="A501" s="15">
        <v>36531</v>
      </c>
      <c r="B501" s="49">
        <v>23.725000000000001</v>
      </c>
      <c r="C501" s="36">
        <f t="shared" si="104"/>
        <v>-1.05318598465859E-3</v>
      </c>
      <c r="D501" s="37">
        <f t="shared" si="103"/>
        <v>1.0926976644290638E-2</v>
      </c>
      <c r="E501" s="54">
        <f t="shared" si="99"/>
        <v>0.17821359584379706</v>
      </c>
      <c r="F501" s="35">
        <v>23.95</v>
      </c>
      <c r="G501" s="36">
        <f t="shared" si="93"/>
        <v>4.1841065225738695E-3</v>
      </c>
      <c r="H501" s="37">
        <f t="shared" si="97"/>
        <v>8.3676421308120294E-3</v>
      </c>
      <c r="I501" s="38">
        <f t="shared" si="98"/>
        <v>0.13647211313892874</v>
      </c>
      <c r="J501" s="35">
        <v>29.65</v>
      </c>
      <c r="K501" s="36">
        <f t="shared" si="94"/>
        <v>8.4352598843905838E-4</v>
      </c>
      <c r="L501" s="37">
        <f t="shared" si="95"/>
        <v>8.7893115406360335E-3</v>
      </c>
      <c r="M501" s="38">
        <f t="shared" si="96"/>
        <v>0.14334933308991418</v>
      </c>
      <c r="N501" s="35">
        <v>52.625</v>
      </c>
      <c r="O501" s="36">
        <f t="shared" si="100"/>
        <v>1.1947573421118202E-2</v>
      </c>
      <c r="P501" s="37">
        <f t="shared" si="101"/>
        <v>8.2427307920015774E-3</v>
      </c>
      <c r="Q501" s="38">
        <f t="shared" si="102"/>
        <v>0.13443487085538228</v>
      </c>
    </row>
    <row r="502" spans="1:17" x14ac:dyDescent="0.25">
      <c r="A502" s="15">
        <v>36532</v>
      </c>
      <c r="B502" s="49">
        <v>23.75</v>
      </c>
      <c r="C502" s="36">
        <f t="shared" si="104"/>
        <v>1.0531859846586405E-3</v>
      </c>
      <c r="D502" s="37">
        <f t="shared" si="103"/>
        <v>1.0911189473770896E-2</v>
      </c>
      <c r="E502" s="54">
        <f t="shared" si="99"/>
        <v>0.17795611488468907</v>
      </c>
      <c r="F502" s="35">
        <v>23.975000000000001</v>
      </c>
      <c r="G502" s="36">
        <f t="shared" si="93"/>
        <v>1.0432969125776675E-3</v>
      </c>
      <c r="H502" s="37">
        <f t="shared" si="97"/>
        <v>8.3233667913185025E-3</v>
      </c>
      <c r="I502" s="38">
        <f t="shared" si="98"/>
        <v>0.13575000420475533</v>
      </c>
      <c r="J502" s="35">
        <v>29.75</v>
      </c>
      <c r="K502" s="36">
        <f t="shared" si="94"/>
        <v>3.3670065479042485E-3</v>
      </c>
      <c r="L502" s="37">
        <f t="shared" si="95"/>
        <v>8.8170411780410188E-3</v>
      </c>
      <c r="M502" s="38">
        <f t="shared" si="96"/>
        <v>0.14380158978948068</v>
      </c>
      <c r="N502" s="35">
        <v>53</v>
      </c>
      <c r="O502" s="36">
        <f t="shared" si="100"/>
        <v>7.1006215495763685E-3</v>
      </c>
      <c r="P502" s="37">
        <f t="shared" si="101"/>
        <v>7.8549057664297119E-3</v>
      </c>
      <c r="Q502" s="38">
        <f t="shared" si="102"/>
        <v>0.12810963610698664</v>
      </c>
    </row>
    <row r="503" spans="1:17" x14ac:dyDescent="0.25">
      <c r="A503" s="15">
        <v>36535</v>
      </c>
      <c r="B503" s="49">
        <v>23.75</v>
      </c>
      <c r="C503" s="36">
        <f t="shared" si="104"/>
        <v>0</v>
      </c>
      <c r="D503" s="37">
        <f t="shared" si="103"/>
        <v>1.0882401027244356E-2</v>
      </c>
      <c r="E503" s="54">
        <f t="shared" si="99"/>
        <v>0.17748658953094612</v>
      </c>
      <c r="F503" s="35">
        <v>23.875</v>
      </c>
      <c r="G503" s="36">
        <f t="shared" ref="G503:G566" si="105">IF(ISERROR(LN(F503/F502)),"",LN(F503/F502))</f>
        <v>-4.1797344027080796E-3</v>
      </c>
      <c r="H503" s="37">
        <f t="shared" si="97"/>
        <v>8.3143096331499775E-3</v>
      </c>
      <c r="I503" s="38">
        <f t="shared" si="98"/>
        <v>0.13560228642536554</v>
      </c>
      <c r="J503" s="35">
        <v>30.125</v>
      </c>
      <c r="K503" s="36">
        <f t="shared" si="94"/>
        <v>1.2526259819180256E-2</v>
      </c>
      <c r="L503" s="37">
        <f t="shared" si="95"/>
        <v>9.1648954442923852E-3</v>
      </c>
      <c r="M503" s="38">
        <f t="shared" si="96"/>
        <v>0.14947492118171465</v>
      </c>
      <c r="N503" s="35">
        <v>53.125</v>
      </c>
      <c r="O503" s="36">
        <f t="shared" si="100"/>
        <v>2.3557136924589835E-3</v>
      </c>
      <c r="P503" s="37">
        <f t="shared" si="101"/>
        <v>7.2621743818935989E-3</v>
      </c>
      <c r="Q503" s="38">
        <f t="shared" si="102"/>
        <v>0.11844247977945423</v>
      </c>
    </row>
    <row r="504" spans="1:17" x14ac:dyDescent="0.25">
      <c r="A504" s="15">
        <v>36536</v>
      </c>
      <c r="B504" s="49">
        <v>23.85</v>
      </c>
      <c r="C504" s="36">
        <f t="shared" si="104"/>
        <v>4.2016868536999766E-3</v>
      </c>
      <c r="D504" s="37">
        <f t="shared" si="103"/>
        <v>1.0567689437891572E-2</v>
      </c>
      <c r="E504" s="54">
        <f t="shared" si="99"/>
        <v>0.17235379884070692</v>
      </c>
      <c r="F504" s="35">
        <v>23.975000000000001</v>
      </c>
      <c r="G504" s="36">
        <f t="shared" si="105"/>
        <v>4.1797344027080657E-3</v>
      </c>
      <c r="H504" s="37">
        <f t="shared" si="97"/>
        <v>7.6206566525790342E-3</v>
      </c>
      <c r="I504" s="38">
        <f t="shared" si="98"/>
        <v>0.12428914867834691</v>
      </c>
      <c r="J504" s="35">
        <v>30.175000000000001</v>
      </c>
      <c r="K504" s="36">
        <f t="shared" si="94"/>
        <v>1.6583751727761256E-3</v>
      </c>
      <c r="L504" s="37">
        <f t="shared" si="95"/>
        <v>8.7296690718454348E-3</v>
      </c>
      <c r="M504" s="38">
        <f t="shared" si="96"/>
        <v>0.14237659386165494</v>
      </c>
      <c r="N504" s="35">
        <v>53.5</v>
      </c>
      <c r="O504" s="36">
        <f t="shared" si="100"/>
        <v>7.0340266573799817E-3</v>
      </c>
      <c r="P504" s="37">
        <f t="shared" si="101"/>
        <v>7.1310525134580093E-3</v>
      </c>
      <c r="Q504" s="38">
        <f t="shared" si="102"/>
        <v>0.11630394682305102</v>
      </c>
    </row>
    <row r="505" spans="1:17" x14ac:dyDescent="0.25">
      <c r="A505" s="15">
        <v>36537</v>
      </c>
      <c r="B505" s="49">
        <v>23.9</v>
      </c>
      <c r="C505" s="36">
        <f t="shared" si="104"/>
        <v>2.0942416031146851E-3</v>
      </c>
      <c r="D505" s="37">
        <f t="shared" si="103"/>
        <v>1.0354911096284706E-2</v>
      </c>
      <c r="E505" s="54">
        <f t="shared" si="99"/>
        <v>0.16888348911004117</v>
      </c>
      <c r="F505" s="35">
        <v>24</v>
      </c>
      <c r="G505" s="36">
        <f t="shared" si="105"/>
        <v>1.04220957844359E-3</v>
      </c>
      <c r="H505" s="37">
        <f t="shared" si="97"/>
        <v>7.6408953770228175E-3</v>
      </c>
      <c r="I505" s="38">
        <f t="shared" si="98"/>
        <v>0.12461923228480387</v>
      </c>
      <c r="J505" s="35">
        <v>30.25</v>
      </c>
      <c r="K505" s="36">
        <f t="shared" si="94"/>
        <v>2.482417493255137E-3</v>
      </c>
      <c r="L505" s="37">
        <f t="shared" si="95"/>
        <v>8.7536967808654088E-3</v>
      </c>
      <c r="M505" s="38">
        <f t="shared" si="96"/>
        <v>0.14276847393642159</v>
      </c>
      <c r="N505" s="35">
        <v>53.7</v>
      </c>
      <c r="O505" s="36">
        <f t="shared" si="100"/>
        <v>3.7313476128581842E-3</v>
      </c>
      <c r="P505" s="37">
        <f t="shared" si="101"/>
        <v>7.1055188940843785E-3</v>
      </c>
      <c r="Q505" s="38">
        <f t="shared" si="102"/>
        <v>0.11588750609368795</v>
      </c>
    </row>
    <row r="506" spans="1:17" x14ac:dyDescent="0.25">
      <c r="A506" s="15">
        <v>36538</v>
      </c>
      <c r="B506" s="49">
        <v>24.15</v>
      </c>
      <c r="C506" s="36">
        <f t="shared" si="104"/>
        <v>1.040592116111682E-2</v>
      </c>
      <c r="D506" s="37">
        <f t="shared" si="103"/>
        <v>1.062386607407503E-2</v>
      </c>
      <c r="E506" s="54">
        <f t="shared" si="99"/>
        <v>0.17327001204977366</v>
      </c>
      <c r="F506" s="35">
        <v>24.15</v>
      </c>
      <c r="G506" s="36">
        <f t="shared" si="105"/>
        <v>6.2305497506359416E-3</v>
      </c>
      <c r="H506" s="37">
        <f t="shared" si="97"/>
        <v>7.8175212742933806E-3</v>
      </c>
      <c r="I506" s="38">
        <f t="shared" si="98"/>
        <v>0.12749991349209563</v>
      </c>
      <c r="J506" s="35">
        <v>30.45</v>
      </c>
      <c r="K506" s="36">
        <f t="shared" si="94"/>
        <v>6.5898096790555829E-3</v>
      </c>
      <c r="L506" s="37">
        <f t="shared" si="95"/>
        <v>8.8343185550920217E-3</v>
      </c>
      <c r="M506" s="38">
        <f t="shared" si="96"/>
        <v>0.14408337528159273</v>
      </c>
      <c r="N506" s="35">
        <v>54.25</v>
      </c>
      <c r="O506" s="36">
        <f t="shared" si="100"/>
        <v>1.0189990905749945E-2</v>
      </c>
      <c r="P506" s="37">
        <f t="shared" si="101"/>
        <v>7.2815394680301095E-3</v>
      </c>
      <c r="Q506" s="38">
        <f t="shared" si="102"/>
        <v>0.11875831477632097</v>
      </c>
    </row>
    <row r="507" spans="1:17" x14ac:dyDescent="0.25">
      <c r="A507" s="15">
        <v>36539</v>
      </c>
      <c r="B507" s="49">
        <v>24.225000000000001</v>
      </c>
      <c r="C507" s="36">
        <f t="shared" si="104"/>
        <v>3.100777678248407E-3</v>
      </c>
      <c r="D507" s="37">
        <f t="shared" si="103"/>
        <v>9.6896678512798685E-3</v>
      </c>
      <c r="E507" s="54">
        <f t="shared" si="99"/>
        <v>0.15803370012792106</v>
      </c>
      <c r="F507" s="35">
        <v>24.25</v>
      </c>
      <c r="G507" s="36">
        <f t="shared" si="105"/>
        <v>4.1322372849105912E-3</v>
      </c>
      <c r="H507" s="37">
        <f t="shared" si="97"/>
        <v>7.6161099889138235E-3</v>
      </c>
      <c r="I507" s="38">
        <f t="shared" si="98"/>
        <v>0.12421499483806275</v>
      </c>
      <c r="J507" s="35">
        <v>30.45</v>
      </c>
      <c r="K507" s="36">
        <f t="shared" si="94"/>
        <v>0</v>
      </c>
      <c r="L507" s="37">
        <f t="shared" si="95"/>
        <v>8.7286319534519517E-3</v>
      </c>
      <c r="M507" s="38">
        <f t="shared" si="96"/>
        <v>0.14235967897254745</v>
      </c>
      <c r="N507" s="35">
        <v>54.25</v>
      </c>
      <c r="O507" s="36">
        <f t="shared" si="100"/>
        <v>0</v>
      </c>
      <c r="P507" s="37">
        <f t="shared" si="101"/>
        <v>7.007476867686345E-3</v>
      </c>
      <c r="Q507" s="38">
        <f t="shared" si="102"/>
        <v>0.11428848903370957</v>
      </c>
    </row>
    <row r="508" spans="1:17" x14ac:dyDescent="0.25">
      <c r="A508" s="15">
        <v>36542</v>
      </c>
      <c r="B508" s="49">
        <v>25.05</v>
      </c>
      <c r="C508" s="36">
        <f t="shared" si="104"/>
        <v>3.3488669754043826E-2</v>
      </c>
      <c r="D508" s="37">
        <f t="shared" si="103"/>
        <v>1.1624154878413751E-2</v>
      </c>
      <c r="E508" s="54">
        <f t="shared" si="99"/>
        <v>0.18958422873629321</v>
      </c>
      <c r="F508" s="35">
        <v>24.45</v>
      </c>
      <c r="G508" s="36">
        <f t="shared" si="105"/>
        <v>8.2135985373887992E-3</v>
      </c>
      <c r="H508" s="37">
        <f t="shared" si="97"/>
        <v>7.6300034117900255E-3</v>
      </c>
      <c r="I508" s="38">
        <f t="shared" si="98"/>
        <v>0.12444158970780105</v>
      </c>
      <c r="J508" s="35">
        <v>30.45</v>
      </c>
      <c r="K508" s="36">
        <f t="shared" si="94"/>
        <v>0</v>
      </c>
      <c r="L508" s="37">
        <f t="shared" si="95"/>
        <v>8.3063355476657563E-3</v>
      </c>
      <c r="M508" s="38">
        <f t="shared" si="96"/>
        <v>0.13547223302688488</v>
      </c>
      <c r="N508" s="35">
        <v>53.25</v>
      </c>
      <c r="O508" s="36">
        <f t="shared" si="100"/>
        <v>-1.8605187831034469E-2</v>
      </c>
      <c r="P508" s="37">
        <f t="shared" si="101"/>
        <v>7.7248803831523665E-3</v>
      </c>
      <c r="Q508" s="38">
        <f t="shared" si="102"/>
        <v>0.12598898628232255</v>
      </c>
    </row>
    <row r="509" spans="1:17" x14ac:dyDescent="0.25">
      <c r="A509" s="15">
        <v>36543</v>
      </c>
      <c r="B509" s="49">
        <v>24.425000000000001</v>
      </c>
      <c r="C509" s="36">
        <f t="shared" si="104"/>
        <v>-2.5266629602027361E-2</v>
      </c>
      <c r="D509" s="37">
        <f t="shared" si="103"/>
        <v>1.2117406975806435E-2</v>
      </c>
      <c r="E509" s="54">
        <f t="shared" si="99"/>
        <v>0.19762892699047821</v>
      </c>
      <c r="F509" s="35">
        <v>24.524999999999999</v>
      </c>
      <c r="G509" s="36">
        <f t="shared" si="105"/>
        <v>3.0627895305457308E-3</v>
      </c>
      <c r="H509" s="37">
        <f t="shared" si="97"/>
        <v>7.0878802255653194E-3</v>
      </c>
      <c r="I509" s="38">
        <f t="shared" si="98"/>
        <v>0.11559982811605443</v>
      </c>
      <c r="J509" s="35">
        <v>30.375</v>
      </c>
      <c r="K509" s="36">
        <f t="shared" si="94"/>
        <v>-2.4660924951934427E-3</v>
      </c>
      <c r="L509" s="37">
        <f t="shared" si="95"/>
        <v>8.1850151623942425E-3</v>
      </c>
      <c r="M509" s="38">
        <f t="shared" si="96"/>
        <v>0.13349355742317262</v>
      </c>
      <c r="N509" s="35">
        <v>53.375</v>
      </c>
      <c r="O509" s="36">
        <f t="shared" si="100"/>
        <v>2.3446669592540547E-3</v>
      </c>
      <c r="P509" s="37">
        <f t="shared" si="101"/>
        <v>7.0542785176280192E-3</v>
      </c>
      <c r="Q509" s="38">
        <f t="shared" si="102"/>
        <v>0.11505180084438196</v>
      </c>
    </row>
    <row r="510" spans="1:17" x14ac:dyDescent="0.25">
      <c r="A510" s="15">
        <v>36544</v>
      </c>
      <c r="B510" s="49">
        <v>24.35</v>
      </c>
      <c r="C510" s="36">
        <f t="shared" si="104"/>
        <v>-3.0753484002476487E-3</v>
      </c>
      <c r="D510" s="37">
        <f t="shared" si="103"/>
        <v>1.2104060871035941E-2</v>
      </c>
      <c r="E510" s="54">
        <f t="shared" si="99"/>
        <v>0.19741125860890438</v>
      </c>
      <c r="F510" s="35">
        <v>24.4</v>
      </c>
      <c r="G510" s="36">
        <f t="shared" si="105"/>
        <v>-5.1098731522705911E-3</v>
      </c>
      <c r="H510" s="37">
        <f t="shared" si="97"/>
        <v>7.1086423016021348E-3</v>
      </c>
      <c r="I510" s="38">
        <f t="shared" si="98"/>
        <v>0.11593844732868325</v>
      </c>
      <c r="J510" s="35">
        <v>30.274999999999999</v>
      </c>
      <c r="K510" s="36">
        <f t="shared" si="94"/>
        <v>-3.2976122215566091E-3</v>
      </c>
      <c r="L510" s="37">
        <f t="shared" si="95"/>
        <v>8.2087502899385219E-3</v>
      </c>
      <c r="M510" s="38">
        <f t="shared" si="96"/>
        <v>0.13388066563848006</v>
      </c>
      <c r="N510" s="35">
        <v>53.625</v>
      </c>
      <c r="O510" s="36">
        <f t="shared" si="100"/>
        <v>4.6729056993924231E-3</v>
      </c>
      <c r="P510" s="37">
        <f t="shared" si="101"/>
        <v>7.1493464253218038E-3</v>
      </c>
      <c r="Q510" s="38">
        <f t="shared" si="102"/>
        <v>0.11660231149622892</v>
      </c>
    </row>
    <row r="511" spans="1:17" x14ac:dyDescent="0.25">
      <c r="A511" s="15">
        <v>36545</v>
      </c>
      <c r="B511" s="49">
        <v>24</v>
      </c>
      <c r="C511" s="36">
        <f t="shared" si="104"/>
        <v>-1.4478019180653225E-2</v>
      </c>
      <c r="D511" s="37">
        <f t="shared" si="103"/>
        <v>1.2375248311510604E-2</v>
      </c>
      <c r="E511" s="54">
        <f t="shared" si="99"/>
        <v>0.20183419191314253</v>
      </c>
      <c r="F511" s="35">
        <v>24</v>
      </c>
      <c r="G511" s="36">
        <f t="shared" si="105"/>
        <v>-1.6529301951210471E-2</v>
      </c>
      <c r="H511" s="37">
        <f t="shared" si="97"/>
        <v>7.701031573447154E-3</v>
      </c>
      <c r="I511" s="38">
        <f t="shared" si="98"/>
        <v>0.12560002396708037</v>
      </c>
      <c r="J511" s="35">
        <v>29.95</v>
      </c>
      <c r="K511" s="36">
        <f t="shared" si="94"/>
        <v>-1.0792964877697564E-2</v>
      </c>
      <c r="L511" s="37">
        <f t="shared" si="95"/>
        <v>8.4981409520873893E-3</v>
      </c>
      <c r="M511" s="38">
        <f t="shared" si="96"/>
        <v>0.1386004845036658</v>
      </c>
      <c r="N511" s="35">
        <v>52.5</v>
      </c>
      <c r="O511" s="36">
        <f t="shared" si="100"/>
        <v>-2.1202207650602937E-2</v>
      </c>
      <c r="P511" s="37">
        <f t="shared" si="101"/>
        <v>8.4639290545274557E-3</v>
      </c>
      <c r="Q511" s="38">
        <f t="shared" si="102"/>
        <v>0.13804250534041929</v>
      </c>
    </row>
    <row r="512" spans="1:17" x14ac:dyDescent="0.25">
      <c r="A512" s="15">
        <v>36546</v>
      </c>
      <c r="B512" s="49">
        <v>24.375</v>
      </c>
      <c r="C512" s="36">
        <f t="shared" si="104"/>
        <v>1.5504186535965254E-2</v>
      </c>
      <c r="D512" s="37">
        <f t="shared" si="103"/>
        <v>1.3029836346521165E-2</v>
      </c>
      <c r="E512" s="54">
        <f t="shared" si="99"/>
        <v>0.21251019967934479</v>
      </c>
      <c r="F512" s="35">
        <v>24.375</v>
      </c>
      <c r="G512" s="36">
        <f t="shared" si="105"/>
        <v>1.5504186535965254E-2</v>
      </c>
      <c r="H512" s="37">
        <f t="shared" si="97"/>
        <v>8.5965070190405762E-3</v>
      </c>
      <c r="I512" s="38">
        <f t="shared" si="98"/>
        <v>0.14020478650516213</v>
      </c>
      <c r="J512" s="35">
        <v>30.15</v>
      </c>
      <c r="K512" s="36">
        <f t="shared" si="94"/>
        <v>6.6555986117360667E-3</v>
      </c>
      <c r="L512" s="37">
        <f t="shared" si="95"/>
        <v>8.6461868371325735E-3</v>
      </c>
      <c r="M512" s="38">
        <f t="shared" si="96"/>
        <v>0.14101503981778971</v>
      </c>
      <c r="N512" s="35">
        <v>53.7</v>
      </c>
      <c r="O512" s="36">
        <f t="shared" si="100"/>
        <v>2.2599831917240992E-2</v>
      </c>
      <c r="P512" s="37">
        <f t="shared" si="101"/>
        <v>9.8988138987752359E-3</v>
      </c>
      <c r="Q512" s="38">
        <f t="shared" si="102"/>
        <v>0.16144476893441861</v>
      </c>
    </row>
    <row r="513" spans="1:17" x14ac:dyDescent="0.25">
      <c r="A513" s="15">
        <v>36549</v>
      </c>
      <c r="B513" s="49">
        <v>24</v>
      </c>
      <c r="C513" s="36">
        <f t="shared" si="104"/>
        <v>-1.5504186535965199E-2</v>
      </c>
      <c r="D513" s="37">
        <f t="shared" si="103"/>
        <v>1.3111339011022006E-2</v>
      </c>
      <c r="E513" s="54">
        <f t="shared" si="99"/>
        <v>0.21383946791010783</v>
      </c>
      <c r="F513" s="35">
        <v>24.05</v>
      </c>
      <c r="G513" s="36">
        <f t="shared" si="105"/>
        <v>-1.3423020332140661E-2</v>
      </c>
      <c r="H513" s="37">
        <f t="shared" si="97"/>
        <v>8.8697309900032262E-3</v>
      </c>
      <c r="I513" s="38">
        <f t="shared" si="98"/>
        <v>0.1446609346164896</v>
      </c>
      <c r="J513" s="35">
        <v>30.25</v>
      </c>
      <c r="K513" s="36">
        <f t="shared" si="94"/>
        <v>3.3112613036560051E-3</v>
      </c>
      <c r="L513" s="37">
        <f t="shared" si="95"/>
        <v>8.6846366957359766E-3</v>
      </c>
      <c r="M513" s="38">
        <f t="shared" si="96"/>
        <v>0.14164213803392603</v>
      </c>
      <c r="N513" s="35">
        <v>53.5</v>
      </c>
      <c r="O513" s="36">
        <f t="shared" si="100"/>
        <v>-3.7313476128582471E-3</v>
      </c>
      <c r="P513" s="37">
        <f t="shared" si="101"/>
        <v>9.8092232954839521E-3</v>
      </c>
      <c r="Q513" s="38">
        <f t="shared" si="102"/>
        <v>0.15998359041394494</v>
      </c>
    </row>
    <row r="514" spans="1:17" x14ac:dyDescent="0.25">
      <c r="A514" s="15">
        <v>36550</v>
      </c>
      <c r="B514" s="49">
        <v>24.25</v>
      </c>
      <c r="C514" s="36">
        <f t="shared" si="104"/>
        <v>1.0362787035546658E-2</v>
      </c>
      <c r="D514" s="37">
        <f t="shared" si="103"/>
        <v>1.3339693292915667E-2</v>
      </c>
      <c r="E514" s="54">
        <f t="shared" si="99"/>
        <v>0.21756381353903906</v>
      </c>
      <c r="F514" s="35">
        <v>24.225000000000001</v>
      </c>
      <c r="G514" s="36">
        <f t="shared" si="105"/>
        <v>7.2501612250597701E-3</v>
      </c>
      <c r="H514" s="37">
        <f t="shared" si="97"/>
        <v>8.9334157253272047E-3</v>
      </c>
      <c r="I514" s="38">
        <f t="shared" si="98"/>
        <v>0.14569960121676798</v>
      </c>
      <c r="J514" s="35">
        <v>30.55</v>
      </c>
      <c r="K514" s="36">
        <f t="shared" si="94"/>
        <v>9.8685011407537836E-3</v>
      </c>
      <c r="L514" s="37">
        <f t="shared" si="95"/>
        <v>8.9692352199648839E-3</v>
      </c>
      <c r="M514" s="38">
        <f t="shared" si="96"/>
        <v>0.14628379949489131</v>
      </c>
      <c r="N514" s="35">
        <v>53.5</v>
      </c>
      <c r="O514" s="36">
        <f t="shared" si="100"/>
        <v>0</v>
      </c>
      <c r="P514" s="37">
        <f t="shared" si="101"/>
        <v>9.7932008120591857E-3</v>
      </c>
      <c r="Q514" s="38">
        <f t="shared" si="102"/>
        <v>0.15972227161749936</v>
      </c>
    </row>
    <row r="515" spans="1:17" x14ac:dyDescent="0.25">
      <c r="A515" s="15">
        <v>36551</v>
      </c>
      <c r="B515" s="49">
        <v>24.45</v>
      </c>
      <c r="C515" s="36">
        <f t="shared" si="104"/>
        <v>8.2135985373887992E-3</v>
      </c>
      <c r="D515" s="37">
        <f t="shared" si="103"/>
        <v>1.3396116015727738E-2</v>
      </c>
      <c r="E515" s="54">
        <f t="shared" si="99"/>
        <v>0.21848404029955756</v>
      </c>
      <c r="F515" s="35">
        <v>24.45</v>
      </c>
      <c r="G515" s="36">
        <f t="shared" si="105"/>
        <v>9.2450581440509903E-3</v>
      </c>
      <c r="H515" s="37">
        <f t="shared" si="97"/>
        <v>8.9596495317721923E-3</v>
      </c>
      <c r="I515" s="38">
        <f t="shared" si="98"/>
        <v>0.14612746165167376</v>
      </c>
      <c r="J515" s="35">
        <v>30.55</v>
      </c>
      <c r="K515" s="36">
        <f t="shared" si="94"/>
        <v>0</v>
      </c>
      <c r="L515" s="37">
        <f t="shared" si="95"/>
        <v>8.9362535879637332E-3</v>
      </c>
      <c r="M515" s="38">
        <f t="shared" si="96"/>
        <v>0.14574588535568675</v>
      </c>
      <c r="N515" s="35">
        <v>53.875</v>
      </c>
      <c r="O515" s="36">
        <f t="shared" si="100"/>
        <v>6.9848945219509687E-3</v>
      </c>
      <c r="P515" s="37">
        <f t="shared" si="101"/>
        <v>9.831214675690177E-3</v>
      </c>
      <c r="Q515" s="38">
        <f t="shared" si="102"/>
        <v>0.16034225897082954</v>
      </c>
    </row>
    <row r="516" spans="1:17" x14ac:dyDescent="0.25">
      <c r="A516" s="15">
        <v>36552</v>
      </c>
      <c r="B516" s="49">
        <v>24.175000000000001</v>
      </c>
      <c r="C516" s="36">
        <f t="shared" si="104"/>
        <v>-1.1311174581522906E-2</v>
      </c>
      <c r="D516" s="37">
        <f t="shared" si="103"/>
        <v>1.317154455029856E-2</v>
      </c>
      <c r="E516" s="54">
        <f t="shared" si="99"/>
        <v>0.21482139054007848</v>
      </c>
      <c r="F516" s="35">
        <v>24.175000000000001</v>
      </c>
      <c r="G516" s="36">
        <f t="shared" si="105"/>
        <v>-1.1311174581522906E-2</v>
      </c>
      <c r="H516" s="37">
        <f t="shared" si="97"/>
        <v>9.0268844669155451E-3</v>
      </c>
      <c r="I516" s="38">
        <f t="shared" si="98"/>
        <v>0.14722403025873507</v>
      </c>
      <c r="J516" s="35">
        <v>30.375</v>
      </c>
      <c r="K516" s="36">
        <f t="shared" si="94"/>
        <v>-5.7447839568918564E-3</v>
      </c>
      <c r="L516" s="37">
        <f t="shared" si="95"/>
        <v>8.0108281363024027E-3</v>
      </c>
      <c r="M516" s="38">
        <f t="shared" si="96"/>
        <v>0.13065265300105292</v>
      </c>
      <c r="N516" s="35">
        <v>53.825000000000003</v>
      </c>
      <c r="O516" s="36">
        <f t="shared" si="100"/>
        <v>-9.285051734851152E-4</v>
      </c>
      <c r="P516" s="37">
        <f t="shared" si="101"/>
        <v>9.7594811968521426E-3</v>
      </c>
      <c r="Q516" s="38">
        <f t="shared" si="102"/>
        <v>0.15917232133645284</v>
      </c>
    </row>
    <row r="517" spans="1:17" x14ac:dyDescent="0.25">
      <c r="A517" s="15">
        <v>36553</v>
      </c>
      <c r="B517" s="49">
        <v>24.5</v>
      </c>
      <c r="C517" s="36">
        <f t="shared" si="104"/>
        <v>1.3354076211323295E-2</v>
      </c>
      <c r="D517" s="37">
        <f t="shared" si="103"/>
        <v>1.3535550353677744E-2</v>
      </c>
      <c r="E517" s="54">
        <f t="shared" si="99"/>
        <v>0.22075814553095782</v>
      </c>
      <c r="F517" s="35">
        <v>24.425000000000001</v>
      </c>
      <c r="G517" s="36">
        <f t="shared" si="105"/>
        <v>1.0288156589488428E-2</v>
      </c>
      <c r="H517" s="37">
        <f t="shared" si="97"/>
        <v>9.3635755132126606E-3</v>
      </c>
      <c r="I517" s="38">
        <f t="shared" si="98"/>
        <v>0.15271529504334236</v>
      </c>
      <c r="J517" s="35">
        <v>30.375</v>
      </c>
      <c r="K517" s="36">
        <f t="shared" si="94"/>
        <v>0</v>
      </c>
      <c r="L517" s="37">
        <f t="shared" si="95"/>
        <v>7.8660165305940079E-3</v>
      </c>
      <c r="M517" s="38">
        <f t="shared" si="96"/>
        <v>0.12829084718656977</v>
      </c>
      <c r="N517" s="35">
        <v>54.25</v>
      </c>
      <c r="O517" s="36">
        <f t="shared" si="100"/>
        <v>7.864949170142136E-3</v>
      </c>
      <c r="P517" s="37">
        <f t="shared" si="101"/>
        <v>9.7786015967723256E-3</v>
      </c>
      <c r="Q517" s="38">
        <f t="shared" si="102"/>
        <v>0.15948416562190096</v>
      </c>
    </row>
    <row r="518" spans="1:17" x14ac:dyDescent="0.25">
      <c r="A518" s="15">
        <v>36556</v>
      </c>
      <c r="B518" s="49">
        <v>24.4</v>
      </c>
      <c r="C518" s="36">
        <f t="shared" si="104"/>
        <v>-4.0899852515251661E-3</v>
      </c>
      <c r="D518" s="37">
        <f t="shared" si="103"/>
        <v>1.3335687383258065E-2</v>
      </c>
      <c r="E518" s="54">
        <f t="shared" si="99"/>
        <v>0.21749847912971917</v>
      </c>
      <c r="F518" s="35">
        <v>24.35</v>
      </c>
      <c r="G518" s="36">
        <f t="shared" si="105"/>
        <v>-3.0753484002476487E-3</v>
      </c>
      <c r="H518" s="37">
        <f t="shared" si="97"/>
        <v>9.1280946586724896E-3</v>
      </c>
      <c r="I518" s="38">
        <f t="shared" si="98"/>
        <v>0.14887471853200687</v>
      </c>
      <c r="J518" s="35">
        <v>30.35</v>
      </c>
      <c r="K518" s="36">
        <f t="shared" si="94"/>
        <v>-8.2338415520521178E-4</v>
      </c>
      <c r="L518" s="37">
        <f t="shared" si="95"/>
        <v>7.4499370330108668E-3</v>
      </c>
      <c r="M518" s="38">
        <f t="shared" si="96"/>
        <v>0.1215047959452215</v>
      </c>
      <c r="N518" s="35">
        <v>54</v>
      </c>
      <c r="O518" s="36">
        <f t="shared" si="100"/>
        <v>-4.6189458562945285E-3</v>
      </c>
      <c r="P518" s="37">
        <f t="shared" si="101"/>
        <v>9.7736594050951819E-3</v>
      </c>
      <c r="Q518" s="38">
        <f t="shared" si="102"/>
        <v>0.15940356091496283</v>
      </c>
    </row>
    <row r="519" spans="1:17" x14ac:dyDescent="0.25">
      <c r="A519" s="15">
        <v>36557</v>
      </c>
      <c r="B519" s="49">
        <v>27.035714285714285</v>
      </c>
      <c r="C519" s="36">
        <f t="shared" si="104"/>
        <v>0.10257561096308861</v>
      </c>
      <c r="D519" s="37">
        <f t="shared" si="103"/>
        <v>2.6045649027110634E-2</v>
      </c>
      <c r="E519" s="54">
        <f t="shared" si="99"/>
        <v>0.42479168028900016</v>
      </c>
      <c r="F519" s="35">
        <v>24.9</v>
      </c>
      <c r="G519" s="36">
        <f t="shared" si="105"/>
        <v>2.2335953942063082E-2</v>
      </c>
      <c r="H519" s="37">
        <f t="shared" si="97"/>
        <v>1.0379412545359439E-2</v>
      </c>
      <c r="I519" s="38">
        <f t="shared" si="98"/>
        <v>0.16928309565127719</v>
      </c>
      <c r="J519" s="35">
        <v>30.524999999999999</v>
      </c>
      <c r="K519" s="36">
        <f t="shared" si="94"/>
        <v>5.7495024912611204E-3</v>
      </c>
      <c r="L519" s="37">
        <f t="shared" si="95"/>
        <v>7.495446197536176E-3</v>
      </c>
      <c r="M519" s="38">
        <f t="shared" si="96"/>
        <v>0.12224702795668461</v>
      </c>
      <c r="N519" s="35">
        <v>54.125</v>
      </c>
      <c r="O519" s="36">
        <f t="shared" si="100"/>
        <v>2.3121397583796004E-3</v>
      </c>
      <c r="P519" s="37">
        <f t="shared" si="101"/>
        <v>9.7681250882671062E-3</v>
      </c>
      <c r="Q519" s="38">
        <f t="shared" si="102"/>
        <v>0.15931329893906801</v>
      </c>
    </row>
    <row r="520" spans="1:17" x14ac:dyDescent="0.25">
      <c r="A520" s="15">
        <v>36558</v>
      </c>
      <c r="B520" s="49">
        <v>25.25</v>
      </c>
      <c r="C520" s="36">
        <f t="shared" si="104"/>
        <v>-6.8332587540875997E-2</v>
      </c>
      <c r="D520" s="37">
        <f t="shared" si="103"/>
        <v>3.0140574337198654E-2</v>
      </c>
      <c r="E520" s="54">
        <f t="shared" si="99"/>
        <v>0.49157789096547932</v>
      </c>
      <c r="F520" s="35">
        <v>25.2</v>
      </c>
      <c r="G520" s="36">
        <f t="shared" si="105"/>
        <v>1.197619104671562E-2</v>
      </c>
      <c r="H520" s="37">
        <f t="shared" si="97"/>
        <v>9.8608570083486367E-3</v>
      </c>
      <c r="I520" s="38">
        <f t="shared" si="98"/>
        <v>0.1608257107859318</v>
      </c>
      <c r="J520" s="35">
        <v>30.75</v>
      </c>
      <c r="K520" s="36">
        <f t="shared" si="94"/>
        <v>7.3439742557585052E-3</v>
      </c>
      <c r="L520" s="37">
        <f t="shared" si="95"/>
        <v>6.7794865605236721E-3</v>
      </c>
      <c r="M520" s="38">
        <f t="shared" si="96"/>
        <v>0.11057007965299387</v>
      </c>
      <c r="N520" s="35">
        <v>54.5</v>
      </c>
      <c r="O520" s="36">
        <f t="shared" si="100"/>
        <v>6.9045153465444858E-3</v>
      </c>
      <c r="P520" s="37">
        <f t="shared" si="101"/>
        <v>9.4738459210964941E-3</v>
      </c>
      <c r="Q520" s="38">
        <f t="shared" si="102"/>
        <v>0.15451375096979555</v>
      </c>
    </row>
    <row r="521" spans="1:17" x14ac:dyDescent="0.25">
      <c r="A521" s="15">
        <v>36559</v>
      </c>
      <c r="B521" s="49">
        <v>25.821739130434782</v>
      </c>
      <c r="C521" s="36">
        <f t="shared" si="104"/>
        <v>2.2390583371296024E-2</v>
      </c>
      <c r="D521" s="37">
        <f t="shared" si="103"/>
        <v>3.0380165935181051E-2</v>
      </c>
      <c r="E521" s="54">
        <f t="shared" si="99"/>
        <v>0.49548551167341909</v>
      </c>
      <c r="F521" s="35">
        <v>25.7</v>
      </c>
      <c r="G521" s="36">
        <f t="shared" si="105"/>
        <v>1.9646997383796421E-2</v>
      </c>
      <c r="H521" s="37">
        <f t="shared" si="97"/>
        <v>1.0126921946905164E-2</v>
      </c>
      <c r="I521" s="38">
        <f t="shared" si="98"/>
        <v>0.16516509861219689</v>
      </c>
      <c r="J521" s="35">
        <v>30.8</v>
      </c>
      <c r="K521" s="36">
        <f t="shared" si="94"/>
        <v>1.6246957270019829E-3</v>
      </c>
      <c r="L521" s="37">
        <f t="shared" si="95"/>
        <v>5.2851400180272635E-3</v>
      </c>
      <c r="M521" s="38">
        <f t="shared" si="96"/>
        <v>8.6198025109051987E-2</v>
      </c>
      <c r="N521" s="35">
        <v>55.125</v>
      </c>
      <c r="O521" s="36">
        <f t="shared" si="100"/>
        <v>1.140263209781177E-2</v>
      </c>
      <c r="P521" s="37">
        <f t="shared" si="101"/>
        <v>9.6626674301665532E-3</v>
      </c>
      <c r="Q521" s="38">
        <f t="shared" si="102"/>
        <v>0.15759333658615265</v>
      </c>
    </row>
    <row r="522" spans="1:17" x14ac:dyDescent="0.25">
      <c r="A522" s="15">
        <v>36560</v>
      </c>
      <c r="B522" s="49">
        <v>25.8</v>
      </c>
      <c r="C522" s="36">
        <f t="shared" si="104"/>
        <v>-8.4224716509299176E-4</v>
      </c>
      <c r="D522" s="37">
        <f t="shared" si="103"/>
        <v>3.0378452514661043E-2</v>
      </c>
      <c r="E522" s="54">
        <f t="shared" si="99"/>
        <v>0.49545756663043022</v>
      </c>
      <c r="F522" s="35">
        <v>25.65</v>
      </c>
      <c r="G522" s="36">
        <f t="shared" si="105"/>
        <v>-1.9474202843955666E-3</v>
      </c>
      <c r="H522" s="37">
        <f t="shared" si="97"/>
        <v>1.0196106567438848E-2</v>
      </c>
      <c r="I522" s="38">
        <f t="shared" si="98"/>
        <v>0.16629346562566885</v>
      </c>
      <c r="J522" s="35">
        <v>30.524999999999999</v>
      </c>
      <c r="K522" s="36">
        <f t="shared" si="94"/>
        <v>-8.9686699827604879E-3</v>
      </c>
      <c r="L522" s="37">
        <f t="shared" si="95"/>
        <v>5.7885364233889345E-3</v>
      </c>
      <c r="M522" s="38">
        <f t="shared" si="96"/>
        <v>9.4408172019288111E-2</v>
      </c>
      <c r="N522" s="35">
        <v>55</v>
      </c>
      <c r="O522" s="36">
        <f t="shared" si="100"/>
        <v>-2.2701485345391855E-3</v>
      </c>
      <c r="P522" s="37">
        <f t="shared" si="101"/>
        <v>9.4845899914446259E-3</v>
      </c>
      <c r="Q522" s="38">
        <f t="shared" si="102"/>
        <v>0.15468898145422599</v>
      </c>
    </row>
    <row r="523" spans="1:17" x14ac:dyDescent="0.25">
      <c r="A523" s="15">
        <v>36563</v>
      </c>
      <c r="B523" s="49">
        <v>25.8</v>
      </c>
      <c r="C523" s="36">
        <f t="shared" si="104"/>
        <v>0</v>
      </c>
      <c r="D523" s="37">
        <f t="shared" si="103"/>
        <v>3.03844166305231E-2</v>
      </c>
      <c r="E523" s="54">
        <f t="shared" si="99"/>
        <v>0.4955548384164335</v>
      </c>
      <c r="F523" s="35">
        <v>25.524999999999999</v>
      </c>
      <c r="G523" s="36">
        <f t="shared" si="105"/>
        <v>-4.8852075660493158E-3</v>
      </c>
      <c r="H523" s="37">
        <f t="shared" si="97"/>
        <v>1.0341745048579987E-2</v>
      </c>
      <c r="I523" s="38">
        <f t="shared" si="98"/>
        <v>0.1686687573703394</v>
      </c>
      <c r="J523" s="35">
        <v>30.75</v>
      </c>
      <c r="K523" s="36">
        <f t="shared" si="94"/>
        <v>7.3439742557585052E-3</v>
      </c>
      <c r="L523" s="37">
        <f t="shared" si="95"/>
        <v>5.9201831289413228E-3</v>
      </c>
      <c r="M523" s="38">
        <f t="shared" si="96"/>
        <v>9.6555264810022606E-2</v>
      </c>
      <c r="N523" s="35">
        <v>56</v>
      </c>
      <c r="O523" s="36">
        <f t="shared" si="100"/>
        <v>1.8018505502678212E-2</v>
      </c>
      <c r="P523" s="37">
        <f t="shared" si="101"/>
        <v>1.0054406465903498E-2</v>
      </c>
      <c r="Q523" s="38">
        <f t="shared" si="102"/>
        <v>0.16398240690850391</v>
      </c>
    </row>
    <row r="524" spans="1:17" x14ac:dyDescent="0.25">
      <c r="A524" s="15">
        <v>36564</v>
      </c>
      <c r="B524" s="49">
        <v>25.15</v>
      </c>
      <c r="C524" s="36">
        <f t="shared" si="104"/>
        <v>-2.5516595381823572E-2</v>
      </c>
      <c r="D524" s="37">
        <f t="shared" si="103"/>
        <v>3.1052813530616445E-2</v>
      </c>
      <c r="E524" s="54">
        <f t="shared" si="99"/>
        <v>0.5064560619564985</v>
      </c>
      <c r="F524" s="35">
        <v>25.175000000000001</v>
      </c>
      <c r="G524" s="36">
        <f t="shared" si="105"/>
        <v>-1.3806925446103189E-2</v>
      </c>
      <c r="H524" s="37">
        <f t="shared" si="97"/>
        <v>1.0874788757632019E-2</v>
      </c>
      <c r="I524" s="38">
        <f t="shared" si="98"/>
        <v>0.17736243717075453</v>
      </c>
      <c r="J524" s="35">
        <v>30.375</v>
      </c>
      <c r="K524" s="36">
        <f t="shared" ref="K524:K587" si="106">IF(ISERROR(LN(J524/J523)),"",LN(J524/J523))</f>
        <v>-1.2270092591814359E-2</v>
      </c>
      <c r="L524" s="37">
        <f t="shared" ref="L524:L587" si="107">+IF(ISERROR(STDEV(K504:K524)),"",STDEV(K504:K524))</f>
        <v>6.0967838708099829E-3</v>
      </c>
      <c r="M524" s="38">
        <f t="shared" ref="M524:M587" si="108">IF(L524="","",(L524*(SQRT(266))))</f>
        <v>9.9435535745125286E-2</v>
      </c>
      <c r="N524" s="35">
        <v>55.125</v>
      </c>
      <c r="O524" s="36">
        <f t="shared" si="100"/>
        <v>-1.5748356968139168E-2</v>
      </c>
      <c r="P524" s="37">
        <f t="shared" si="101"/>
        <v>1.0824993228112107E-2</v>
      </c>
      <c r="Q524" s="38">
        <f t="shared" si="102"/>
        <v>0.17655029666184935</v>
      </c>
    </row>
    <row r="525" spans="1:17" x14ac:dyDescent="0.25">
      <c r="A525" s="15">
        <v>36565</v>
      </c>
      <c r="B525" s="49">
        <v>24.6</v>
      </c>
      <c r="C525" s="36">
        <f t="shared" si="104"/>
        <v>-2.2111453607430925E-2</v>
      </c>
      <c r="D525" s="37">
        <f t="shared" si="103"/>
        <v>3.1517748225492928E-2</v>
      </c>
      <c r="E525" s="54">
        <f t="shared" si="99"/>
        <v>0.51403891735225615</v>
      </c>
      <c r="F525" s="35">
        <v>24.65</v>
      </c>
      <c r="G525" s="36">
        <f t="shared" si="105"/>
        <v>-2.1074538115927011E-2</v>
      </c>
      <c r="H525" s="37">
        <f t="shared" si="97"/>
        <v>1.2018812684099447E-2</v>
      </c>
      <c r="I525" s="38">
        <f t="shared" si="98"/>
        <v>0.19602090275589221</v>
      </c>
      <c r="J525" s="35">
        <v>30</v>
      </c>
      <c r="K525" s="36">
        <f t="shared" si="106"/>
        <v>-1.2422519998557209E-2</v>
      </c>
      <c r="L525" s="37">
        <f t="shared" si="107"/>
        <v>6.6956171478535385E-3</v>
      </c>
      <c r="M525" s="38">
        <f t="shared" si="108"/>
        <v>0.10920221092774483</v>
      </c>
      <c r="N525" s="35">
        <v>54.25</v>
      </c>
      <c r="O525" s="36">
        <f t="shared" si="100"/>
        <v>-1.6000341346441189E-2</v>
      </c>
      <c r="P525" s="37">
        <f t="shared" si="101"/>
        <v>1.1414790190338569E-2</v>
      </c>
      <c r="Q525" s="38">
        <f t="shared" si="102"/>
        <v>0.18616959400985328</v>
      </c>
    </row>
    <row r="526" spans="1:17" x14ac:dyDescent="0.25">
      <c r="A526" s="15">
        <v>36566</v>
      </c>
      <c r="B526" s="49">
        <v>24.9</v>
      </c>
      <c r="C526" s="36">
        <f t="shared" si="104"/>
        <v>1.2121360532344602E-2</v>
      </c>
      <c r="D526" s="37">
        <f t="shared" si="103"/>
        <v>3.1603445245956298E-2</v>
      </c>
      <c r="E526" s="54">
        <f t="shared" si="99"/>
        <v>0.51543659345856108</v>
      </c>
      <c r="F526" s="35">
        <v>25.1</v>
      </c>
      <c r="G526" s="36">
        <f t="shared" si="105"/>
        <v>1.8090945649039264E-2</v>
      </c>
      <c r="H526" s="37">
        <f t="shared" si="97"/>
        <v>1.2562464274734109E-2</v>
      </c>
      <c r="I526" s="38">
        <f t="shared" si="98"/>
        <v>0.20488759186919112</v>
      </c>
      <c r="J526" s="35">
        <v>30.375</v>
      </c>
      <c r="K526" s="36">
        <f t="shared" si="106"/>
        <v>1.242251999855711E-2</v>
      </c>
      <c r="L526" s="37">
        <f t="shared" si="107"/>
        <v>7.2304342567731921E-3</v>
      </c>
      <c r="M526" s="38">
        <f t="shared" si="108"/>
        <v>0.11792481400470442</v>
      </c>
      <c r="N526" s="35">
        <v>55.5</v>
      </c>
      <c r="O526" s="36">
        <f t="shared" si="100"/>
        <v>2.2780028331819906E-2</v>
      </c>
      <c r="P526" s="37">
        <f t="shared" si="101"/>
        <v>1.2386325571332018E-2</v>
      </c>
      <c r="Q526" s="38">
        <f t="shared" si="102"/>
        <v>0.20201485655342999</v>
      </c>
    </row>
    <row r="527" spans="1:17" x14ac:dyDescent="0.25">
      <c r="A527" s="15">
        <v>36567</v>
      </c>
      <c r="B527" s="49">
        <v>25.15</v>
      </c>
      <c r="C527" s="36">
        <f t="shared" si="104"/>
        <v>9.9900930750861858E-3</v>
      </c>
      <c r="D527" s="37">
        <f t="shared" si="103"/>
        <v>3.1598013265435453E-2</v>
      </c>
      <c r="E527" s="54">
        <f t="shared" si="99"/>
        <v>0.5153480005373271</v>
      </c>
      <c r="F527" s="35">
        <v>25.3</v>
      </c>
      <c r="G527" s="36">
        <f t="shared" si="105"/>
        <v>7.9365495957363415E-3</v>
      </c>
      <c r="H527" s="37">
        <f t="shared" si="97"/>
        <v>1.2595752141694807E-2</v>
      </c>
      <c r="I527" s="38">
        <f t="shared" si="98"/>
        <v>0.20543050054943757</v>
      </c>
      <c r="J527" s="35">
        <v>30.65</v>
      </c>
      <c r="K527" s="36">
        <f t="shared" si="106"/>
        <v>9.0127607215079019E-3</v>
      </c>
      <c r="L527" s="37">
        <f t="shared" si="107"/>
        <v>7.3558028817134044E-3</v>
      </c>
      <c r="M527" s="38">
        <f t="shared" si="108"/>
        <v>0.1199695143993247</v>
      </c>
      <c r="N527" s="35">
        <v>55.75</v>
      </c>
      <c r="O527" s="36">
        <f t="shared" si="100"/>
        <v>4.4943895878392674E-3</v>
      </c>
      <c r="P527" s="37">
        <f t="shared" si="101"/>
        <v>1.224974344412896E-2</v>
      </c>
      <c r="Q527" s="38">
        <f t="shared" si="102"/>
        <v>0.19978726947154762</v>
      </c>
    </row>
    <row r="528" spans="1:17" x14ac:dyDescent="0.25">
      <c r="A528" s="15">
        <v>36570</v>
      </c>
      <c r="B528" s="49">
        <v>25.499999850729235</v>
      </c>
      <c r="C528" s="36">
        <f t="shared" si="104"/>
        <v>1.3820549764876885E-2</v>
      </c>
      <c r="D528" s="37">
        <f t="shared" si="103"/>
        <v>3.1704247980704703E-2</v>
      </c>
      <c r="E528" s="54">
        <f t="shared" si="99"/>
        <v>0.51708063630913204</v>
      </c>
      <c r="F528" s="35">
        <v>25.6</v>
      </c>
      <c r="G528" s="36">
        <f t="shared" si="105"/>
        <v>1.1787955752042173E-2</v>
      </c>
      <c r="H528" s="37">
        <f t="shared" si="97"/>
        <v>1.2763679941069075E-2</v>
      </c>
      <c r="I528" s="38">
        <f t="shared" si="98"/>
        <v>0.20816932007315836</v>
      </c>
      <c r="J528" s="35">
        <v>31.25</v>
      </c>
      <c r="K528" s="36">
        <f t="shared" si="106"/>
        <v>1.9386713800190084E-2</v>
      </c>
      <c r="L528" s="37">
        <f t="shared" si="107"/>
        <v>8.4499010711952885E-3</v>
      </c>
      <c r="M528" s="38">
        <f t="shared" si="108"/>
        <v>0.13781371585605917</v>
      </c>
      <c r="N528" s="35">
        <v>57</v>
      </c>
      <c r="O528" s="36">
        <f t="shared" si="100"/>
        <v>2.2173857494322075E-2</v>
      </c>
      <c r="P528" s="37">
        <f t="shared" si="101"/>
        <v>1.3060997106882735E-2</v>
      </c>
      <c r="Q528" s="38">
        <f t="shared" si="102"/>
        <v>0.21301841630083482</v>
      </c>
    </row>
    <row r="529" spans="1:17" x14ac:dyDescent="0.25">
      <c r="A529" s="15">
        <v>36571</v>
      </c>
      <c r="B529" s="49">
        <v>25.423913043478262</v>
      </c>
      <c r="C529" s="36">
        <f t="shared" si="104"/>
        <v>-2.9882567754862289E-3</v>
      </c>
      <c r="D529" s="37">
        <f t="shared" si="103"/>
        <v>3.0907489148097256E-2</v>
      </c>
      <c r="E529" s="54">
        <f t="shared" si="99"/>
        <v>0.50408589300532247</v>
      </c>
      <c r="F529" s="35">
        <v>25.65</v>
      </c>
      <c r="G529" s="36">
        <f t="shared" si="105"/>
        <v>1.9512201312615277E-3</v>
      </c>
      <c r="H529" s="37">
        <f t="shared" si="97"/>
        <v>1.2698461335348622E-2</v>
      </c>
      <c r="I529" s="38">
        <f t="shared" si="98"/>
        <v>0.20710563680378541</v>
      </c>
      <c r="J529" s="35">
        <v>31.3</v>
      </c>
      <c r="K529" s="36">
        <f t="shared" si="106"/>
        <v>1.5987213636970735E-3</v>
      </c>
      <c r="L529" s="37">
        <f t="shared" si="107"/>
        <v>8.4454193704088173E-3</v>
      </c>
      <c r="M529" s="38">
        <f t="shared" si="108"/>
        <v>0.13774062152826355</v>
      </c>
      <c r="N529" s="35">
        <v>57.75</v>
      </c>
      <c r="O529" s="36">
        <f t="shared" si="100"/>
        <v>1.3072081567352701E-2</v>
      </c>
      <c r="P529" s="37">
        <f t="shared" si="101"/>
        <v>1.2327928160522103E-2</v>
      </c>
      <c r="Q529" s="38">
        <f t="shared" si="102"/>
        <v>0.2010624236063128</v>
      </c>
    </row>
    <row r="530" spans="1:17" x14ac:dyDescent="0.25">
      <c r="A530" s="15">
        <v>36572</v>
      </c>
      <c r="B530" s="49">
        <v>26.15</v>
      </c>
      <c r="C530" s="36">
        <f t="shared" si="104"/>
        <v>2.8159000975793189E-2</v>
      </c>
      <c r="D530" s="37">
        <f t="shared" si="103"/>
        <v>3.0861527481672257E-2</v>
      </c>
      <c r="E530" s="54">
        <f t="shared" si="99"/>
        <v>0.50333628091121663</v>
      </c>
      <c r="F530" s="35">
        <v>26.2</v>
      </c>
      <c r="G530" s="36">
        <f t="shared" si="105"/>
        <v>2.1215839150272572E-2</v>
      </c>
      <c r="H530" s="37">
        <f t="shared" si="97"/>
        <v>1.3355189863025772E-2</v>
      </c>
      <c r="I530" s="38">
        <f t="shared" si="98"/>
        <v>0.2178165549488974</v>
      </c>
      <c r="J530" s="35">
        <v>31.5</v>
      </c>
      <c r="K530" s="36">
        <f t="shared" si="106"/>
        <v>6.3694482854799285E-3</v>
      </c>
      <c r="L530" s="37">
        <f t="shared" si="107"/>
        <v>8.4678959722701112E-3</v>
      </c>
      <c r="M530" s="38">
        <f t="shared" si="108"/>
        <v>0.13810720381085162</v>
      </c>
      <c r="N530" s="35">
        <v>58</v>
      </c>
      <c r="O530" s="36">
        <f t="shared" si="100"/>
        <v>4.3196611445163796E-3</v>
      </c>
      <c r="P530" s="37">
        <f t="shared" si="101"/>
        <v>1.2323297523752707E-2</v>
      </c>
      <c r="Q530" s="38">
        <f t="shared" si="102"/>
        <v>0.20098690020614593</v>
      </c>
    </row>
    <row r="531" spans="1:17" x14ac:dyDescent="0.25">
      <c r="A531" s="15">
        <v>36573</v>
      </c>
      <c r="B531" s="49">
        <v>25.95</v>
      </c>
      <c r="C531" s="36">
        <f t="shared" si="104"/>
        <v>-7.6775808990341941E-3</v>
      </c>
      <c r="D531" s="37">
        <f t="shared" si="103"/>
        <v>3.092496358519637E-2</v>
      </c>
      <c r="E531" s="54">
        <f t="shared" si="99"/>
        <v>0.50437089244955635</v>
      </c>
      <c r="F531" s="35">
        <v>26.1</v>
      </c>
      <c r="G531" s="36">
        <f t="shared" si="105"/>
        <v>-3.8240964384033942E-3</v>
      </c>
      <c r="H531" s="37">
        <f t="shared" si="97"/>
        <v>1.3318344405227474E-2</v>
      </c>
      <c r="I531" s="38">
        <f t="shared" si="98"/>
        <v>0.2172156237180087</v>
      </c>
      <c r="J531" s="35">
        <v>31.375</v>
      </c>
      <c r="K531" s="36">
        <f t="shared" si="106"/>
        <v>-3.9761483796394064E-3</v>
      </c>
      <c r="L531" s="37">
        <f t="shared" si="107"/>
        <v>8.4893138619546813E-3</v>
      </c>
      <c r="M531" s="38">
        <f t="shared" si="108"/>
        <v>0.13845651902038555</v>
      </c>
      <c r="N531" s="35">
        <v>58</v>
      </c>
      <c r="O531" s="36">
        <f t="shared" si="100"/>
        <v>0</v>
      </c>
      <c r="P531" s="37">
        <f t="shared" si="101"/>
        <v>1.2351883112312849E-2</v>
      </c>
      <c r="Q531" s="38">
        <f t="shared" si="102"/>
        <v>0.2014531170465815</v>
      </c>
    </row>
    <row r="532" spans="1:17" x14ac:dyDescent="0.25">
      <c r="A532" s="15">
        <v>36574</v>
      </c>
      <c r="B532" s="49">
        <v>25.95</v>
      </c>
      <c r="C532" s="36">
        <f t="shared" si="104"/>
        <v>0</v>
      </c>
      <c r="D532" s="37">
        <f t="shared" si="103"/>
        <v>3.0675497215368303E-2</v>
      </c>
      <c r="E532" s="54">
        <f t="shared" si="99"/>
        <v>0.5003022190867018</v>
      </c>
      <c r="F532" s="35">
        <v>25.975000000000001</v>
      </c>
      <c r="G532" s="36">
        <f t="shared" si="105"/>
        <v>-4.8007773433566764E-3</v>
      </c>
      <c r="H532" s="37">
        <f t="shared" si="97"/>
        <v>1.2679930311560101E-2</v>
      </c>
      <c r="I532" s="38">
        <f t="shared" si="98"/>
        <v>0.2068034049521465</v>
      </c>
      <c r="J532" s="35">
        <v>31.2</v>
      </c>
      <c r="K532" s="36">
        <f t="shared" si="106"/>
        <v>-5.5933026365113259E-3</v>
      </c>
      <c r="L532" s="37">
        <f t="shared" si="107"/>
        <v>8.1768118201487518E-3</v>
      </c>
      <c r="M532" s="38">
        <f t="shared" si="108"/>
        <v>0.13335976496006985</v>
      </c>
      <c r="N532" s="35">
        <v>57</v>
      </c>
      <c r="O532" s="36">
        <f t="shared" si="100"/>
        <v>-1.7391742711869222E-2</v>
      </c>
      <c r="P532" s="37">
        <f t="shared" si="101"/>
        <v>1.1989926026506149E-2</v>
      </c>
      <c r="Q532" s="38">
        <f t="shared" si="102"/>
        <v>0.19554977562812445</v>
      </c>
    </row>
    <row r="533" spans="1:17" x14ac:dyDescent="0.25">
      <c r="A533" s="15">
        <v>36578</v>
      </c>
      <c r="B533" s="49">
        <v>26</v>
      </c>
      <c r="C533" s="36">
        <f t="shared" si="104"/>
        <v>1.924928409584418E-3</v>
      </c>
      <c r="D533" s="37">
        <f t="shared" si="103"/>
        <v>3.0557563852536537E-2</v>
      </c>
      <c r="E533" s="54">
        <f t="shared" si="99"/>
        <v>0.49837878414725023</v>
      </c>
      <c r="F533" s="35">
        <v>26</v>
      </c>
      <c r="G533" s="36">
        <f t="shared" si="105"/>
        <v>9.620010361908411E-4</v>
      </c>
      <c r="H533" s="37">
        <f t="shared" si="97"/>
        <v>1.24008315534397E-2</v>
      </c>
      <c r="I533" s="38">
        <f t="shared" si="98"/>
        <v>0.20225144196189304</v>
      </c>
      <c r="J533" s="35">
        <v>31.2</v>
      </c>
      <c r="K533" s="36">
        <f t="shared" si="106"/>
        <v>0</v>
      </c>
      <c r="L533" s="37">
        <f t="shared" si="107"/>
        <v>8.1139283964286966E-3</v>
      </c>
      <c r="M533" s="38">
        <f t="shared" si="108"/>
        <v>0.13233416735654832</v>
      </c>
      <c r="N533" s="35">
        <v>56.75</v>
      </c>
      <c r="O533" s="36">
        <f t="shared" si="100"/>
        <v>-4.3956114730381093E-3</v>
      </c>
      <c r="P533" s="37">
        <f t="shared" si="101"/>
        <v>1.1314739628993233E-2</v>
      </c>
      <c r="Q533" s="38">
        <f t="shared" si="102"/>
        <v>0.1845378187362364</v>
      </c>
    </row>
    <row r="534" spans="1:17" x14ac:dyDescent="0.25">
      <c r="A534" s="15">
        <v>36579</v>
      </c>
      <c r="B534" s="49">
        <v>25.4</v>
      </c>
      <c r="C534" s="36">
        <f t="shared" si="104"/>
        <v>-2.3347363996991177E-2</v>
      </c>
      <c r="D534" s="37">
        <f t="shared" si="103"/>
        <v>3.0842578332542368E-2</v>
      </c>
      <c r="E534" s="54">
        <f t="shared" si="99"/>
        <v>0.50302722964163393</v>
      </c>
      <c r="F534" s="35">
        <v>25.65</v>
      </c>
      <c r="G534" s="36">
        <f t="shared" si="105"/>
        <v>-1.3552966404703569E-2</v>
      </c>
      <c r="H534" s="37">
        <f t="shared" si="97"/>
        <v>1.2409504020430999E-2</v>
      </c>
      <c r="I534" s="38">
        <f t="shared" si="98"/>
        <v>0.20239288561805419</v>
      </c>
      <c r="J534" s="35">
        <v>31.45</v>
      </c>
      <c r="K534" s="36">
        <f t="shared" si="106"/>
        <v>7.9808883310128319E-3</v>
      </c>
      <c r="L534" s="37">
        <f t="shared" si="107"/>
        <v>8.2255214417873198E-3</v>
      </c>
      <c r="M534" s="38">
        <f t="shared" si="108"/>
        <v>0.13415419484740157</v>
      </c>
      <c r="N534" s="35">
        <v>57</v>
      </c>
      <c r="O534" s="36">
        <f t="shared" si="100"/>
        <v>4.3956114730381293E-3</v>
      </c>
      <c r="P534" s="37">
        <f t="shared" si="101"/>
        <v>1.1224888386362049E-2</v>
      </c>
      <c r="Q534" s="38">
        <f t="shared" si="102"/>
        <v>0.18307238931677264</v>
      </c>
    </row>
    <row r="535" spans="1:17" x14ac:dyDescent="0.25">
      <c r="A535" s="15">
        <v>36580</v>
      </c>
      <c r="B535" s="49">
        <v>24.9</v>
      </c>
      <c r="C535" s="36">
        <f t="shared" si="104"/>
        <v>-1.9881370553828933E-2</v>
      </c>
      <c r="D535" s="37">
        <f t="shared" si="103"/>
        <v>3.1171238159705524E-2</v>
      </c>
      <c r="E535" s="54">
        <f t="shared" si="99"/>
        <v>0.50838750920613274</v>
      </c>
      <c r="F535" s="35">
        <v>25.425000000000001</v>
      </c>
      <c r="G535" s="36">
        <f t="shared" si="105"/>
        <v>-8.810629682154807E-3</v>
      </c>
      <c r="H535" s="37">
        <f t="shared" si="97"/>
        <v>1.2631734190086128E-2</v>
      </c>
      <c r="I535" s="38">
        <f t="shared" si="98"/>
        <v>0.20601734999905119</v>
      </c>
      <c r="J535" s="35">
        <v>31.074999999999999</v>
      </c>
      <c r="K535" s="36">
        <f t="shared" si="106"/>
        <v>-1.1995345749674691E-2</v>
      </c>
      <c r="L535" s="37">
        <f t="shared" si="107"/>
        <v>8.5379388926823136E-3</v>
      </c>
      <c r="M535" s="38">
        <f t="shared" si="108"/>
        <v>0.13924956927171142</v>
      </c>
      <c r="N535" s="35">
        <v>57.05</v>
      </c>
      <c r="O535" s="36">
        <f t="shared" si="100"/>
        <v>8.7680847353438615E-4</v>
      </c>
      <c r="P535" s="37">
        <f t="shared" si="101"/>
        <v>1.1214728828569255E-2</v>
      </c>
      <c r="Q535" s="38">
        <f t="shared" si="102"/>
        <v>0.18290669194362205</v>
      </c>
    </row>
    <row r="536" spans="1:17" x14ac:dyDescent="0.25">
      <c r="A536" s="15">
        <v>36581</v>
      </c>
      <c r="B536" s="49">
        <v>24.6</v>
      </c>
      <c r="C536" s="36">
        <f t="shared" si="104"/>
        <v>-1.2121360532344737E-2</v>
      </c>
      <c r="D536" s="37">
        <f t="shared" si="103"/>
        <v>3.1260135953492828E-2</v>
      </c>
      <c r="E536" s="54">
        <f t="shared" si="99"/>
        <v>0.50983738834554626</v>
      </c>
      <c r="F536" s="35">
        <v>25.5</v>
      </c>
      <c r="G536" s="36">
        <f t="shared" si="105"/>
        <v>2.9455102297567446E-3</v>
      </c>
      <c r="H536" s="37">
        <f t="shared" si="97"/>
        <v>1.253302829225896E-2</v>
      </c>
      <c r="I536" s="38">
        <f t="shared" si="98"/>
        <v>0.20440750552373047</v>
      </c>
      <c r="J536" s="35">
        <v>31.074999999999999</v>
      </c>
      <c r="K536" s="36">
        <f t="shared" si="106"/>
        <v>0</v>
      </c>
      <c r="L536" s="37">
        <f t="shared" si="107"/>
        <v>8.5379388926823136E-3</v>
      </c>
      <c r="M536" s="38">
        <f t="shared" si="108"/>
        <v>0.13924956927171142</v>
      </c>
      <c r="N536" s="35">
        <v>57</v>
      </c>
      <c r="O536" s="36">
        <f t="shared" si="100"/>
        <v>-8.7680847353442573E-4</v>
      </c>
      <c r="P536" s="37">
        <f t="shared" si="101"/>
        <v>1.1208352223338963E-2</v>
      </c>
      <c r="Q536" s="38">
        <f t="shared" si="102"/>
        <v>0.18280269265961513</v>
      </c>
    </row>
    <row r="537" spans="1:17" x14ac:dyDescent="0.25">
      <c r="A537" s="15">
        <v>36584</v>
      </c>
      <c r="B537" s="49">
        <v>24.6</v>
      </c>
      <c r="C537" s="36">
        <f t="shared" si="104"/>
        <v>0</v>
      </c>
      <c r="D537" s="37">
        <f t="shared" si="103"/>
        <v>3.114747026939171E-2</v>
      </c>
      <c r="E537" s="54">
        <f t="shared" si="99"/>
        <v>0.50799986664622498</v>
      </c>
      <c r="F537" s="35">
        <v>25.55</v>
      </c>
      <c r="G537" s="36">
        <f t="shared" si="105"/>
        <v>1.9588644853329716E-3</v>
      </c>
      <c r="H537" s="37">
        <f t="shared" ref="H537:H600" si="109">+IF(ISERROR(STDEV(G517:G537)),"",STDEV(G517:G537))</f>
        <v>1.2157104712296933E-2</v>
      </c>
      <c r="I537" s="38">
        <f t="shared" ref="I537:I600" si="110">IF(H537="","",(H537*(SQRT(266))))</f>
        <v>0.19827637747903837</v>
      </c>
      <c r="J537" s="35">
        <v>31.85</v>
      </c>
      <c r="K537" s="36">
        <f t="shared" si="106"/>
        <v>2.4633744621397582E-2</v>
      </c>
      <c r="L537" s="37">
        <f t="shared" si="107"/>
        <v>9.8450606563750421E-3</v>
      </c>
      <c r="M537" s="38">
        <f t="shared" si="108"/>
        <v>0.16056808008184317</v>
      </c>
      <c r="N537" s="35">
        <v>57.75</v>
      </c>
      <c r="O537" s="36">
        <f t="shared" si="100"/>
        <v>1.3072081567352701E-2</v>
      </c>
      <c r="P537" s="37">
        <f t="shared" si="101"/>
        <v>1.1397463519486626E-2</v>
      </c>
      <c r="Q537" s="38">
        <f t="shared" si="102"/>
        <v>0.18588700456017782</v>
      </c>
    </row>
    <row r="538" spans="1:17" x14ac:dyDescent="0.25">
      <c r="A538" s="16">
        <v>36585</v>
      </c>
      <c r="B538" s="50">
        <v>25.5</v>
      </c>
      <c r="C538" s="40" t="e">
        <f>+B538/0</f>
        <v>#DIV/0!</v>
      </c>
      <c r="D538" s="41" t="str">
        <f t="shared" si="103"/>
        <v/>
      </c>
      <c r="E538" s="55" t="str">
        <f t="shared" ref="E538:E601" si="111">IF(D538="","",(D538*(SQRT(266))))</f>
        <v/>
      </c>
      <c r="F538" s="35">
        <v>25.2</v>
      </c>
      <c r="G538" s="36">
        <f t="shared" si="105"/>
        <v>-1.3793322132335873E-2</v>
      </c>
      <c r="H538" s="37">
        <f t="shared" si="109"/>
        <v>1.2529104875713392E-2</v>
      </c>
      <c r="I538" s="38">
        <f t="shared" si="110"/>
        <v>0.20434351653635177</v>
      </c>
      <c r="J538" s="35">
        <v>31.4</v>
      </c>
      <c r="K538" s="36">
        <f t="shared" si="106"/>
        <v>-1.4229489103964764E-2</v>
      </c>
      <c r="L538" s="37">
        <f t="shared" si="107"/>
        <v>1.0477596548395704E-2</v>
      </c>
      <c r="M538" s="38">
        <f t="shared" si="108"/>
        <v>0.17088442828014977</v>
      </c>
      <c r="N538" s="35">
        <v>57.25</v>
      </c>
      <c r="O538" s="36">
        <f t="shared" si="100"/>
        <v>-8.695706967553932E-3</v>
      </c>
      <c r="P538" s="37">
        <f t="shared" si="101"/>
        <v>1.1639917721466343E-2</v>
      </c>
      <c r="Q538" s="38">
        <f t="shared" si="102"/>
        <v>0.18984131292641929</v>
      </c>
    </row>
    <row r="539" spans="1:17" x14ac:dyDescent="0.25">
      <c r="A539" s="16">
        <v>36586</v>
      </c>
      <c r="B539" s="50">
        <v>25.5</v>
      </c>
      <c r="C539" s="40">
        <f t="shared" si="104"/>
        <v>0</v>
      </c>
      <c r="D539" s="41" t="str">
        <f t="shared" si="103"/>
        <v/>
      </c>
      <c r="E539" s="55" t="str">
        <f t="shared" si="111"/>
        <v/>
      </c>
      <c r="F539" s="35">
        <v>25.4</v>
      </c>
      <c r="G539" s="36">
        <f t="shared" si="105"/>
        <v>7.9051795071132473E-3</v>
      </c>
      <c r="H539" s="37">
        <f t="shared" si="109"/>
        <v>1.2558255485109302E-2</v>
      </c>
      <c r="I539" s="38">
        <f t="shared" si="110"/>
        <v>0.20481894858774155</v>
      </c>
      <c r="J539" s="35">
        <v>31.4</v>
      </c>
      <c r="K539" s="36">
        <f t="shared" si="106"/>
        <v>0</v>
      </c>
      <c r="L539" s="37">
        <f t="shared" si="107"/>
        <v>1.0469689161306956E-2</v>
      </c>
      <c r="M539" s="38">
        <f t="shared" si="108"/>
        <v>0.17075546269957895</v>
      </c>
      <c r="N539" s="35">
        <v>57.05</v>
      </c>
      <c r="O539" s="36">
        <f t="shared" si="100"/>
        <v>-3.4995661262644368E-3</v>
      </c>
      <c r="P539" s="37">
        <f t="shared" si="101"/>
        <v>1.1607902932720418E-2</v>
      </c>
      <c r="Q539" s="38">
        <f t="shared" si="102"/>
        <v>0.18931916752350292</v>
      </c>
    </row>
    <row r="540" spans="1:17" x14ac:dyDescent="0.25">
      <c r="A540" s="16">
        <v>36587</v>
      </c>
      <c r="B540" s="50">
        <v>25.5</v>
      </c>
      <c r="C540" s="40">
        <f t="shared" si="104"/>
        <v>0</v>
      </c>
      <c r="D540" s="41" t="str">
        <f t="shared" si="103"/>
        <v/>
      </c>
      <c r="E540" s="55" t="str">
        <f t="shared" si="111"/>
        <v/>
      </c>
      <c r="F540" s="35">
        <v>25.75</v>
      </c>
      <c r="G540" s="36">
        <f t="shared" si="105"/>
        <v>1.3685453085254229E-2</v>
      </c>
      <c r="H540" s="37">
        <f t="shared" si="109"/>
        <v>1.1987097361752104E-2</v>
      </c>
      <c r="I540" s="38">
        <f t="shared" si="110"/>
        <v>0.19550364150212918</v>
      </c>
      <c r="J540" s="35">
        <v>31.725000000000001</v>
      </c>
      <c r="K540" s="36">
        <f t="shared" si="106"/>
        <v>1.0297120686243701E-2</v>
      </c>
      <c r="L540" s="37">
        <f t="shared" si="107"/>
        <v>1.0605532492865721E-2</v>
      </c>
      <c r="M540" s="38">
        <f t="shared" si="108"/>
        <v>0.17297100038915003</v>
      </c>
      <c r="N540" s="35">
        <v>57.55</v>
      </c>
      <c r="O540" s="36">
        <f t="shared" si="100"/>
        <v>8.7260588598069861E-3</v>
      </c>
      <c r="P540" s="37">
        <f t="shared" si="101"/>
        <v>1.1683631335609179E-2</v>
      </c>
      <c r="Q540" s="38">
        <f t="shared" si="102"/>
        <v>0.19055426039737353</v>
      </c>
    </row>
    <row r="541" spans="1:17" x14ac:dyDescent="0.25">
      <c r="A541" s="16">
        <v>36588</v>
      </c>
      <c r="B541" s="50">
        <v>25.5</v>
      </c>
      <c r="C541" s="40">
        <f t="shared" si="104"/>
        <v>0</v>
      </c>
      <c r="D541" s="41" t="str">
        <f t="shared" si="103"/>
        <v/>
      </c>
      <c r="E541" s="55" t="str">
        <f t="shared" si="111"/>
        <v/>
      </c>
      <c r="F541" s="35">
        <v>26.05</v>
      </c>
      <c r="G541" s="36">
        <f t="shared" si="105"/>
        <v>1.1583141089630855E-2</v>
      </c>
      <c r="H541" s="37">
        <f t="shared" si="109"/>
        <v>1.1970378502984255E-2</v>
      </c>
      <c r="I541" s="38">
        <f t="shared" si="110"/>
        <v>0.19523096516754768</v>
      </c>
      <c r="J541" s="35">
        <v>31.9</v>
      </c>
      <c r="K541" s="36">
        <f t="shared" si="106"/>
        <v>5.5009961903474264E-3</v>
      </c>
      <c r="L541" s="37">
        <f t="shared" si="107"/>
        <v>1.0565225009245633E-2</v>
      </c>
      <c r="M541" s="38">
        <f t="shared" si="108"/>
        <v>0.17231360522585898</v>
      </c>
      <c r="N541" s="35">
        <v>57.7</v>
      </c>
      <c r="O541" s="36">
        <f t="shared" si="100"/>
        <v>2.6030383461624297E-3</v>
      </c>
      <c r="P541" s="37">
        <f t="shared" si="101"/>
        <v>1.1647968473095118E-2</v>
      </c>
      <c r="Q541" s="38">
        <f t="shared" si="102"/>
        <v>0.18997261671187754</v>
      </c>
    </row>
    <row r="542" spans="1:17" x14ac:dyDescent="0.25">
      <c r="A542" s="16">
        <v>36591</v>
      </c>
      <c r="B542" s="50">
        <v>25.5</v>
      </c>
      <c r="C542" s="40">
        <f t="shared" si="104"/>
        <v>0</v>
      </c>
      <c r="D542" s="41" t="str">
        <f t="shared" si="103"/>
        <v/>
      </c>
      <c r="E542" s="55" t="str">
        <f t="shared" si="111"/>
        <v/>
      </c>
      <c r="F542" s="35">
        <v>27.302499961853027</v>
      </c>
      <c r="G542" s="36">
        <f t="shared" si="105"/>
        <v>4.6960503493173281E-2</v>
      </c>
      <c r="H542" s="37">
        <f t="shared" si="109"/>
        <v>1.5105072003778803E-2</v>
      </c>
      <c r="I542" s="38">
        <f t="shared" si="110"/>
        <v>0.24635626897577623</v>
      </c>
      <c r="J542" s="35">
        <v>31.95</v>
      </c>
      <c r="K542" s="36">
        <f t="shared" si="106"/>
        <v>1.5661710327448761E-3</v>
      </c>
      <c r="L542" s="37">
        <f t="shared" si="107"/>
        <v>1.056526698508924E-2</v>
      </c>
      <c r="M542" s="38">
        <f t="shared" si="108"/>
        <v>0.17231428983115019</v>
      </c>
      <c r="N542" s="35">
        <v>57.75</v>
      </c>
      <c r="O542" s="36">
        <f t="shared" si="100"/>
        <v>8.6617588784903697E-4</v>
      </c>
      <c r="P542" s="37">
        <f t="shared" si="101"/>
        <v>1.148085729915828E-2</v>
      </c>
      <c r="Q542" s="38">
        <f t="shared" si="102"/>
        <v>0.1872471159459797</v>
      </c>
    </row>
    <row r="543" spans="1:17" x14ac:dyDescent="0.25">
      <c r="A543" s="16">
        <v>36592</v>
      </c>
      <c r="B543" s="50">
        <v>25.5</v>
      </c>
      <c r="C543" s="40">
        <f t="shared" si="104"/>
        <v>0</v>
      </c>
      <c r="D543" s="41" t="str">
        <f t="shared" si="103"/>
        <v/>
      </c>
      <c r="E543" s="55" t="str">
        <f t="shared" si="111"/>
        <v/>
      </c>
      <c r="F543" s="35">
        <v>26.2</v>
      </c>
      <c r="G543" s="36">
        <f t="shared" si="105"/>
        <v>-4.1218860925498181E-2</v>
      </c>
      <c r="H543" s="37">
        <f t="shared" si="109"/>
        <v>1.7904268335278438E-2</v>
      </c>
      <c r="I543" s="38">
        <f t="shared" si="110"/>
        <v>0.29200977954404195</v>
      </c>
      <c r="J543" s="35">
        <v>32.299999999999997</v>
      </c>
      <c r="K543" s="36">
        <f t="shared" si="106"/>
        <v>1.0895049405066982E-2</v>
      </c>
      <c r="L543" s="37">
        <f t="shared" si="107"/>
        <v>1.0446591448043475E-2</v>
      </c>
      <c r="M543" s="38">
        <f t="shared" si="108"/>
        <v>0.17037875039658298</v>
      </c>
      <c r="N543" s="35">
        <v>58.4</v>
      </c>
      <c r="O543" s="36">
        <f t="shared" si="100"/>
        <v>1.1192540432278492E-2</v>
      </c>
      <c r="P543" s="37">
        <f t="shared" si="101"/>
        <v>1.159319685002161E-2</v>
      </c>
      <c r="Q543" s="38">
        <f t="shared" si="102"/>
        <v>0.18907931857316221</v>
      </c>
    </row>
    <row r="544" spans="1:17" x14ac:dyDescent="0.25">
      <c r="A544" s="16">
        <v>36593</v>
      </c>
      <c r="B544" s="50">
        <v>25.5</v>
      </c>
      <c r="C544" s="40">
        <f t="shared" si="104"/>
        <v>0</v>
      </c>
      <c r="D544" s="41" t="str">
        <f t="shared" si="103"/>
        <v/>
      </c>
      <c r="E544" s="55" t="str">
        <f t="shared" si="111"/>
        <v/>
      </c>
      <c r="F544" s="35">
        <v>26.362500000000001</v>
      </c>
      <c r="G544" s="36">
        <f t="shared" si="105"/>
        <v>6.1831350378418175E-3</v>
      </c>
      <c r="H544" s="37">
        <f t="shared" si="109"/>
        <v>1.7884944040875088E-2</v>
      </c>
      <c r="I544" s="38">
        <f t="shared" si="110"/>
        <v>0.29169460984020951</v>
      </c>
      <c r="J544" s="35">
        <v>32.25</v>
      </c>
      <c r="K544" s="36">
        <f t="shared" si="106"/>
        <v>-1.5491869868292669E-3</v>
      </c>
      <c r="L544" s="37">
        <f t="shared" si="107"/>
        <v>1.0428799095088207E-2</v>
      </c>
      <c r="M544" s="38">
        <f t="shared" si="108"/>
        <v>0.17008856590164886</v>
      </c>
      <c r="N544" s="35">
        <v>58.6</v>
      </c>
      <c r="O544" s="36">
        <f t="shared" ref="O544:O607" si="112">IF(ISERROR(LN(N544/N543)),"",LN(N544/N543))</f>
        <v>3.4188067487856823E-3</v>
      </c>
      <c r="P544" s="37">
        <f t="shared" ref="P544:P607" si="113">+IF(ISERROR(STDEV(O524:O544)),"",STDEV(O524:O544))</f>
        <v>1.1064173506101083E-2</v>
      </c>
      <c r="Q544" s="38">
        <f t="shared" ref="Q544:Q607" si="114">IF(P544="","",(P544*(SQRT(266))))</f>
        <v>0.1804512089437115</v>
      </c>
    </row>
    <row r="545" spans="1:17" x14ac:dyDescent="0.25">
      <c r="A545" s="16">
        <v>36594</v>
      </c>
      <c r="B545" s="50">
        <v>26</v>
      </c>
      <c r="C545" s="40">
        <f t="shared" si="104"/>
        <v>1.9418085857101516E-2</v>
      </c>
      <c r="D545" s="41" t="str">
        <f t="shared" ref="D545:D608" si="115">+IF(ISERROR(STDEV(C525:C545)),"",STDEV(C525:C545))</f>
        <v/>
      </c>
      <c r="E545" s="55" t="str">
        <f t="shared" si="111"/>
        <v/>
      </c>
      <c r="F545" s="35">
        <v>26.75</v>
      </c>
      <c r="G545" s="36">
        <f t="shared" si="105"/>
        <v>1.4591927537122504E-2</v>
      </c>
      <c r="H545" s="37">
        <f t="shared" si="109"/>
        <v>1.7739779608206916E-2</v>
      </c>
      <c r="I545" s="38">
        <f t="shared" si="110"/>
        <v>0.2893270495921571</v>
      </c>
      <c r="J545" s="35">
        <v>32.9</v>
      </c>
      <c r="K545" s="36">
        <f t="shared" si="106"/>
        <v>1.9954614529544615E-2</v>
      </c>
      <c r="L545" s="37">
        <f t="shared" si="107"/>
        <v>1.0552743546979385E-2</v>
      </c>
      <c r="M545" s="38">
        <f t="shared" si="108"/>
        <v>0.17211003873676806</v>
      </c>
      <c r="N545" s="35">
        <v>59.5</v>
      </c>
      <c r="O545" s="36">
        <f t="shared" si="112"/>
        <v>1.5241615968617041E-2</v>
      </c>
      <c r="P545" s="37">
        <f t="shared" si="113"/>
        <v>1.0613524222938178E-2</v>
      </c>
      <c r="Q545" s="38">
        <f t="shared" si="114"/>
        <v>0.17310134156215598</v>
      </c>
    </row>
    <row r="546" spans="1:17" x14ac:dyDescent="0.25">
      <c r="A546" s="16">
        <v>36595</v>
      </c>
      <c r="B546" s="50">
        <v>26</v>
      </c>
      <c r="C546" s="40">
        <f t="shared" ref="C546:C609" si="116">IF(ISERROR(LN(B546/B545)),"",LN(B546/B545))</f>
        <v>0</v>
      </c>
      <c r="D546" s="41" t="str">
        <f t="shared" si="115"/>
        <v/>
      </c>
      <c r="E546" s="55" t="str">
        <f t="shared" si="111"/>
        <v/>
      </c>
      <c r="F546" s="35">
        <v>27.3</v>
      </c>
      <c r="G546" s="36">
        <f t="shared" si="105"/>
        <v>2.0352228848898517E-2</v>
      </c>
      <c r="H546" s="37">
        <f t="shared" si="109"/>
        <v>1.7237938864195682E-2</v>
      </c>
      <c r="I546" s="38">
        <f t="shared" si="110"/>
        <v>0.28114227475071929</v>
      </c>
      <c r="J546" s="35">
        <v>33.15</v>
      </c>
      <c r="K546" s="36">
        <f t="shared" si="106"/>
        <v>7.570058860545294E-3</v>
      </c>
      <c r="L546" s="37">
        <f t="shared" si="107"/>
        <v>9.897265226738089E-3</v>
      </c>
      <c r="M546" s="38">
        <f t="shared" si="108"/>
        <v>0.16141951085787035</v>
      </c>
      <c r="N546" s="35">
        <v>59.75</v>
      </c>
      <c r="O546" s="36">
        <f t="shared" si="112"/>
        <v>4.1928782600359578E-3</v>
      </c>
      <c r="P546" s="37">
        <f t="shared" si="113"/>
        <v>9.6130433613996567E-3</v>
      </c>
      <c r="Q546" s="38">
        <f t="shared" si="114"/>
        <v>0.15678399251750127</v>
      </c>
    </row>
    <row r="547" spans="1:17" x14ac:dyDescent="0.25">
      <c r="A547" s="16">
        <v>36598</v>
      </c>
      <c r="B547" s="50">
        <v>26</v>
      </c>
      <c r="C547" s="40">
        <f t="shared" si="116"/>
        <v>0</v>
      </c>
      <c r="D547" s="41" t="str">
        <f t="shared" si="115"/>
        <v/>
      </c>
      <c r="E547" s="55" t="str">
        <f t="shared" si="111"/>
        <v/>
      </c>
      <c r="F547" s="35">
        <v>27.4</v>
      </c>
      <c r="G547" s="36">
        <f t="shared" si="105"/>
        <v>3.6563112031104792E-3</v>
      </c>
      <c r="H547" s="37">
        <f t="shared" si="109"/>
        <v>1.696977945041107E-2</v>
      </c>
      <c r="I547" s="38">
        <f t="shared" si="110"/>
        <v>0.27676872706725369</v>
      </c>
      <c r="J547" s="35">
        <v>33.299999999999997</v>
      </c>
      <c r="K547" s="36">
        <f t="shared" si="106"/>
        <v>4.514680354526613E-3</v>
      </c>
      <c r="L547" s="37">
        <f t="shared" si="107"/>
        <v>9.7401205970033388E-3</v>
      </c>
      <c r="M547" s="38">
        <f t="shared" si="108"/>
        <v>0.15885655950872429</v>
      </c>
      <c r="N547" s="35">
        <v>60.25</v>
      </c>
      <c r="O547" s="36">
        <f t="shared" si="112"/>
        <v>8.3333815591442404E-3</v>
      </c>
      <c r="P547" s="37">
        <f t="shared" si="113"/>
        <v>8.7225337270181377E-3</v>
      </c>
      <c r="Q547" s="38">
        <f t="shared" si="114"/>
        <v>0.14226021990931173</v>
      </c>
    </row>
    <row r="548" spans="1:17" x14ac:dyDescent="0.25">
      <c r="A548" s="16">
        <v>36599</v>
      </c>
      <c r="B548" s="50">
        <v>26</v>
      </c>
      <c r="C548" s="40">
        <f t="shared" si="116"/>
        <v>0</v>
      </c>
      <c r="D548" s="41" t="str">
        <f t="shared" si="115"/>
        <v/>
      </c>
      <c r="E548" s="55" t="str">
        <f t="shared" si="111"/>
        <v/>
      </c>
      <c r="F548" s="35">
        <v>27.4</v>
      </c>
      <c r="G548" s="36">
        <f t="shared" si="105"/>
        <v>0</v>
      </c>
      <c r="H548" s="37">
        <f t="shared" si="109"/>
        <v>1.6970194931671807E-2</v>
      </c>
      <c r="I548" s="38">
        <f t="shared" si="110"/>
        <v>0.27677550336154733</v>
      </c>
      <c r="J548" s="35">
        <v>33.35</v>
      </c>
      <c r="K548" s="36">
        <f t="shared" si="106"/>
        <v>1.5003753752347139E-3</v>
      </c>
      <c r="L548" s="37">
        <f t="shared" si="107"/>
        <v>9.699254906777019E-3</v>
      </c>
      <c r="M548" s="38">
        <f t="shared" si="108"/>
        <v>0.1581900602711995</v>
      </c>
      <c r="N548" s="35">
        <v>60.4</v>
      </c>
      <c r="O548" s="36">
        <f t="shared" si="112"/>
        <v>2.486532570004878E-3</v>
      </c>
      <c r="P548" s="37">
        <f t="shared" si="113"/>
        <v>8.7268164055156507E-3</v>
      </c>
      <c r="Q548" s="38">
        <f t="shared" si="114"/>
        <v>0.14233006828180583</v>
      </c>
    </row>
    <row r="549" spans="1:17" x14ac:dyDescent="0.25">
      <c r="A549" s="16">
        <v>36600</v>
      </c>
      <c r="B549" s="50">
        <v>26</v>
      </c>
      <c r="C549" s="40">
        <f t="shared" si="116"/>
        <v>0</v>
      </c>
      <c r="D549" s="41" t="str">
        <f t="shared" si="115"/>
        <v/>
      </c>
      <c r="E549" s="55" t="str">
        <f t="shared" si="111"/>
        <v/>
      </c>
      <c r="F549" s="35">
        <v>27</v>
      </c>
      <c r="G549" s="36">
        <f t="shared" si="105"/>
        <v>-1.4706147389695449E-2</v>
      </c>
      <c r="H549" s="37">
        <f t="shared" si="109"/>
        <v>1.7327492456111204E-2</v>
      </c>
      <c r="I549" s="38">
        <f t="shared" si="110"/>
        <v>0.28260284963392196</v>
      </c>
      <c r="J549" s="35">
        <v>33.4</v>
      </c>
      <c r="K549" s="36">
        <f t="shared" si="106"/>
        <v>1.4981276210219918E-3</v>
      </c>
      <c r="L549" s="37">
        <f t="shared" si="107"/>
        <v>9.0457321443621411E-3</v>
      </c>
      <c r="M549" s="38">
        <f t="shared" si="108"/>
        <v>0.14753142657524657</v>
      </c>
      <c r="N549" s="35">
        <v>60.75</v>
      </c>
      <c r="O549" s="36">
        <f t="shared" si="112"/>
        <v>5.7779772798886315E-3</v>
      </c>
      <c r="P549" s="37">
        <f t="shared" si="113"/>
        <v>7.6718504164597816E-3</v>
      </c>
      <c r="Q549" s="38">
        <f t="shared" si="114"/>
        <v>0.12512409369955124</v>
      </c>
    </row>
    <row r="550" spans="1:17" x14ac:dyDescent="0.25">
      <c r="A550" s="16">
        <v>36601</v>
      </c>
      <c r="B550" s="50">
        <v>26</v>
      </c>
      <c r="C550" s="40">
        <f t="shared" si="116"/>
        <v>0</v>
      </c>
      <c r="D550" s="41" t="str">
        <f t="shared" si="115"/>
        <v/>
      </c>
      <c r="E550" s="55" t="str">
        <f t="shared" si="111"/>
        <v/>
      </c>
      <c r="F550" s="35">
        <v>26.5</v>
      </c>
      <c r="G550" s="36">
        <f t="shared" si="105"/>
        <v>-1.8692133012152522E-2</v>
      </c>
      <c r="H550" s="37">
        <f t="shared" si="109"/>
        <v>1.7937134966167782E-2</v>
      </c>
      <c r="I550" s="38">
        <f t="shared" si="110"/>
        <v>0.29254581807187402</v>
      </c>
      <c r="J550" s="35">
        <v>33.450000000000003</v>
      </c>
      <c r="K550" s="36">
        <f t="shared" si="106"/>
        <v>1.4958865915829297E-3</v>
      </c>
      <c r="L550" s="37">
        <f t="shared" si="107"/>
        <v>9.0466521660570731E-3</v>
      </c>
      <c r="M550" s="38">
        <f t="shared" si="108"/>
        <v>0.14754643167499606</v>
      </c>
      <c r="N550" s="35">
        <v>61</v>
      </c>
      <c r="O550" s="36">
        <f t="shared" si="112"/>
        <v>4.1067819526535024E-3</v>
      </c>
      <c r="P550" s="37">
        <f t="shared" si="113"/>
        <v>7.3270309402890896E-3</v>
      </c>
      <c r="Q550" s="38">
        <f t="shared" si="114"/>
        <v>0.11950025823565262</v>
      </c>
    </row>
    <row r="551" spans="1:17" x14ac:dyDescent="0.25">
      <c r="A551" s="16">
        <v>36602</v>
      </c>
      <c r="B551" s="50">
        <v>26</v>
      </c>
      <c r="C551" s="40">
        <f t="shared" si="116"/>
        <v>0</v>
      </c>
      <c r="D551" s="41" t="str">
        <f t="shared" si="115"/>
        <v/>
      </c>
      <c r="E551" s="55" t="str">
        <f t="shared" si="111"/>
        <v/>
      </c>
      <c r="F551" s="35">
        <v>26.75</v>
      </c>
      <c r="G551" s="36">
        <f t="shared" si="105"/>
        <v>9.3897403498391374E-3</v>
      </c>
      <c r="H551" s="37">
        <f t="shared" si="109"/>
        <v>1.746844340412157E-2</v>
      </c>
      <c r="I551" s="38">
        <f t="shared" si="110"/>
        <v>0.28490169002685395</v>
      </c>
      <c r="J551" s="35">
        <v>33.450000000000003</v>
      </c>
      <c r="K551" s="36">
        <f t="shared" si="106"/>
        <v>0</v>
      </c>
      <c r="L551" s="37">
        <f t="shared" si="107"/>
        <v>9.0405645624027399E-3</v>
      </c>
      <c r="M551" s="38">
        <f t="shared" si="108"/>
        <v>0.14744714586405061</v>
      </c>
      <c r="N551" s="35">
        <v>61.125</v>
      </c>
      <c r="O551" s="36">
        <f t="shared" si="112"/>
        <v>2.047083621724823E-3</v>
      </c>
      <c r="P551" s="37">
        <f t="shared" si="113"/>
        <v>7.3172493914516233E-3</v>
      </c>
      <c r="Q551" s="38">
        <f t="shared" si="114"/>
        <v>0.11934072600198967</v>
      </c>
    </row>
    <row r="552" spans="1:17" x14ac:dyDescent="0.25">
      <c r="A552" s="16">
        <v>36605</v>
      </c>
      <c r="B552" s="50">
        <v>26.125</v>
      </c>
      <c r="C552" s="40">
        <f t="shared" si="116"/>
        <v>4.7961722634930135E-3</v>
      </c>
      <c r="D552" s="41" t="str">
        <f t="shared" si="115"/>
        <v/>
      </c>
      <c r="E552" s="55" t="str">
        <f t="shared" si="111"/>
        <v/>
      </c>
      <c r="F552" s="35">
        <v>26.5</v>
      </c>
      <c r="G552" s="36">
        <f t="shared" si="105"/>
        <v>-9.3897403498390316E-3</v>
      </c>
      <c r="H552" s="37">
        <f t="shared" si="109"/>
        <v>1.7586942315859919E-2</v>
      </c>
      <c r="I552" s="38">
        <f t="shared" si="110"/>
        <v>0.2868343487898341</v>
      </c>
      <c r="J552" s="35">
        <v>33.25</v>
      </c>
      <c r="K552" s="36">
        <f t="shared" si="106"/>
        <v>-5.9970194723744019E-3</v>
      </c>
      <c r="L552" s="37">
        <f t="shared" si="107"/>
        <v>9.1273116666827393E-3</v>
      </c>
      <c r="M552" s="38">
        <f t="shared" si="108"/>
        <v>0.14886194831911517</v>
      </c>
      <c r="N552" s="35">
        <v>61.65</v>
      </c>
      <c r="O552" s="36">
        <f t="shared" si="112"/>
        <v>8.5522818153171577E-3</v>
      </c>
      <c r="P552" s="37">
        <f t="shared" si="113"/>
        <v>7.408636611272449E-3</v>
      </c>
      <c r="Q552" s="38">
        <f t="shared" si="114"/>
        <v>0.12083120645130467</v>
      </c>
    </row>
    <row r="553" spans="1:17" x14ac:dyDescent="0.25">
      <c r="A553" s="16">
        <v>36606</v>
      </c>
      <c r="B553" s="50">
        <v>26.125</v>
      </c>
      <c r="C553" s="40">
        <f t="shared" si="116"/>
        <v>0</v>
      </c>
      <c r="D553" s="41" t="str">
        <f t="shared" si="115"/>
        <v/>
      </c>
      <c r="E553" s="55" t="str">
        <f t="shared" si="111"/>
        <v/>
      </c>
      <c r="F553" s="35">
        <v>26.9</v>
      </c>
      <c r="G553" s="36">
        <f t="shared" si="105"/>
        <v>1.4981553615616894E-2</v>
      </c>
      <c r="H553" s="37">
        <f t="shared" si="109"/>
        <v>1.7804662302851187E-2</v>
      </c>
      <c r="I553" s="38">
        <f t="shared" si="110"/>
        <v>0.29038525431767304</v>
      </c>
      <c r="J553" s="35">
        <v>33.549999999999997</v>
      </c>
      <c r="K553" s="36">
        <f t="shared" si="106"/>
        <v>8.9820963158275865E-3</v>
      </c>
      <c r="L553" s="37">
        <f t="shared" si="107"/>
        <v>9.0134930987403206E-3</v>
      </c>
      <c r="M553" s="38">
        <f t="shared" si="108"/>
        <v>0.14700562365337075</v>
      </c>
      <c r="N553" s="35">
        <v>63</v>
      </c>
      <c r="O553" s="36">
        <f t="shared" si="112"/>
        <v>2.1661496781179467E-2</v>
      </c>
      <c r="P553" s="37">
        <f t="shared" si="113"/>
        <v>6.9458119891680874E-3</v>
      </c>
      <c r="Q553" s="38">
        <f t="shared" si="114"/>
        <v>0.11328276530099238</v>
      </c>
    </row>
    <row r="554" spans="1:17" x14ac:dyDescent="0.25">
      <c r="A554" s="16">
        <v>36607</v>
      </c>
      <c r="B554" s="50">
        <v>26.125</v>
      </c>
      <c r="C554" s="40">
        <f t="shared" si="116"/>
        <v>0</v>
      </c>
      <c r="D554" s="41" t="str">
        <f t="shared" si="115"/>
        <v/>
      </c>
      <c r="E554" s="55" t="str">
        <f t="shared" si="111"/>
        <v/>
      </c>
      <c r="F554" s="35">
        <v>27.15</v>
      </c>
      <c r="G554" s="36">
        <f t="shared" si="105"/>
        <v>9.2507597721509967E-3</v>
      </c>
      <c r="H554" s="37">
        <f t="shared" si="109"/>
        <v>1.7879984375819658E-2</v>
      </c>
      <c r="I554" s="38">
        <f t="shared" si="110"/>
        <v>0.29161372015109582</v>
      </c>
      <c r="J554" s="35">
        <v>33.549999999999997</v>
      </c>
      <c r="K554" s="36">
        <f t="shared" si="106"/>
        <v>0</v>
      </c>
      <c r="L554" s="37">
        <f t="shared" si="107"/>
        <v>9.0134930987403206E-3</v>
      </c>
      <c r="M554" s="38">
        <f t="shared" si="108"/>
        <v>0.14700562365337075</v>
      </c>
      <c r="N554" s="35">
        <v>62.25</v>
      </c>
      <c r="O554" s="36">
        <f t="shared" si="112"/>
        <v>-1.1976191046715649E-2</v>
      </c>
      <c r="P554" s="37">
        <f t="shared" si="113"/>
        <v>7.6108923516186163E-3</v>
      </c>
      <c r="Q554" s="38">
        <f t="shared" si="114"/>
        <v>0.12412989774904559</v>
      </c>
    </row>
    <row r="555" spans="1:17" x14ac:dyDescent="0.25">
      <c r="A555" s="16">
        <v>36608</v>
      </c>
      <c r="B555" s="50">
        <v>26.125</v>
      </c>
      <c r="C555" s="40">
        <f t="shared" si="116"/>
        <v>0</v>
      </c>
      <c r="D555" s="41" t="str">
        <f t="shared" si="115"/>
        <v/>
      </c>
      <c r="E555" s="55" t="str">
        <f t="shared" si="111"/>
        <v/>
      </c>
      <c r="F555" s="35">
        <v>27.1</v>
      </c>
      <c r="G555" s="36">
        <f t="shared" si="105"/>
        <v>-1.8433184942891127E-3</v>
      </c>
      <c r="H555" s="37">
        <f t="shared" si="109"/>
        <v>1.7548213304350704E-2</v>
      </c>
      <c r="I555" s="38">
        <f t="shared" si="110"/>
        <v>0.28620269772758539</v>
      </c>
      <c r="J555" s="35">
        <v>33.299999999999997</v>
      </c>
      <c r="K555" s="36">
        <f t="shared" si="106"/>
        <v>-7.4794664312926237E-3</v>
      </c>
      <c r="L555" s="37">
        <f t="shared" si="107"/>
        <v>9.253788182387139E-3</v>
      </c>
      <c r="M555" s="38">
        <f t="shared" si="108"/>
        <v>0.15092471786527803</v>
      </c>
      <c r="N555" s="35">
        <v>62.5</v>
      </c>
      <c r="O555" s="36">
        <f t="shared" si="112"/>
        <v>4.0080213975388678E-3</v>
      </c>
      <c r="P555" s="37">
        <f t="shared" si="113"/>
        <v>7.6113859437978732E-3</v>
      </c>
      <c r="Q555" s="38">
        <f t="shared" si="114"/>
        <v>0.12413794799386713</v>
      </c>
    </row>
    <row r="556" spans="1:17" x14ac:dyDescent="0.25">
      <c r="A556" s="16">
        <v>36609</v>
      </c>
      <c r="B556" s="50">
        <v>26.125</v>
      </c>
      <c r="C556" s="40">
        <f t="shared" si="116"/>
        <v>0</v>
      </c>
      <c r="D556" s="41" t="str">
        <f t="shared" si="115"/>
        <v/>
      </c>
      <c r="E556" s="55" t="str">
        <f t="shared" si="111"/>
        <v/>
      </c>
      <c r="F556" s="35">
        <v>27.3</v>
      </c>
      <c r="G556" s="36">
        <f t="shared" si="105"/>
        <v>7.3529743052587332E-3</v>
      </c>
      <c r="H556" s="37">
        <f t="shared" si="109"/>
        <v>1.7375474732250682E-2</v>
      </c>
      <c r="I556" s="38">
        <f t="shared" si="110"/>
        <v>0.28338541687515922</v>
      </c>
      <c r="J556" s="35">
        <v>33.5</v>
      </c>
      <c r="K556" s="36">
        <f t="shared" si="106"/>
        <v>5.9880418446226933E-3</v>
      </c>
      <c r="L556" s="37">
        <f t="shared" si="107"/>
        <v>8.6351743287960189E-3</v>
      </c>
      <c r="M556" s="38">
        <f t="shared" si="108"/>
        <v>0.14083543124226092</v>
      </c>
      <c r="N556" s="35">
        <v>63.25</v>
      </c>
      <c r="O556" s="36">
        <f t="shared" si="112"/>
        <v>1.1928570865273812E-2</v>
      </c>
      <c r="P556" s="37">
        <f t="shared" si="113"/>
        <v>7.7376153728105131E-3</v>
      </c>
      <c r="Q556" s="38">
        <f t="shared" si="114"/>
        <v>0.1261966876780419</v>
      </c>
    </row>
    <row r="557" spans="1:17" x14ac:dyDescent="0.25">
      <c r="A557" s="16">
        <v>36612</v>
      </c>
      <c r="B557" s="50">
        <v>26.875</v>
      </c>
      <c r="C557" s="40">
        <f t="shared" si="116"/>
        <v>2.8303776162851724E-2</v>
      </c>
      <c r="D557" s="41" t="str">
        <f t="shared" si="115"/>
        <v/>
      </c>
      <c r="E557" s="55" t="str">
        <f t="shared" si="111"/>
        <v/>
      </c>
      <c r="F557" s="35">
        <v>27.579999847412104</v>
      </c>
      <c r="G557" s="36">
        <f t="shared" si="105"/>
        <v>1.0204164641685684E-2</v>
      </c>
      <c r="H557" s="37">
        <f t="shared" si="109"/>
        <v>1.7438310997853798E-2</v>
      </c>
      <c r="I557" s="38">
        <f t="shared" si="110"/>
        <v>0.2844102453530693</v>
      </c>
      <c r="J557" s="35">
        <v>33.5</v>
      </c>
      <c r="K557" s="36">
        <f t="shared" si="106"/>
        <v>0</v>
      </c>
      <c r="L557" s="37">
        <f t="shared" si="107"/>
        <v>8.6351743287960189E-3</v>
      </c>
      <c r="M557" s="38">
        <f t="shared" si="108"/>
        <v>0.14083543124226092</v>
      </c>
      <c r="N557" s="35">
        <v>63.25</v>
      </c>
      <c r="O557" s="36">
        <f t="shared" si="112"/>
        <v>0</v>
      </c>
      <c r="P557" s="37">
        <f t="shared" si="113"/>
        <v>7.7071181629233924E-3</v>
      </c>
      <c r="Q557" s="38">
        <f t="shared" si="114"/>
        <v>0.12569929323728168</v>
      </c>
    </row>
    <row r="558" spans="1:17" x14ac:dyDescent="0.25">
      <c r="A558" s="16">
        <v>36613</v>
      </c>
      <c r="B558" s="50">
        <v>27.25</v>
      </c>
      <c r="C558" s="40">
        <f t="shared" si="116"/>
        <v>1.3857034661426281E-2</v>
      </c>
      <c r="D558" s="41" t="str">
        <f t="shared" si="115"/>
        <v/>
      </c>
      <c r="E558" s="55" t="str">
        <f t="shared" si="111"/>
        <v/>
      </c>
      <c r="F558" s="35">
        <v>28.4</v>
      </c>
      <c r="G558" s="36">
        <f t="shared" si="105"/>
        <v>2.9298278334560651E-2</v>
      </c>
      <c r="H558" s="37">
        <f t="shared" si="109"/>
        <v>1.8298478908997388E-2</v>
      </c>
      <c r="I558" s="38">
        <f t="shared" si="110"/>
        <v>0.29843915943100346</v>
      </c>
      <c r="J558" s="35">
        <v>33.85</v>
      </c>
      <c r="K558" s="36">
        <f t="shared" si="106"/>
        <v>1.0393560527263302E-2</v>
      </c>
      <c r="L558" s="37">
        <f t="shared" si="107"/>
        <v>7.3647166516777824E-3</v>
      </c>
      <c r="M558" s="38">
        <f t="shared" si="108"/>
        <v>0.12011489358787694</v>
      </c>
      <c r="N558" s="35">
        <v>63</v>
      </c>
      <c r="O558" s="36">
        <f t="shared" si="112"/>
        <v>-3.9604012160969048E-3</v>
      </c>
      <c r="P558" s="37">
        <f t="shared" si="113"/>
        <v>7.7063550269160525E-3</v>
      </c>
      <c r="Q558" s="38">
        <f t="shared" si="114"/>
        <v>0.12568684686566278</v>
      </c>
    </row>
    <row r="559" spans="1:17" x14ac:dyDescent="0.25">
      <c r="A559" s="16">
        <v>36614</v>
      </c>
      <c r="B559" s="50">
        <v>27.25</v>
      </c>
      <c r="C559" s="40">
        <f t="shared" si="116"/>
        <v>0</v>
      </c>
      <c r="D559" s="41">
        <f t="shared" si="115"/>
        <v>7.6921831584896927E-3</v>
      </c>
      <c r="E559" s="55">
        <f t="shared" si="111"/>
        <v>0.12545571068643369</v>
      </c>
      <c r="F559" s="35">
        <v>28.318750000000001</v>
      </c>
      <c r="G559" s="36">
        <f t="shared" si="105"/>
        <v>-2.8650157338489719E-3</v>
      </c>
      <c r="H559" s="37">
        <f t="shared" si="109"/>
        <v>1.7886987707584515E-2</v>
      </c>
      <c r="I559" s="38">
        <f t="shared" si="110"/>
        <v>0.29172794103554833</v>
      </c>
      <c r="J559" s="35">
        <v>33.85</v>
      </c>
      <c r="K559" s="36">
        <f t="shared" si="106"/>
        <v>0</v>
      </c>
      <c r="L559" s="37">
        <f t="shared" si="107"/>
        <v>6.2854101367796058E-3</v>
      </c>
      <c r="M559" s="38">
        <f t="shared" si="108"/>
        <v>0.10251193704288035</v>
      </c>
      <c r="N559" s="35">
        <v>63.25</v>
      </c>
      <c r="O559" s="36">
        <f t="shared" si="112"/>
        <v>3.9604012160969143E-3</v>
      </c>
      <c r="P559" s="37">
        <f t="shared" si="113"/>
        <v>7.125031666077899E-3</v>
      </c>
      <c r="Q559" s="38">
        <f t="shared" si="114"/>
        <v>0.11620574977398926</v>
      </c>
    </row>
    <row r="560" spans="1:17" x14ac:dyDescent="0.25">
      <c r="A560" s="16">
        <v>36615</v>
      </c>
      <c r="B560" s="50">
        <v>27.25</v>
      </c>
      <c r="C560" s="40">
        <f t="shared" si="116"/>
        <v>0</v>
      </c>
      <c r="D560" s="41">
        <f t="shared" si="115"/>
        <v>7.6921831584896927E-3</v>
      </c>
      <c r="E560" s="55">
        <f t="shared" si="111"/>
        <v>0.12545571068643369</v>
      </c>
      <c r="F560" s="35">
        <v>28.1</v>
      </c>
      <c r="G560" s="36">
        <f t="shared" si="105"/>
        <v>-7.7545530936111648E-3</v>
      </c>
      <c r="H560" s="37">
        <f t="shared" si="109"/>
        <v>1.8109206835533249E-2</v>
      </c>
      <c r="I560" s="38">
        <f t="shared" si="110"/>
        <v>0.29535222533176386</v>
      </c>
      <c r="J560" s="35">
        <v>33.75</v>
      </c>
      <c r="K560" s="36">
        <f t="shared" si="106"/>
        <v>-2.9585820397452656E-3</v>
      </c>
      <c r="L560" s="37">
        <f t="shared" si="107"/>
        <v>6.4016938020497096E-3</v>
      </c>
      <c r="M560" s="38">
        <f t="shared" si="108"/>
        <v>0.10440846622934197</v>
      </c>
      <c r="N560" s="35">
        <v>63</v>
      </c>
      <c r="O560" s="36">
        <f t="shared" si="112"/>
        <v>-3.9604012160969048E-3</v>
      </c>
      <c r="P560" s="37">
        <f t="shared" si="113"/>
        <v>7.1523546424222808E-3</v>
      </c>
      <c r="Q560" s="38">
        <f t="shared" si="114"/>
        <v>0.11665137403237288</v>
      </c>
    </row>
    <row r="561" spans="1:17" x14ac:dyDescent="0.25">
      <c r="A561" s="16">
        <v>36616</v>
      </c>
      <c r="B561" s="50">
        <v>27.25</v>
      </c>
      <c r="C561" s="40">
        <f t="shared" si="116"/>
        <v>0</v>
      </c>
      <c r="D561" s="41">
        <f t="shared" si="115"/>
        <v>7.6921831584896927E-3</v>
      </c>
      <c r="E561" s="55">
        <f t="shared" si="111"/>
        <v>0.12545571068643369</v>
      </c>
      <c r="F561" s="39">
        <v>26.625</v>
      </c>
      <c r="G561" s="40" t="e">
        <f>+F561/0</f>
        <v>#DIV/0!</v>
      </c>
      <c r="H561" s="41" t="str">
        <f t="shared" si="109"/>
        <v/>
      </c>
      <c r="I561" s="42" t="str">
        <f t="shared" si="110"/>
        <v/>
      </c>
      <c r="J561" s="35">
        <v>32.75</v>
      </c>
      <c r="K561" s="36">
        <f t="shared" si="106"/>
        <v>-3.007745523727795E-2</v>
      </c>
      <c r="L561" s="37">
        <f t="shared" si="107"/>
        <v>9.5345419444102172E-3</v>
      </c>
      <c r="M561" s="38">
        <f t="shared" si="108"/>
        <v>0.15550367315232436</v>
      </c>
      <c r="N561" s="35">
        <v>62</v>
      </c>
      <c r="O561" s="36">
        <f t="shared" si="112"/>
        <v>-1.6000341346441189E-2</v>
      </c>
      <c r="P561" s="37">
        <f t="shared" si="113"/>
        <v>8.3889736771600287E-3</v>
      </c>
      <c r="Q561" s="38">
        <f t="shared" si="114"/>
        <v>0.13682002013125968</v>
      </c>
    </row>
    <row r="562" spans="1:17" x14ac:dyDescent="0.25">
      <c r="A562" s="16">
        <v>36619</v>
      </c>
      <c r="B562" s="50">
        <v>27.25</v>
      </c>
      <c r="C562" s="40">
        <f t="shared" si="116"/>
        <v>0</v>
      </c>
      <c r="D562" s="41">
        <f t="shared" si="115"/>
        <v>7.6921831584896927E-3</v>
      </c>
      <c r="E562" s="55">
        <f t="shared" si="111"/>
        <v>0.12545571068643369</v>
      </c>
      <c r="F562" s="39">
        <v>26.75</v>
      </c>
      <c r="G562" s="40">
        <f t="shared" si="105"/>
        <v>4.6838493124264375E-3</v>
      </c>
      <c r="H562" s="41" t="str">
        <f t="shared" si="109"/>
        <v/>
      </c>
      <c r="I562" s="42" t="str">
        <f t="shared" si="110"/>
        <v/>
      </c>
      <c r="J562" s="35">
        <v>28.09999942779541</v>
      </c>
      <c r="K562" s="36">
        <f t="shared" si="106"/>
        <v>-0.15313340610471377</v>
      </c>
      <c r="L562" s="37">
        <f t="shared" si="107"/>
        <v>3.5014144440501924E-2</v>
      </c>
      <c r="M562" s="38">
        <f t="shared" si="108"/>
        <v>0.5710634139038222</v>
      </c>
      <c r="N562" s="35">
        <v>62</v>
      </c>
      <c r="O562" s="36">
        <f t="shared" si="112"/>
        <v>0</v>
      </c>
      <c r="P562" s="37">
        <f t="shared" si="113"/>
        <v>8.4227768626256479E-3</v>
      </c>
      <c r="Q562" s="38">
        <f t="shared" si="114"/>
        <v>0.13737133340197583</v>
      </c>
    </row>
    <row r="563" spans="1:17" x14ac:dyDescent="0.25">
      <c r="A563" s="16">
        <v>36620</v>
      </c>
      <c r="B563" s="50">
        <v>27.25</v>
      </c>
      <c r="C563" s="40">
        <f t="shared" si="116"/>
        <v>0</v>
      </c>
      <c r="D563" s="41">
        <f t="shared" si="115"/>
        <v>7.6921831584896927E-3</v>
      </c>
      <c r="E563" s="55">
        <f t="shared" si="111"/>
        <v>0.12545571068643369</v>
      </c>
      <c r="F563" s="39">
        <v>26.75</v>
      </c>
      <c r="G563" s="40">
        <f t="shared" si="105"/>
        <v>0</v>
      </c>
      <c r="H563" s="41" t="str">
        <f t="shared" si="109"/>
        <v/>
      </c>
      <c r="I563" s="42" t="str">
        <f t="shared" si="110"/>
        <v/>
      </c>
      <c r="J563" s="35">
        <v>32.5</v>
      </c>
      <c r="K563" s="36">
        <f t="shared" si="106"/>
        <v>0.14547053335914453</v>
      </c>
      <c r="L563" s="37">
        <f t="shared" si="107"/>
        <v>4.8182584038891377E-2</v>
      </c>
      <c r="M563" s="38">
        <f t="shared" si="108"/>
        <v>0.78583416421077334</v>
      </c>
      <c r="N563" s="35">
        <v>61.25</v>
      </c>
      <c r="O563" s="36">
        <f t="shared" si="112"/>
        <v>-1.2170535620255179E-2</v>
      </c>
      <c r="P563" s="37">
        <f t="shared" si="113"/>
        <v>9.0757481307829797E-3</v>
      </c>
      <c r="Q563" s="38">
        <f t="shared" si="114"/>
        <v>0.14802097249878904</v>
      </c>
    </row>
    <row r="564" spans="1:17" x14ac:dyDescent="0.25">
      <c r="A564" s="16">
        <v>36621</v>
      </c>
      <c r="B564" s="50">
        <v>27.25</v>
      </c>
      <c r="C564" s="40">
        <f t="shared" si="116"/>
        <v>0</v>
      </c>
      <c r="D564" s="41">
        <f t="shared" si="115"/>
        <v>7.6921831584896927E-3</v>
      </c>
      <c r="E564" s="55">
        <f t="shared" si="111"/>
        <v>0.12545571068643369</v>
      </c>
      <c r="F564" s="39">
        <v>26.75</v>
      </c>
      <c r="G564" s="40">
        <f t="shared" si="105"/>
        <v>0</v>
      </c>
      <c r="H564" s="41" t="str">
        <f t="shared" si="109"/>
        <v/>
      </c>
      <c r="I564" s="42" t="str">
        <f t="shared" si="110"/>
        <v/>
      </c>
      <c r="J564" s="35">
        <v>32.5</v>
      </c>
      <c r="K564" s="36">
        <f t="shared" si="106"/>
        <v>0</v>
      </c>
      <c r="L564" s="37">
        <f t="shared" si="107"/>
        <v>4.8127218690682726E-2</v>
      </c>
      <c r="M564" s="38">
        <f t="shared" si="108"/>
        <v>0.78493118270814854</v>
      </c>
      <c r="N564" s="35">
        <v>60</v>
      </c>
      <c r="O564" s="36">
        <f t="shared" si="112"/>
        <v>-2.0619287202735703E-2</v>
      </c>
      <c r="P564" s="37">
        <f t="shared" si="113"/>
        <v>1.019152822314911E-2</v>
      </c>
      <c r="Q564" s="38">
        <f t="shared" si="114"/>
        <v>0.16621879509003526</v>
      </c>
    </row>
    <row r="565" spans="1:17" x14ac:dyDescent="0.25">
      <c r="A565" s="16">
        <v>36622</v>
      </c>
      <c r="B565" s="50">
        <v>27.25</v>
      </c>
      <c r="C565" s="40">
        <f t="shared" si="116"/>
        <v>0</v>
      </c>
      <c r="D565" s="41">
        <f t="shared" si="115"/>
        <v>7.6921831584896927E-3</v>
      </c>
      <c r="E565" s="55">
        <f t="shared" si="111"/>
        <v>0.12545571068643369</v>
      </c>
      <c r="F565" s="39">
        <v>26.75</v>
      </c>
      <c r="G565" s="40">
        <f t="shared" si="105"/>
        <v>0</v>
      </c>
      <c r="H565" s="41" t="str">
        <f t="shared" si="109"/>
        <v/>
      </c>
      <c r="I565" s="42" t="str">
        <f t="shared" si="110"/>
        <v/>
      </c>
      <c r="J565" s="35">
        <v>31.9590909090909</v>
      </c>
      <c r="K565" s="36">
        <f t="shared" si="106"/>
        <v>-1.6783413488892288E-2</v>
      </c>
      <c r="L565" s="37">
        <f t="shared" si="107"/>
        <v>4.8270990837375204E-2</v>
      </c>
      <c r="M565" s="38">
        <f t="shared" si="108"/>
        <v>0.78727603545912761</v>
      </c>
      <c r="N565" s="35">
        <v>58.5</v>
      </c>
      <c r="O565" s="36">
        <f t="shared" si="112"/>
        <v>-2.5317807984289897E-2</v>
      </c>
      <c r="P565" s="37">
        <f t="shared" si="113"/>
        <v>1.1707470388417487E-2</v>
      </c>
      <c r="Q565" s="38">
        <f t="shared" si="114"/>
        <v>0.1909430635824429</v>
      </c>
    </row>
    <row r="566" spans="1:17" x14ac:dyDescent="0.25">
      <c r="A566" s="16">
        <v>36623</v>
      </c>
      <c r="B566" s="50">
        <v>27.25</v>
      </c>
      <c r="C566" s="40">
        <f t="shared" si="116"/>
        <v>0</v>
      </c>
      <c r="D566" s="41">
        <f t="shared" si="115"/>
        <v>6.7495422461502849E-3</v>
      </c>
      <c r="E566" s="55">
        <f t="shared" si="111"/>
        <v>0.11008170266517019</v>
      </c>
      <c r="F566" s="39">
        <v>27.4</v>
      </c>
      <c r="G566" s="40">
        <f t="shared" si="105"/>
        <v>2.4008540052008837E-2</v>
      </c>
      <c r="H566" s="41" t="str">
        <f t="shared" si="109"/>
        <v/>
      </c>
      <c r="I566" s="42" t="str">
        <f t="shared" si="110"/>
        <v/>
      </c>
      <c r="J566" s="35">
        <v>32.152272727272717</v>
      </c>
      <c r="K566" s="36">
        <f t="shared" si="106"/>
        <v>6.0264636998275667E-3</v>
      </c>
      <c r="L566" s="37">
        <f t="shared" si="107"/>
        <v>4.8072156782076832E-2</v>
      </c>
      <c r="M566" s="38">
        <f t="shared" si="108"/>
        <v>0.7840331501556761</v>
      </c>
      <c r="N566" s="35">
        <v>58.25</v>
      </c>
      <c r="O566" s="36">
        <f t="shared" si="112"/>
        <v>-4.2826617920008478E-3</v>
      </c>
      <c r="P566" s="37">
        <f t="shared" si="113"/>
        <v>1.1193756055126257E-2</v>
      </c>
      <c r="Q566" s="38">
        <f t="shared" si="114"/>
        <v>0.18256463636029224</v>
      </c>
    </row>
    <row r="567" spans="1:17" x14ac:dyDescent="0.25">
      <c r="A567" s="16">
        <v>36626</v>
      </c>
      <c r="B567" s="50">
        <v>27.25</v>
      </c>
      <c r="C567" s="40">
        <f t="shared" si="116"/>
        <v>0</v>
      </c>
      <c r="D567" s="41">
        <f t="shared" si="115"/>
        <v>6.7495422461502849E-3</v>
      </c>
      <c r="E567" s="55">
        <f t="shared" si="111"/>
        <v>0.11008170266517019</v>
      </c>
      <c r="F567" s="39">
        <v>27.4</v>
      </c>
      <c r="G567" s="40">
        <f t="shared" ref="G567:G630" si="117">IF(ISERROR(LN(F567/F566)),"",LN(F567/F566))</f>
        <v>0</v>
      </c>
      <c r="H567" s="41" t="str">
        <f t="shared" si="109"/>
        <v/>
      </c>
      <c r="I567" s="42" t="str">
        <f t="shared" si="110"/>
        <v/>
      </c>
      <c r="J567" s="35">
        <v>32.4</v>
      </c>
      <c r="K567" s="36">
        <f t="shared" si="106"/>
        <v>7.6752832516564576E-3</v>
      </c>
      <c r="L567" s="37">
        <f t="shared" si="107"/>
        <v>4.8073110568532945E-2</v>
      </c>
      <c r="M567" s="38">
        <f t="shared" si="108"/>
        <v>0.78404870594201526</v>
      </c>
      <c r="N567" s="35">
        <v>58.5</v>
      </c>
      <c r="O567" s="36">
        <f t="shared" si="112"/>
        <v>4.2826617920009493E-3</v>
      </c>
      <c r="P567" s="37">
        <f t="shared" si="113"/>
        <v>1.1195860005439845E-2</v>
      </c>
      <c r="Q567" s="38">
        <f t="shared" si="114"/>
        <v>0.18259895075146074</v>
      </c>
    </row>
    <row r="568" spans="1:17" x14ac:dyDescent="0.25">
      <c r="A568" s="16">
        <v>36627</v>
      </c>
      <c r="B568" s="50">
        <v>27.25</v>
      </c>
      <c r="C568" s="40">
        <f t="shared" si="116"/>
        <v>0</v>
      </c>
      <c r="D568" s="41">
        <f t="shared" si="115"/>
        <v>6.7495422461502849E-3</v>
      </c>
      <c r="E568" s="55">
        <f t="shared" si="111"/>
        <v>0.11008170266517019</v>
      </c>
      <c r="F568" s="39">
        <v>27.4</v>
      </c>
      <c r="G568" s="40">
        <f t="shared" si="117"/>
        <v>0</v>
      </c>
      <c r="H568" s="41" t="str">
        <f t="shared" si="109"/>
        <v/>
      </c>
      <c r="I568" s="42" t="str">
        <f t="shared" si="110"/>
        <v/>
      </c>
      <c r="J568" s="35">
        <v>32.450000000000003</v>
      </c>
      <c r="K568" s="36">
        <f t="shared" si="106"/>
        <v>1.5420203518154184E-3</v>
      </c>
      <c r="L568" s="37">
        <f t="shared" si="107"/>
        <v>4.8060157669229747E-2</v>
      </c>
      <c r="M568" s="38">
        <f t="shared" si="108"/>
        <v>0.78383745054753873</v>
      </c>
      <c r="N568" s="35">
        <v>56.25</v>
      </c>
      <c r="O568" s="36">
        <f t="shared" si="112"/>
        <v>-3.9220713153281267E-2</v>
      </c>
      <c r="P568" s="37">
        <f t="shared" si="113"/>
        <v>1.3733765158159814E-2</v>
      </c>
      <c r="Q568" s="38">
        <f t="shared" si="114"/>
        <v>0.22399093115923879</v>
      </c>
    </row>
    <row r="569" spans="1:17" x14ac:dyDescent="0.25">
      <c r="A569" s="16">
        <v>36628</v>
      </c>
      <c r="B569" s="50">
        <v>27.25</v>
      </c>
      <c r="C569" s="40">
        <f t="shared" si="116"/>
        <v>0</v>
      </c>
      <c r="D569" s="41">
        <f t="shared" si="115"/>
        <v>6.7495422461502849E-3</v>
      </c>
      <c r="E569" s="55">
        <f t="shared" si="111"/>
        <v>0.11008170266517019</v>
      </c>
      <c r="F569" s="39">
        <v>27.4</v>
      </c>
      <c r="G569" s="40">
        <f t="shared" si="117"/>
        <v>0</v>
      </c>
      <c r="H569" s="41" t="str">
        <f t="shared" si="109"/>
        <v/>
      </c>
      <c r="I569" s="42" t="str">
        <f t="shared" si="110"/>
        <v/>
      </c>
      <c r="J569" s="35">
        <v>31.95</v>
      </c>
      <c r="K569" s="36">
        <f t="shared" si="106"/>
        <v>-1.5528262326555334E-2</v>
      </c>
      <c r="L569" s="37">
        <f t="shared" si="107"/>
        <v>4.815532599672509E-2</v>
      </c>
      <c r="M569" s="38">
        <f t="shared" si="108"/>
        <v>0.78538959899678495</v>
      </c>
      <c r="N569" s="35">
        <v>54</v>
      </c>
      <c r="O569" s="36">
        <f t="shared" si="112"/>
        <v>-4.0821994520255166E-2</v>
      </c>
      <c r="P569" s="37">
        <f t="shared" si="113"/>
        <v>1.5905841157171606E-2</v>
      </c>
      <c r="Q569" s="38">
        <f t="shared" si="114"/>
        <v>0.25941641863222215</v>
      </c>
    </row>
    <row r="570" spans="1:17" x14ac:dyDescent="0.25">
      <c r="A570" s="16">
        <v>36629</v>
      </c>
      <c r="B570" s="50">
        <v>27.25</v>
      </c>
      <c r="C570" s="40">
        <f t="shared" si="116"/>
        <v>0</v>
      </c>
      <c r="D570" s="41">
        <f t="shared" si="115"/>
        <v>6.7495422461502849E-3</v>
      </c>
      <c r="E570" s="55">
        <f t="shared" si="111"/>
        <v>0.11008170266517019</v>
      </c>
      <c r="F570" s="39">
        <v>27.5</v>
      </c>
      <c r="G570" s="40">
        <f t="shared" si="117"/>
        <v>3.6429912785012298E-3</v>
      </c>
      <c r="H570" s="41" t="str">
        <f t="shared" si="109"/>
        <v/>
      </c>
      <c r="I570" s="42" t="str">
        <f t="shared" si="110"/>
        <v/>
      </c>
      <c r="J570" s="35">
        <v>32.549999999999997</v>
      </c>
      <c r="K570" s="36">
        <f t="shared" si="106"/>
        <v>1.8605187831034268E-2</v>
      </c>
      <c r="L570" s="37">
        <f t="shared" si="107"/>
        <v>4.8362460836955584E-2</v>
      </c>
      <c r="M570" s="38">
        <f t="shared" si="108"/>
        <v>0.78876786600546334</v>
      </c>
      <c r="N570" s="35">
        <v>57.5</v>
      </c>
      <c r="O570" s="36">
        <f t="shared" si="112"/>
        <v>6.2800901239030441E-2</v>
      </c>
      <c r="P570" s="37">
        <f t="shared" si="113"/>
        <v>2.1707046173161736E-2</v>
      </c>
      <c r="Q570" s="38">
        <f t="shared" si="114"/>
        <v>0.35403120914400227</v>
      </c>
    </row>
    <row r="571" spans="1:17" x14ac:dyDescent="0.25">
      <c r="A571" s="16">
        <v>36630</v>
      </c>
      <c r="B571" s="50">
        <v>27.5</v>
      </c>
      <c r="C571" s="40">
        <f t="shared" si="116"/>
        <v>9.1324835632724723E-3</v>
      </c>
      <c r="D571" s="41">
        <f t="shared" si="115"/>
        <v>6.8909934303316893E-3</v>
      </c>
      <c r="E571" s="55">
        <f t="shared" si="111"/>
        <v>0.11238870166315036</v>
      </c>
      <c r="F571" s="39">
        <v>27.5</v>
      </c>
      <c r="G571" s="40">
        <f t="shared" si="117"/>
        <v>0</v>
      </c>
      <c r="H571" s="41" t="str">
        <f t="shared" si="109"/>
        <v/>
      </c>
      <c r="I571" s="42" t="str">
        <f t="shared" si="110"/>
        <v/>
      </c>
      <c r="J571" s="35">
        <v>33.15</v>
      </c>
      <c r="K571" s="36">
        <f t="shared" si="106"/>
        <v>1.8265347977293404E-2</v>
      </c>
      <c r="L571" s="37">
        <f t="shared" si="107"/>
        <v>4.8547768803704205E-2</v>
      </c>
      <c r="M571" s="38">
        <f t="shared" si="108"/>
        <v>0.79179014748073584</v>
      </c>
      <c r="N571" s="35">
        <v>58</v>
      </c>
      <c r="O571" s="36">
        <f t="shared" si="112"/>
        <v>8.6580627431145311E-3</v>
      </c>
      <c r="P571" s="37">
        <f t="shared" si="113"/>
        <v>2.1800068088902783E-2</v>
      </c>
      <c r="Q571" s="38">
        <f t="shared" si="114"/>
        <v>0.35554835067693974</v>
      </c>
    </row>
    <row r="572" spans="1:17" x14ac:dyDescent="0.25">
      <c r="A572" s="16">
        <v>36633</v>
      </c>
      <c r="B572" s="50">
        <v>27.75</v>
      </c>
      <c r="C572" s="40">
        <f t="shared" si="116"/>
        <v>9.0498355199178562E-3</v>
      </c>
      <c r="D572" s="41">
        <f t="shared" si="115"/>
        <v>6.9977584090252154E-3</v>
      </c>
      <c r="E572" s="55">
        <f t="shared" si="111"/>
        <v>0.11412998576968328</v>
      </c>
      <c r="F572" s="39">
        <v>27.75</v>
      </c>
      <c r="G572" s="40">
        <f t="shared" si="117"/>
        <v>9.0498355199178562E-3</v>
      </c>
      <c r="H572" s="41" t="str">
        <f t="shared" si="109"/>
        <v/>
      </c>
      <c r="I572" s="42" t="str">
        <f t="shared" si="110"/>
        <v/>
      </c>
      <c r="J572" s="35">
        <v>31.161363636363646</v>
      </c>
      <c r="K572" s="36">
        <f t="shared" si="106"/>
        <v>-6.1863734187523056E-2</v>
      </c>
      <c r="L572" s="37">
        <f t="shared" si="107"/>
        <v>5.0363436807810899E-2</v>
      </c>
      <c r="M572" s="38">
        <f t="shared" si="108"/>
        <v>0.82140279646900405</v>
      </c>
      <c r="N572" s="35">
        <v>57.25</v>
      </c>
      <c r="O572" s="36">
        <f t="shared" si="112"/>
        <v>-1.3015368112070361E-2</v>
      </c>
      <c r="P572" s="37">
        <f t="shared" si="113"/>
        <v>2.1893972815263531E-2</v>
      </c>
      <c r="Q572" s="38">
        <f t="shared" si="114"/>
        <v>0.35707989041535593</v>
      </c>
    </row>
    <row r="573" spans="1:17" x14ac:dyDescent="0.25">
      <c r="A573" s="16">
        <v>36634</v>
      </c>
      <c r="B573" s="50">
        <v>27.75</v>
      </c>
      <c r="C573" s="40">
        <f t="shared" si="116"/>
        <v>0</v>
      </c>
      <c r="D573" s="41">
        <f t="shared" si="115"/>
        <v>7.0179342164238354E-3</v>
      </c>
      <c r="E573" s="55">
        <f t="shared" si="111"/>
        <v>0.11445904323018756</v>
      </c>
      <c r="F573" s="39">
        <v>28</v>
      </c>
      <c r="G573" s="40">
        <f t="shared" si="117"/>
        <v>8.9686699827603161E-3</v>
      </c>
      <c r="H573" s="41" t="str">
        <f t="shared" si="109"/>
        <v/>
      </c>
      <c r="I573" s="42" t="str">
        <f t="shared" si="110"/>
        <v/>
      </c>
      <c r="J573" s="35">
        <v>32.490909090909099</v>
      </c>
      <c r="K573" s="36">
        <f t="shared" si="106"/>
        <v>4.1781347482608935E-2</v>
      </c>
      <c r="L573" s="37">
        <f t="shared" si="107"/>
        <v>5.1309366901495533E-2</v>
      </c>
      <c r="M573" s="38">
        <f t="shared" si="108"/>
        <v>0.83683044941456797</v>
      </c>
      <c r="N573" s="35">
        <v>60.5</v>
      </c>
      <c r="O573" s="36">
        <f t="shared" si="112"/>
        <v>5.5215722602446768E-2</v>
      </c>
      <c r="P573" s="37">
        <f t="shared" si="113"/>
        <v>2.5248690342160783E-2</v>
      </c>
      <c r="Q573" s="38">
        <f t="shared" si="114"/>
        <v>0.41179367749212709</v>
      </c>
    </row>
    <row r="574" spans="1:17" x14ac:dyDescent="0.25">
      <c r="A574" s="16">
        <v>36635</v>
      </c>
      <c r="B574" s="50">
        <v>27.75</v>
      </c>
      <c r="C574" s="40">
        <f t="shared" si="116"/>
        <v>0</v>
      </c>
      <c r="D574" s="41">
        <f t="shared" si="115"/>
        <v>7.0179342164238354E-3</v>
      </c>
      <c r="E574" s="55">
        <f t="shared" si="111"/>
        <v>0.11445904323018756</v>
      </c>
      <c r="F574" s="39">
        <v>28</v>
      </c>
      <c r="G574" s="40">
        <f t="shared" si="117"/>
        <v>0</v>
      </c>
      <c r="H574" s="41" t="str">
        <f t="shared" si="109"/>
        <v/>
      </c>
      <c r="I574" s="42" t="str">
        <f t="shared" si="110"/>
        <v/>
      </c>
      <c r="J574" s="35">
        <v>34.15</v>
      </c>
      <c r="K574" s="36">
        <f t="shared" si="106"/>
        <v>4.9802256089841547E-2</v>
      </c>
      <c r="L574" s="37">
        <f t="shared" si="107"/>
        <v>5.2470489369466924E-2</v>
      </c>
      <c r="M574" s="38">
        <f t="shared" si="108"/>
        <v>0.85576778377231333</v>
      </c>
      <c r="N574" s="35">
        <v>59</v>
      </c>
      <c r="O574" s="36">
        <f t="shared" si="112"/>
        <v>-2.5105921131076358E-2</v>
      </c>
      <c r="P574" s="37">
        <f t="shared" si="113"/>
        <v>2.5222007430292428E-2</v>
      </c>
      <c r="Q574" s="38">
        <f t="shared" si="114"/>
        <v>0.41135849236943101</v>
      </c>
    </row>
    <row r="575" spans="1:17" x14ac:dyDescent="0.25">
      <c r="A575" s="16">
        <v>36636</v>
      </c>
      <c r="B575" s="50">
        <v>27.75</v>
      </c>
      <c r="C575" s="40">
        <f t="shared" si="116"/>
        <v>0</v>
      </c>
      <c r="D575" s="41">
        <f t="shared" si="115"/>
        <v>7.0179342164238354E-3</v>
      </c>
      <c r="E575" s="55">
        <f t="shared" si="111"/>
        <v>0.11445904323018756</v>
      </c>
      <c r="F575" s="39">
        <v>28</v>
      </c>
      <c r="G575" s="40">
        <f t="shared" si="117"/>
        <v>0</v>
      </c>
      <c r="H575" s="41" t="str">
        <f t="shared" si="109"/>
        <v/>
      </c>
      <c r="I575" s="42" t="str">
        <f t="shared" si="110"/>
        <v/>
      </c>
      <c r="J575" s="35">
        <v>34.5</v>
      </c>
      <c r="K575" s="36">
        <f t="shared" si="106"/>
        <v>1.0196738020515085E-2</v>
      </c>
      <c r="L575" s="37">
        <f t="shared" si="107"/>
        <v>5.250945328015684E-2</v>
      </c>
      <c r="M575" s="38">
        <f t="shared" si="108"/>
        <v>0.85640326592426008</v>
      </c>
      <c r="N575" s="35">
        <v>60</v>
      </c>
      <c r="O575" s="36">
        <f t="shared" si="112"/>
        <v>1.6807118316381191E-2</v>
      </c>
      <c r="P575" s="37">
        <f t="shared" si="113"/>
        <v>2.5497462203810363E-2</v>
      </c>
      <c r="Q575" s="38">
        <f t="shared" si="114"/>
        <v>0.4158510237693786</v>
      </c>
    </row>
    <row r="576" spans="1:17" x14ac:dyDescent="0.25">
      <c r="A576" s="16">
        <v>36640</v>
      </c>
      <c r="B576" s="50">
        <v>27.75</v>
      </c>
      <c r="C576" s="40">
        <f t="shared" si="116"/>
        <v>0</v>
      </c>
      <c r="D576" s="41">
        <f t="shared" si="115"/>
        <v>7.0179342164238354E-3</v>
      </c>
      <c r="E576" s="55">
        <f t="shared" si="111"/>
        <v>0.11445904323018756</v>
      </c>
      <c r="F576" s="39">
        <v>27.75</v>
      </c>
      <c r="G576" s="40">
        <f t="shared" si="117"/>
        <v>-8.9686699827603751E-3</v>
      </c>
      <c r="H576" s="41" t="str">
        <f t="shared" si="109"/>
        <v/>
      </c>
      <c r="I576" s="42" t="str">
        <f t="shared" si="110"/>
        <v/>
      </c>
      <c r="J576" s="35">
        <v>34.85</v>
      </c>
      <c r="K576" s="36">
        <f t="shared" si="106"/>
        <v>1.0093813169218906E-2</v>
      </c>
      <c r="L576" s="37">
        <f t="shared" si="107"/>
        <v>5.2502075337371848E-2</v>
      </c>
      <c r="M576" s="38">
        <f t="shared" si="108"/>
        <v>0.85628293531896593</v>
      </c>
      <c r="N576" s="35">
        <v>60</v>
      </c>
      <c r="O576" s="36">
        <f t="shared" si="112"/>
        <v>0</v>
      </c>
      <c r="P576" s="37">
        <f t="shared" si="113"/>
        <v>2.5467165019980822E-2</v>
      </c>
      <c r="Q576" s="38">
        <f t="shared" si="114"/>
        <v>0.41535689165489076</v>
      </c>
    </row>
    <row r="577" spans="1:17" x14ac:dyDescent="0.25">
      <c r="A577" s="16">
        <v>36641</v>
      </c>
      <c r="B577" s="50">
        <v>27.75</v>
      </c>
      <c r="C577" s="40">
        <f t="shared" si="116"/>
        <v>0</v>
      </c>
      <c r="D577" s="41">
        <f t="shared" si="115"/>
        <v>7.0179342164238354E-3</v>
      </c>
      <c r="E577" s="55">
        <f t="shared" si="111"/>
        <v>0.11445904323018756</v>
      </c>
      <c r="F577" s="39">
        <v>27.75</v>
      </c>
      <c r="G577" s="40">
        <f t="shared" si="117"/>
        <v>0</v>
      </c>
      <c r="H577" s="41" t="str">
        <f t="shared" si="109"/>
        <v/>
      </c>
      <c r="I577" s="42" t="str">
        <f t="shared" si="110"/>
        <v/>
      </c>
      <c r="J577" s="35">
        <v>34.665907773104578</v>
      </c>
      <c r="K577" s="36">
        <f t="shared" si="106"/>
        <v>-5.296418133329742E-3</v>
      </c>
      <c r="L577" s="37">
        <f t="shared" si="107"/>
        <v>5.2518751260576542E-2</v>
      </c>
      <c r="M577" s="38">
        <f t="shared" si="108"/>
        <v>0.85655491139570406</v>
      </c>
      <c r="N577" s="35">
        <v>58</v>
      </c>
      <c r="O577" s="36">
        <f t="shared" si="112"/>
        <v>-3.3901551675681339E-2</v>
      </c>
      <c r="P577" s="37">
        <f t="shared" si="113"/>
        <v>2.6172845154229091E-2</v>
      </c>
      <c r="Q577" s="38">
        <f t="shared" si="114"/>
        <v>0.4268661863421479</v>
      </c>
    </row>
    <row r="578" spans="1:17" x14ac:dyDescent="0.25">
      <c r="A578" s="16">
        <v>36642</v>
      </c>
      <c r="B578" s="50">
        <v>27.75</v>
      </c>
      <c r="C578" s="40">
        <f t="shared" si="116"/>
        <v>0</v>
      </c>
      <c r="D578" s="41">
        <f t="shared" si="115"/>
        <v>3.9270680847608552E-3</v>
      </c>
      <c r="E578" s="55">
        <f t="shared" si="111"/>
        <v>6.4048542180633425E-2</v>
      </c>
      <c r="F578" s="39">
        <v>27.75</v>
      </c>
      <c r="G578" s="40">
        <f t="shared" si="117"/>
        <v>0</v>
      </c>
      <c r="H578" s="41" t="str">
        <f t="shared" si="109"/>
        <v/>
      </c>
      <c r="I578" s="42" t="str">
        <f t="shared" si="110"/>
        <v/>
      </c>
      <c r="J578" s="35">
        <v>32.450000000000003</v>
      </c>
      <c r="K578" s="36">
        <f t="shared" si="106"/>
        <v>-6.6056275923104077E-2</v>
      </c>
      <c r="L578" s="37">
        <f t="shared" si="107"/>
        <v>5.4559719346672822E-2</v>
      </c>
      <c r="M578" s="38">
        <f t="shared" si="108"/>
        <v>0.8898420935199286</v>
      </c>
      <c r="N578" s="35">
        <v>57</v>
      </c>
      <c r="O578" s="36">
        <f t="shared" si="112"/>
        <v>-1.7391742711869222E-2</v>
      </c>
      <c r="P578" s="37">
        <f t="shared" si="113"/>
        <v>2.631054819688379E-2</v>
      </c>
      <c r="Q578" s="38">
        <f t="shared" si="114"/>
        <v>0.42911205500179661</v>
      </c>
    </row>
    <row r="579" spans="1:17" x14ac:dyDescent="0.25">
      <c r="A579" s="16">
        <v>36643</v>
      </c>
      <c r="B579" s="50">
        <v>27.75</v>
      </c>
      <c r="C579" s="40">
        <f t="shared" si="116"/>
        <v>0</v>
      </c>
      <c r="D579" s="41">
        <f t="shared" si="115"/>
        <v>2.7345847735417306E-3</v>
      </c>
      <c r="E579" s="55">
        <f t="shared" si="111"/>
        <v>4.4599727948279572E-2</v>
      </c>
      <c r="F579" s="39">
        <v>27.75</v>
      </c>
      <c r="G579" s="40">
        <f t="shared" si="117"/>
        <v>0</v>
      </c>
      <c r="H579" s="41" t="str">
        <f t="shared" si="109"/>
        <v/>
      </c>
      <c r="I579" s="42" t="str">
        <f t="shared" si="110"/>
        <v/>
      </c>
      <c r="J579" s="35">
        <v>29.827272727272724</v>
      </c>
      <c r="K579" s="36">
        <f t="shared" si="106"/>
        <v>-8.4277275981413741E-2</v>
      </c>
      <c r="L579" s="37">
        <f t="shared" si="107"/>
        <v>5.7365486421732094E-2</v>
      </c>
      <c r="M579" s="38">
        <f t="shared" si="108"/>
        <v>0.93560276967253209</v>
      </c>
      <c r="N579" s="35">
        <v>57.25</v>
      </c>
      <c r="O579" s="36">
        <f t="shared" si="112"/>
        <v>4.3763745997987815E-3</v>
      </c>
      <c r="P579" s="37">
        <f t="shared" si="113"/>
        <v>2.6389075199302826E-2</v>
      </c>
      <c r="Q579" s="38">
        <f t="shared" si="114"/>
        <v>0.43039279165270206</v>
      </c>
    </row>
    <row r="580" spans="1:17" x14ac:dyDescent="0.25">
      <c r="A580" s="16">
        <v>36644</v>
      </c>
      <c r="B580" s="50">
        <v>28</v>
      </c>
      <c r="C580" s="40">
        <f t="shared" si="116"/>
        <v>8.9686699827603161E-3</v>
      </c>
      <c r="D580" s="41">
        <f t="shared" si="115"/>
        <v>3.2452672564332952E-3</v>
      </c>
      <c r="E580" s="55">
        <f t="shared" si="111"/>
        <v>5.2928707186841159E-2</v>
      </c>
      <c r="F580" s="39">
        <v>28</v>
      </c>
      <c r="G580" s="40">
        <f t="shared" si="117"/>
        <v>8.9686699827603161E-3</v>
      </c>
      <c r="H580" s="41" t="str">
        <f t="shared" si="109"/>
        <v/>
      </c>
      <c r="I580" s="42" t="str">
        <f t="shared" si="110"/>
        <v/>
      </c>
      <c r="J580" s="39">
        <v>32</v>
      </c>
      <c r="K580" s="40" t="e">
        <f>+J580/0</f>
        <v>#DIV/0!</v>
      </c>
      <c r="L580" s="41" t="str">
        <f t="shared" si="107"/>
        <v/>
      </c>
      <c r="M580" s="42" t="str">
        <f t="shared" si="108"/>
        <v/>
      </c>
      <c r="N580" s="35">
        <v>57.25</v>
      </c>
      <c r="O580" s="36">
        <f t="shared" si="112"/>
        <v>0</v>
      </c>
      <c r="P580" s="37">
        <f t="shared" si="113"/>
        <v>2.6339262732045943E-2</v>
      </c>
      <c r="Q580" s="38">
        <f t="shared" si="114"/>
        <v>0.42958037489766682</v>
      </c>
    </row>
    <row r="581" spans="1:17" x14ac:dyDescent="0.25">
      <c r="A581" s="16">
        <v>36647</v>
      </c>
      <c r="B581" s="50">
        <v>28.45</v>
      </c>
      <c r="C581" s="40">
        <f t="shared" si="116"/>
        <v>1.5943650397135946E-2</v>
      </c>
      <c r="D581" s="41">
        <f t="shared" si="115"/>
        <v>4.5359849621031036E-3</v>
      </c>
      <c r="E581" s="55">
        <f t="shared" si="111"/>
        <v>7.3979675907165074E-2</v>
      </c>
      <c r="F581" s="39">
        <v>28.5</v>
      </c>
      <c r="G581" s="40">
        <f t="shared" si="117"/>
        <v>1.7699577099400857E-2</v>
      </c>
      <c r="H581" s="41" t="str">
        <f t="shared" si="109"/>
        <v/>
      </c>
      <c r="I581" s="42" t="str">
        <f t="shared" si="110"/>
        <v/>
      </c>
      <c r="J581" s="39">
        <v>32.75</v>
      </c>
      <c r="K581" s="40">
        <f t="shared" si="106"/>
        <v>2.3167059281534379E-2</v>
      </c>
      <c r="L581" s="41" t="str">
        <f t="shared" si="107"/>
        <v/>
      </c>
      <c r="M581" s="42" t="str">
        <f t="shared" si="108"/>
        <v/>
      </c>
      <c r="N581" s="35">
        <v>57.25</v>
      </c>
      <c r="O581" s="36">
        <f t="shared" si="112"/>
        <v>0</v>
      </c>
      <c r="P581" s="37">
        <f t="shared" si="113"/>
        <v>2.6359340130117318E-2</v>
      </c>
      <c r="Q581" s="38">
        <f t="shared" si="114"/>
        <v>0.42990782735061561</v>
      </c>
    </row>
    <row r="582" spans="1:17" x14ac:dyDescent="0.25">
      <c r="A582" s="16">
        <v>36648</v>
      </c>
      <c r="B582" s="50">
        <v>28.6</v>
      </c>
      <c r="C582" s="40">
        <f t="shared" si="116"/>
        <v>5.2585572534670508E-3</v>
      </c>
      <c r="D582" s="41">
        <f t="shared" si="115"/>
        <v>4.5621069307498398E-3</v>
      </c>
      <c r="E582" s="55">
        <f t="shared" si="111"/>
        <v>7.440571232278112E-2</v>
      </c>
      <c r="F582" s="39">
        <v>28.75</v>
      </c>
      <c r="G582" s="40">
        <f t="shared" si="117"/>
        <v>8.7336799687546315E-3</v>
      </c>
      <c r="H582" s="41">
        <f t="shared" si="109"/>
        <v>7.2236006471305255E-3</v>
      </c>
      <c r="I582" s="42">
        <f t="shared" si="110"/>
        <v>0.1178133612042952</v>
      </c>
      <c r="J582" s="39">
        <v>33.299999999999997</v>
      </c>
      <c r="K582" s="40">
        <f t="shared" si="106"/>
        <v>1.6654434905137093E-2</v>
      </c>
      <c r="L582" s="41" t="str">
        <f t="shared" si="107"/>
        <v/>
      </c>
      <c r="M582" s="42" t="str">
        <f t="shared" si="108"/>
        <v/>
      </c>
      <c r="N582" s="35">
        <v>60.5</v>
      </c>
      <c r="O582" s="36">
        <f t="shared" si="112"/>
        <v>5.5215722602446768E-2</v>
      </c>
      <c r="P582" s="37">
        <f t="shared" si="113"/>
        <v>2.9237546149070537E-2</v>
      </c>
      <c r="Q582" s="38">
        <f t="shared" si="114"/>
        <v>0.47684994692446153</v>
      </c>
    </row>
    <row r="583" spans="1:17" x14ac:dyDescent="0.25">
      <c r="A583" s="16">
        <v>36649</v>
      </c>
      <c r="B583" s="50">
        <v>29</v>
      </c>
      <c r="C583" s="40">
        <f t="shared" si="116"/>
        <v>1.3889112160667093E-2</v>
      </c>
      <c r="D583" s="41">
        <f t="shared" si="115"/>
        <v>5.1769560460564051E-3</v>
      </c>
      <c r="E583" s="55">
        <f t="shared" si="111"/>
        <v>8.4433597922537865E-2</v>
      </c>
      <c r="F583" s="39">
        <v>29.1</v>
      </c>
      <c r="G583" s="40">
        <f t="shared" si="117"/>
        <v>1.2100406934087489E-2</v>
      </c>
      <c r="H583" s="41">
        <f t="shared" si="109"/>
        <v>7.4539670252685968E-3</v>
      </c>
      <c r="I583" s="42">
        <f t="shared" si="110"/>
        <v>0.12157052312986301</v>
      </c>
      <c r="J583" s="39">
        <v>33.75</v>
      </c>
      <c r="K583" s="40">
        <f t="shared" si="106"/>
        <v>1.3423020332140771E-2</v>
      </c>
      <c r="L583" s="41" t="str">
        <f t="shared" si="107"/>
        <v/>
      </c>
      <c r="M583" s="42" t="str">
        <f t="shared" si="108"/>
        <v/>
      </c>
      <c r="N583" s="35">
        <v>65.977272727272734</v>
      </c>
      <c r="O583" s="36">
        <f t="shared" si="112"/>
        <v>8.666696506957311E-2</v>
      </c>
      <c r="P583" s="37">
        <f t="shared" si="113"/>
        <v>3.496592577620454E-2</v>
      </c>
      <c r="Q583" s="38">
        <f t="shared" si="114"/>
        <v>0.57027699128840359</v>
      </c>
    </row>
    <row r="584" spans="1:17" x14ac:dyDescent="0.25">
      <c r="A584" s="16">
        <v>36650</v>
      </c>
      <c r="B584" s="50">
        <v>29</v>
      </c>
      <c r="C584" s="40">
        <f t="shared" si="116"/>
        <v>0</v>
      </c>
      <c r="D584" s="41">
        <f t="shared" si="115"/>
        <v>5.1769560460564051E-3</v>
      </c>
      <c r="E584" s="55">
        <f t="shared" si="111"/>
        <v>8.4433597922537865E-2</v>
      </c>
      <c r="F584" s="39">
        <v>29.1</v>
      </c>
      <c r="G584" s="40">
        <f t="shared" si="117"/>
        <v>0</v>
      </c>
      <c r="H584" s="41">
        <f t="shared" si="109"/>
        <v>7.4539670252685968E-3</v>
      </c>
      <c r="I584" s="42">
        <f t="shared" si="110"/>
        <v>0.12157052312986301</v>
      </c>
      <c r="J584" s="39">
        <v>34.25</v>
      </c>
      <c r="K584" s="40">
        <f t="shared" si="106"/>
        <v>1.4706147389695487E-2</v>
      </c>
      <c r="L584" s="41" t="str">
        <f t="shared" si="107"/>
        <v/>
      </c>
      <c r="M584" s="42" t="str">
        <f t="shared" si="108"/>
        <v/>
      </c>
      <c r="N584" s="35">
        <v>70</v>
      </c>
      <c r="O584" s="36">
        <f t="shared" si="112"/>
        <v>5.9184911942990213E-2</v>
      </c>
      <c r="P584" s="37">
        <f t="shared" si="113"/>
        <v>3.683887988652184E-2</v>
      </c>
      <c r="Q584" s="38">
        <f t="shared" si="114"/>
        <v>0.60082394839428055</v>
      </c>
    </row>
    <row r="585" spans="1:17" x14ac:dyDescent="0.25">
      <c r="A585" s="16">
        <v>36651</v>
      </c>
      <c r="B585" s="50">
        <v>29</v>
      </c>
      <c r="C585" s="40">
        <f t="shared" si="116"/>
        <v>0</v>
      </c>
      <c r="D585" s="41">
        <f t="shared" si="115"/>
        <v>5.1769560460564051E-3</v>
      </c>
      <c r="E585" s="55">
        <f t="shared" si="111"/>
        <v>8.4433597922537865E-2</v>
      </c>
      <c r="F585" s="39">
        <v>29.1</v>
      </c>
      <c r="G585" s="40">
        <f t="shared" si="117"/>
        <v>0</v>
      </c>
      <c r="H585" s="41">
        <f t="shared" si="109"/>
        <v>7.4539670252685968E-3</v>
      </c>
      <c r="I585" s="42">
        <f t="shared" si="110"/>
        <v>0.12157052312986301</v>
      </c>
      <c r="J585" s="39">
        <v>34.25</v>
      </c>
      <c r="K585" s="40">
        <f t="shared" si="106"/>
        <v>0</v>
      </c>
      <c r="L585" s="41" t="str">
        <f t="shared" si="107"/>
        <v/>
      </c>
      <c r="M585" s="42" t="str">
        <f t="shared" si="108"/>
        <v/>
      </c>
      <c r="N585" s="35">
        <v>73</v>
      </c>
      <c r="O585" s="36">
        <f t="shared" si="112"/>
        <v>4.1964199099032207E-2</v>
      </c>
      <c r="P585" s="37">
        <f t="shared" si="113"/>
        <v>3.7077958285150023E-2</v>
      </c>
      <c r="Q585" s="38">
        <f t="shared" si="114"/>
        <v>0.60472319907405281</v>
      </c>
    </row>
    <row r="586" spans="1:17" x14ac:dyDescent="0.25">
      <c r="A586" s="16">
        <v>36654</v>
      </c>
      <c r="B586" s="50">
        <v>29</v>
      </c>
      <c r="C586" s="40">
        <f t="shared" si="116"/>
        <v>0</v>
      </c>
      <c r="D586" s="41">
        <f t="shared" si="115"/>
        <v>5.1769560460564051E-3</v>
      </c>
      <c r="E586" s="55">
        <f t="shared" si="111"/>
        <v>8.4433597922537865E-2</v>
      </c>
      <c r="F586" s="39">
        <v>29.5</v>
      </c>
      <c r="G586" s="40">
        <f t="shared" si="117"/>
        <v>1.3652089168327263E-2</v>
      </c>
      <c r="H586" s="41">
        <f t="shared" si="109"/>
        <v>7.6787213969723329E-3</v>
      </c>
      <c r="I586" s="42">
        <f t="shared" si="110"/>
        <v>0.12523615600040316</v>
      </c>
      <c r="J586" s="39">
        <v>38.5</v>
      </c>
      <c r="K586" s="40">
        <f t="shared" si="106"/>
        <v>0.11697167658550421</v>
      </c>
      <c r="L586" s="41" t="str">
        <f t="shared" si="107"/>
        <v/>
      </c>
      <c r="M586" s="42" t="str">
        <f t="shared" si="108"/>
        <v/>
      </c>
      <c r="N586" s="35">
        <v>87.5</v>
      </c>
      <c r="O586" s="36">
        <f t="shared" si="112"/>
        <v>0.18117935221517753</v>
      </c>
      <c r="P586" s="37">
        <f t="shared" si="113"/>
        <v>5.1861867342029022E-2</v>
      </c>
      <c r="Q586" s="38">
        <f t="shared" si="114"/>
        <v>0.84584145890219253</v>
      </c>
    </row>
    <row r="587" spans="1:17" x14ac:dyDescent="0.25">
      <c r="A587" s="16">
        <v>36655</v>
      </c>
      <c r="B587" s="50">
        <v>29</v>
      </c>
      <c r="C587" s="40">
        <f t="shared" si="116"/>
        <v>0</v>
      </c>
      <c r="D587" s="41">
        <f t="shared" si="115"/>
        <v>5.1769560460564051E-3</v>
      </c>
      <c r="E587" s="55">
        <f t="shared" si="111"/>
        <v>8.4433597922537865E-2</v>
      </c>
      <c r="F587" s="39">
        <v>29.5</v>
      </c>
      <c r="G587" s="40">
        <f t="shared" si="117"/>
        <v>0</v>
      </c>
      <c r="H587" s="41">
        <f t="shared" si="109"/>
        <v>6.3211831266349857E-3</v>
      </c>
      <c r="I587" s="42">
        <f t="shared" si="110"/>
        <v>0.10309537685095772</v>
      </c>
      <c r="J587" s="39">
        <v>38.5</v>
      </c>
      <c r="K587" s="40">
        <f t="shared" si="106"/>
        <v>0</v>
      </c>
      <c r="L587" s="41" t="str">
        <f t="shared" si="107"/>
        <v/>
      </c>
      <c r="M587" s="42" t="str">
        <f t="shared" si="108"/>
        <v/>
      </c>
      <c r="N587" s="35">
        <v>87.693181818181813</v>
      </c>
      <c r="O587" s="36">
        <f t="shared" si="112"/>
        <v>2.2053586158277253E-3</v>
      </c>
      <c r="P587" s="37">
        <f t="shared" si="113"/>
        <v>5.1734324642490739E-2</v>
      </c>
      <c r="Q587" s="38">
        <f t="shared" si="114"/>
        <v>0.84376130042393505</v>
      </c>
    </row>
    <row r="588" spans="1:17" x14ac:dyDescent="0.25">
      <c r="A588" s="16">
        <v>36656</v>
      </c>
      <c r="B588" s="50">
        <v>29</v>
      </c>
      <c r="C588" s="40">
        <f t="shared" si="116"/>
        <v>0</v>
      </c>
      <c r="D588" s="41">
        <f t="shared" si="115"/>
        <v>5.1769560460564051E-3</v>
      </c>
      <c r="E588" s="55">
        <f t="shared" si="111"/>
        <v>8.4433597922537865E-2</v>
      </c>
      <c r="F588" s="39">
        <v>29.5</v>
      </c>
      <c r="G588" s="40">
        <f t="shared" si="117"/>
        <v>0</v>
      </c>
      <c r="H588" s="41">
        <f t="shared" si="109"/>
        <v>6.3211831266349857E-3</v>
      </c>
      <c r="I588" s="42">
        <f t="shared" si="110"/>
        <v>0.10309537685095772</v>
      </c>
      <c r="J588" s="39">
        <v>38.5</v>
      </c>
      <c r="K588" s="40">
        <f t="shared" ref="K588:K651" si="118">IF(ISERROR(LN(J588/J587)),"",LN(J588/J587))</f>
        <v>0</v>
      </c>
      <c r="L588" s="41" t="str">
        <f t="shared" ref="L588:L651" si="119">+IF(ISERROR(STDEV(K568:K588)),"",STDEV(K568:K588))</f>
        <v/>
      </c>
      <c r="M588" s="42" t="str">
        <f t="shared" ref="M588:M651" si="120">IF(L588="","",(L588*(SQRT(266))))</f>
        <v/>
      </c>
      <c r="N588" s="35">
        <v>95</v>
      </c>
      <c r="O588" s="36">
        <f t="shared" si="112"/>
        <v>8.0032739621144239E-2</v>
      </c>
      <c r="P588" s="37">
        <f t="shared" si="113"/>
        <v>5.324053707610605E-2</v>
      </c>
      <c r="Q588" s="38">
        <f t="shared" si="114"/>
        <v>0.86832688179538198</v>
      </c>
    </row>
    <row r="589" spans="1:17" x14ac:dyDescent="0.25">
      <c r="A589" s="16">
        <v>36657</v>
      </c>
      <c r="B589" s="50">
        <v>29</v>
      </c>
      <c r="C589" s="40">
        <f t="shared" si="116"/>
        <v>0</v>
      </c>
      <c r="D589" s="41">
        <f t="shared" si="115"/>
        <v>5.1769560460564051E-3</v>
      </c>
      <c r="E589" s="55">
        <f t="shared" si="111"/>
        <v>8.4433597922537865E-2</v>
      </c>
      <c r="F589" s="39">
        <v>29.5</v>
      </c>
      <c r="G589" s="40">
        <f t="shared" si="117"/>
        <v>0</v>
      </c>
      <c r="H589" s="41">
        <f t="shared" si="109"/>
        <v>6.3211831266349857E-3</v>
      </c>
      <c r="I589" s="42">
        <f t="shared" si="110"/>
        <v>0.10309537685095772</v>
      </c>
      <c r="J589" s="39">
        <v>39</v>
      </c>
      <c r="K589" s="40">
        <f t="shared" si="118"/>
        <v>1.2903404835907782E-2</v>
      </c>
      <c r="L589" s="41" t="str">
        <f t="shared" si="119"/>
        <v/>
      </c>
      <c r="M589" s="42" t="str">
        <f t="shared" si="120"/>
        <v/>
      </c>
      <c r="N589" s="35">
        <v>84</v>
      </c>
      <c r="O589" s="36">
        <f t="shared" si="112"/>
        <v>-0.12306009275722725</v>
      </c>
      <c r="P589" s="37">
        <f t="shared" si="113"/>
        <v>6.075906757252645E-2</v>
      </c>
      <c r="Q589" s="38">
        <f t="shared" si="114"/>
        <v>0.99095040327315775</v>
      </c>
    </row>
    <row r="590" spans="1:17" x14ac:dyDescent="0.25">
      <c r="A590" s="16">
        <v>36658</v>
      </c>
      <c r="B590" s="50">
        <v>29</v>
      </c>
      <c r="C590" s="40">
        <f t="shared" si="116"/>
        <v>0</v>
      </c>
      <c r="D590" s="41">
        <f t="shared" si="115"/>
        <v>5.1769560460564051E-3</v>
      </c>
      <c r="E590" s="55">
        <f t="shared" si="111"/>
        <v>8.4433597922537865E-2</v>
      </c>
      <c r="F590" s="39">
        <v>29.5</v>
      </c>
      <c r="G590" s="40">
        <f t="shared" si="117"/>
        <v>0</v>
      </c>
      <c r="H590" s="41">
        <f t="shared" si="109"/>
        <v>6.3211831266349857E-3</v>
      </c>
      <c r="I590" s="42">
        <f t="shared" si="110"/>
        <v>0.10309537685095772</v>
      </c>
      <c r="J590" s="39">
        <v>39</v>
      </c>
      <c r="K590" s="40">
        <f t="shared" si="118"/>
        <v>0</v>
      </c>
      <c r="L590" s="41" t="str">
        <f t="shared" si="119"/>
        <v/>
      </c>
      <c r="M590" s="42" t="str">
        <f t="shared" si="120"/>
        <v/>
      </c>
      <c r="N590" s="35">
        <v>83</v>
      </c>
      <c r="O590" s="36">
        <f t="shared" si="112"/>
        <v>-1.1976191046715649E-2</v>
      </c>
      <c r="P590" s="37">
        <f t="shared" si="113"/>
        <v>5.9652741915696195E-2</v>
      </c>
      <c r="Q590" s="38">
        <f t="shared" si="114"/>
        <v>0.97290677785907875</v>
      </c>
    </row>
    <row r="591" spans="1:17" x14ac:dyDescent="0.25">
      <c r="A591" s="16">
        <v>36661</v>
      </c>
      <c r="B591" s="50">
        <v>29.25</v>
      </c>
      <c r="C591" s="40">
        <f t="shared" si="116"/>
        <v>8.583743691391435E-3</v>
      </c>
      <c r="D591" s="41">
        <f t="shared" si="115"/>
        <v>5.2692811703759701E-3</v>
      </c>
      <c r="E591" s="55">
        <f t="shared" si="111"/>
        <v>8.5939375131306062E-2</v>
      </c>
      <c r="F591" s="39">
        <v>29.5</v>
      </c>
      <c r="G591" s="40">
        <f t="shared" si="117"/>
        <v>0</v>
      </c>
      <c r="H591" s="41">
        <f t="shared" si="109"/>
        <v>6.3673588876256952E-3</v>
      </c>
      <c r="I591" s="42">
        <f t="shared" si="110"/>
        <v>0.1038484807217597</v>
      </c>
      <c r="J591" s="39">
        <v>39</v>
      </c>
      <c r="K591" s="40">
        <f t="shared" si="118"/>
        <v>0</v>
      </c>
      <c r="L591" s="41" t="str">
        <f t="shared" si="119"/>
        <v/>
      </c>
      <c r="M591" s="42" t="str">
        <f t="shared" si="120"/>
        <v/>
      </c>
      <c r="N591" s="35">
        <v>80</v>
      </c>
      <c r="O591" s="36">
        <f t="shared" si="112"/>
        <v>-3.6813973122716316E-2</v>
      </c>
      <c r="P591" s="37">
        <f t="shared" si="113"/>
        <v>6.0077401561223875E-2</v>
      </c>
      <c r="Q591" s="38">
        <f t="shared" si="114"/>
        <v>0.97983276707850142</v>
      </c>
    </row>
    <row r="592" spans="1:17" x14ac:dyDescent="0.25">
      <c r="A592" s="16">
        <v>36662</v>
      </c>
      <c r="B592" s="50">
        <v>29.5</v>
      </c>
      <c r="C592" s="40">
        <f t="shared" si="116"/>
        <v>8.5106896679086105E-3</v>
      </c>
      <c r="D592" s="41">
        <f t="shared" si="115"/>
        <v>5.2369450207209404E-3</v>
      </c>
      <c r="E592" s="55">
        <f t="shared" si="111"/>
        <v>8.5411988490576213E-2</v>
      </c>
      <c r="F592" s="39">
        <v>29.75</v>
      </c>
      <c r="G592" s="40">
        <f t="shared" si="117"/>
        <v>8.4388686458646035E-3</v>
      </c>
      <c r="H592" s="41">
        <f t="shared" si="109"/>
        <v>6.4119623902371024E-3</v>
      </c>
      <c r="I592" s="42">
        <f t="shared" si="110"/>
        <v>0.10457594183441435</v>
      </c>
      <c r="J592" s="39">
        <v>39.75</v>
      </c>
      <c r="K592" s="40">
        <f t="shared" si="118"/>
        <v>1.9048194970694411E-2</v>
      </c>
      <c r="L592" s="41" t="str">
        <f t="shared" si="119"/>
        <v/>
      </c>
      <c r="M592" s="42" t="str">
        <f t="shared" si="120"/>
        <v/>
      </c>
      <c r="N592" s="35">
        <v>82</v>
      </c>
      <c r="O592" s="36">
        <f t="shared" si="112"/>
        <v>2.4692612590371414E-2</v>
      </c>
      <c r="P592" s="37">
        <f t="shared" si="113"/>
        <v>6.008497789689618E-2</v>
      </c>
      <c r="Q592" s="38">
        <f t="shared" si="114"/>
        <v>0.97995633337386701</v>
      </c>
    </row>
    <row r="593" spans="1:17" x14ac:dyDescent="0.25">
      <c r="A593" s="16">
        <v>36663</v>
      </c>
      <c r="B593" s="50">
        <v>29.75</v>
      </c>
      <c r="C593" s="40">
        <f t="shared" si="116"/>
        <v>8.4388686458646035E-3</v>
      </c>
      <c r="D593" s="41">
        <f t="shared" si="115"/>
        <v>5.2052572778946175E-3</v>
      </c>
      <c r="E593" s="55">
        <f t="shared" si="111"/>
        <v>8.4895177045188605E-2</v>
      </c>
      <c r="F593" s="39">
        <v>30.5</v>
      </c>
      <c r="G593" s="40">
        <f t="shared" si="117"/>
        <v>2.4897551621727087E-2</v>
      </c>
      <c r="H593" s="41">
        <f t="shared" si="109"/>
        <v>7.8409109537783683E-3</v>
      </c>
      <c r="I593" s="42">
        <f t="shared" si="110"/>
        <v>0.12788138762005871</v>
      </c>
      <c r="J593" s="39">
        <v>40</v>
      </c>
      <c r="K593" s="40">
        <f t="shared" si="118"/>
        <v>6.269613013595395E-3</v>
      </c>
      <c r="L593" s="41" t="str">
        <f t="shared" si="119"/>
        <v/>
      </c>
      <c r="M593" s="42" t="str">
        <f t="shared" si="120"/>
        <v/>
      </c>
      <c r="N593" s="35">
        <v>80</v>
      </c>
      <c r="O593" s="36">
        <f t="shared" si="112"/>
        <v>-2.4692612590371522E-2</v>
      </c>
      <c r="P593" s="37">
        <f t="shared" si="113"/>
        <v>6.042475637659421E-2</v>
      </c>
      <c r="Q593" s="38">
        <f t="shared" si="114"/>
        <v>0.98549795267337958</v>
      </c>
    </row>
    <row r="594" spans="1:17" x14ac:dyDescent="0.25">
      <c r="A594" s="16">
        <v>36664</v>
      </c>
      <c r="B594" s="50">
        <v>30</v>
      </c>
      <c r="C594" s="40">
        <f t="shared" si="116"/>
        <v>8.3682496705165792E-3</v>
      </c>
      <c r="D594" s="41">
        <f t="shared" si="115"/>
        <v>5.2589106618775444E-3</v>
      </c>
      <c r="E594" s="55">
        <f t="shared" si="111"/>
        <v>8.5770237256265508E-2</v>
      </c>
      <c r="F594" s="39">
        <v>31</v>
      </c>
      <c r="G594" s="40">
        <f t="shared" si="117"/>
        <v>1.6260520871780326E-2</v>
      </c>
      <c r="H594" s="41">
        <f t="shared" si="109"/>
        <v>8.2018684874880874E-3</v>
      </c>
      <c r="I594" s="42">
        <f t="shared" si="110"/>
        <v>0.13376842683716264</v>
      </c>
      <c r="J594" s="39">
        <v>40</v>
      </c>
      <c r="K594" s="40">
        <f t="shared" si="118"/>
        <v>0</v>
      </c>
      <c r="L594" s="41" t="str">
        <f t="shared" si="119"/>
        <v/>
      </c>
      <c r="M594" s="42" t="str">
        <f t="shared" si="120"/>
        <v/>
      </c>
      <c r="N594" s="35">
        <v>96</v>
      </c>
      <c r="O594" s="36">
        <f t="shared" si="112"/>
        <v>0.18232155679395459</v>
      </c>
      <c r="P594" s="37">
        <f t="shared" si="113"/>
        <v>7.0141158537694412E-2</v>
      </c>
      <c r="Q594" s="38">
        <f t="shared" si="114"/>
        <v>1.143967676199225</v>
      </c>
    </row>
    <row r="595" spans="1:17" x14ac:dyDescent="0.25">
      <c r="A595" s="16">
        <v>36665</v>
      </c>
      <c r="B595" s="50">
        <v>30.75</v>
      </c>
      <c r="C595" s="40">
        <f t="shared" si="116"/>
        <v>2.4692612590371414E-2</v>
      </c>
      <c r="D595" s="41">
        <f t="shared" si="115"/>
        <v>6.8937399858200821E-3</v>
      </c>
      <c r="E595" s="55">
        <f t="shared" si="111"/>
        <v>0.11243349662754948</v>
      </c>
      <c r="F595" s="39">
        <v>31.75</v>
      </c>
      <c r="G595" s="40">
        <f t="shared" si="117"/>
        <v>2.3905520853554386E-2</v>
      </c>
      <c r="H595" s="41">
        <f t="shared" si="109"/>
        <v>9.1047885766908625E-3</v>
      </c>
      <c r="I595" s="42">
        <f t="shared" si="110"/>
        <v>0.14849460783806243</v>
      </c>
      <c r="J595" s="39">
        <v>40</v>
      </c>
      <c r="K595" s="40">
        <f t="shared" si="118"/>
        <v>0</v>
      </c>
      <c r="L595" s="41" t="str">
        <f t="shared" si="119"/>
        <v/>
      </c>
      <c r="M595" s="42" t="str">
        <f t="shared" si="120"/>
        <v/>
      </c>
      <c r="N595" s="35">
        <v>96</v>
      </c>
      <c r="O595" s="36">
        <f t="shared" si="112"/>
        <v>0</v>
      </c>
      <c r="P595" s="37">
        <f t="shared" si="113"/>
        <v>6.950948343724464E-2</v>
      </c>
      <c r="Q595" s="38">
        <f t="shared" si="114"/>
        <v>1.1336653670865791</v>
      </c>
    </row>
    <row r="596" spans="1:17" x14ac:dyDescent="0.25">
      <c r="A596" s="16">
        <v>36668</v>
      </c>
      <c r="B596" s="50">
        <v>31.5</v>
      </c>
      <c r="C596" s="40">
        <f t="shared" si="116"/>
        <v>2.4097551579060524E-2</v>
      </c>
      <c r="D596" s="41">
        <f t="shared" si="115"/>
        <v>7.9621643555263556E-3</v>
      </c>
      <c r="E596" s="55">
        <f t="shared" si="111"/>
        <v>0.12985897075556327</v>
      </c>
      <c r="F596" s="39">
        <v>32.25</v>
      </c>
      <c r="G596" s="40">
        <f t="shared" si="117"/>
        <v>1.5625317903080815E-2</v>
      </c>
      <c r="H596" s="41">
        <f t="shared" si="109"/>
        <v>9.2288352545376613E-3</v>
      </c>
      <c r="I596" s="42">
        <f t="shared" si="110"/>
        <v>0.15051774792806216</v>
      </c>
      <c r="J596" s="39">
        <v>40</v>
      </c>
      <c r="K596" s="40">
        <f t="shared" si="118"/>
        <v>0</v>
      </c>
      <c r="L596" s="41" t="str">
        <f t="shared" si="119"/>
        <v/>
      </c>
      <c r="M596" s="42" t="str">
        <f t="shared" si="120"/>
        <v/>
      </c>
      <c r="N596" s="35">
        <v>100</v>
      </c>
      <c r="O596" s="36">
        <f t="shared" si="112"/>
        <v>4.08219945202552E-2</v>
      </c>
      <c r="P596" s="37">
        <f t="shared" si="113"/>
        <v>6.959686027240311E-2</v>
      </c>
      <c r="Q596" s="38">
        <f t="shared" si="114"/>
        <v>1.1350904401414554</v>
      </c>
    </row>
    <row r="597" spans="1:17" x14ac:dyDescent="0.25">
      <c r="A597" s="16">
        <v>36669</v>
      </c>
      <c r="B597" s="50">
        <v>32</v>
      </c>
      <c r="C597" s="40">
        <f t="shared" si="116"/>
        <v>1.5748356968139112E-2</v>
      </c>
      <c r="D597" s="41">
        <f t="shared" si="115"/>
        <v>8.1055974846194912E-3</v>
      </c>
      <c r="E597" s="55">
        <f t="shared" si="111"/>
        <v>0.13219829429682584</v>
      </c>
      <c r="F597" s="39">
        <v>32.5</v>
      </c>
      <c r="G597" s="40">
        <f t="shared" si="117"/>
        <v>7.7220460939103185E-3</v>
      </c>
      <c r="H597" s="41">
        <f t="shared" si="109"/>
        <v>8.499189316054527E-3</v>
      </c>
      <c r="I597" s="42">
        <f t="shared" si="110"/>
        <v>0.13861758280252912</v>
      </c>
      <c r="J597" s="39">
        <v>40.5</v>
      </c>
      <c r="K597" s="40">
        <f t="shared" si="118"/>
        <v>1.242251999855711E-2</v>
      </c>
      <c r="L597" s="41" t="str">
        <f t="shared" si="119"/>
        <v/>
      </c>
      <c r="M597" s="42" t="str">
        <f t="shared" si="120"/>
        <v/>
      </c>
      <c r="N597" s="35">
        <v>95</v>
      </c>
      <c r="O597" s="36">
        <f t="shared" si="112"/>
        <v>-5.1293294387550578E-2</v>
      </c>
      <c r="P597" s="37">
        <f t="shared" si="113"/>
        <v>7.1370721326007039E-2</v>
      </c>
      <c r="Q597" s="38">
        <f t="shared" si="114"/>
        <v>1.1640212384016675</v>
      </c>
    </row>
    <row r="598" spans="1:17" x14ac:dyDescent="0.25">
      <c r="A598" s="16">
        <v>36670</v>
      </c>
      <c r="B598" s="50">
        <v>33</v>
      </c>
      <c r="C598" s="40">
        <f t="shared" si="116"/>
        <v>3.0771658666753687E-2</v>
      </c>
      <c r="D598" s="41">
        <f t="shared" si="115"/>
        <v>9.482097343553297E-3</v>
      </c>
      <c r="E598" s="55">
        <f t="shared" si="111"/>
        <v>0.1546483275974139</v>
      </c>
      <c r="F598" s="39">
        <v>33.5</v>
      </c>
      <c r="G598" s="40">
        <f t="shared" si="117"/>
        <v>3.0305349495328843E-2</v>
      </c>
      <c r="H598" s="41">
        <f t="shared" si="109"/>
        <v>9.6523804329333267E-3</v>
      </c>
      <c r="I598" s="42">
        <f t="shared" si="110"/>
        <v>0.15742556073862884</v>
      </c>
      <c r="J598" s="39">
        <v>41.25</v>
      </c>
      <c r="K598" s="40">
        <f t="shared" si="118"/>
        <v>1.8349138668196617E-2</v>
      </c>
      <c r="L598" s="41" t="str">
        <f t="shared" si="119"/>
        <v/>
      </c>
      <c r="M598" s="42" t="str">
        <f t="shared" si="120"/>
        <v/>
      </c>
      <c r="N598" s="35">
        <v>101</v>
      </c>
      <c r="O598" s="36">
        <f t="shared" si="112"/>
        <v>6.1243625240718594E-2</v>
      </c>
      <c r="P598" s="37">
        <f t="shared" si="113"/>
        <v>7.0668932404203771E-2</v>
      </c>
      <c r="Q598" s="38">
        <f t="shared" si="114"/>
        <v>1.1525754074688037</v>
      </c>
    </row>
    <row r="599" spans="1:17" x14ac:dyDescent="0.25">
      <c r="A599" s="16">
        <v>36671</v>
      </c>
      <c r="B599" s="50">
        <v>34.5</v>
      </c>
      <c r="C599" s="40">
        <f t="shared" si="116"/>
        <v>4.4451762570833796E-2</v>
      </c>
      <c r="D599" s="41">
        <f t="shared" si="115"/>
        <v>1.2137798939298389E-2</v>
      </c>
      <c r="E599" s="55">
        <f t="shared" si="111"/>
        <v>0.19796150985017669</v>
      </c>
      <c r="F599" s="39">
        <v>33.5</v>
      </c>
      <c r="G599" s="40">
        <f t="shared" si="117"/>
        <v>0</v>
      </c>
      <c r="H599" s="41">
        <f t="shared" si="109"/>
        <v>9.6523804329333267E-3</v>
      </c>
      <c r="I599" s="42">
        <f t="shared" si="110"/>
        <v>0.15742556073862884</v>
      </c>
      <c r="J599" s="39">
        <v>44</v>
      </c>
      <c r="K599" s="40">
        <f t="shared" si="118"/>
        <v>6.4538521137571164E-2</v>
      </c>
      <c r="L599" s="41" t="str">
        <f t="shared" si="119"/>
        <v/>
      </c>
      <c r="M599" s="42" t="str">
        <f t="shared" si="120"/>
        <v/>
      </c>
      <c r="N599" s="35">
        <v>102.11363636363636</v>
      </c>
      <c r="O599" s="36">
        <f t="shared" si="112"/>
        <v>1.0965758310639246E-2</v>
      </c>
      <c r="P599" s="37">
        <f t="shared" si="113"/>
        <v>7.0058338907334761E-2</v>
      </c>
      <c r="Q599" s="38">
        <f t="shared" si="114"/>
        <v>1.1426169289053192</v>
      </c>
    </row>
    <row r="600" spans="1:17" x14ac:dyDescent="0.25">
      <c r="A600" s="16">
        <v>36672</v>
      </c>
      <c r="B600" s="50">
        <v>34.5</v>
      </c>
      <c r="C600" s="40">
        <f t="shared" si="116"/>
        <v>0</v>
      </c>
      <c r="D600" s="41">
        <f t="shared" si="115"/>
        <v>1.2137798939298389E-2</v>
      </c>
      <c r="E600" s="55">
        <f t="shared" si="111"/>
        <v>0.19796150985017669</v>
      </c>
      <c r="F600" s="39">
        <v>33.5</v>
      </c>
      <c r="G600" s="40">
        <f t="shared" si="117"/>
        <v>0</v>
      </c>
      <c r="H600" s="41">
        <f t="shared" si="109"/>
        <v>9.6523804329333267E-3</v>
      </c>
      <c r="I600" s="42">
        <f t="shared" si="110"/>
        <v>0.15742556073862884</v>
      </c>
      <c r="J600" s="39">
        <v>44</v>
      </c>
      <c r="K600" s="40">
        <f t="shared" si="118"/>
        <v>0</v>
      </c>
      <c r="L600" s="41" t="str">
        <f t="shared" si="119"/>
        <v/>
      </c>
      <c r="M600" s="42" t="str">
        <f t="shared" si="120"/>
        <v/>
      </c>
      <c r="N600" s="35">
        <v>110.22727272727273</v>
      </c>
      <c r="O600" s="36">
        <f t="shared" si="112"/>
        <v>7.6458074861369019E-2</v>
      </c>
      <c r="P600" s="37">
        <f t="shared" si="113"/>
        <v>7.0618762718150679E-2</v>
      </c>
      <c r="Q600" s="38">
        <f t="shared" si="114"/>
        <v>1.1517571646515148</v>
      </c>
    </row>
    <row r="601" spans="1:17" x14ac:dyDescent="0.25">
      <c r="A601" s="16">
        <v>36676</v>
      </c>
      <c r="B601" s="50">
        <v>34</v>
      </c>
      <c r="C601" s="40">
        <f t="shared" si="116"/>
        <v>-1.4598799421152636E-2</v>
      </c>
      <c r="D601" s="41">
        <f t="shared" si="115"/>
        <v>1.3306853939388057E-2</v>
      </c>
      <c r="E601" s="55">
        <f t="shared" si="111"/>
        <v>0.21702821989151361</v>
      </c>
      <c r="F601" s="39">
        <v>33.5</v>
      </c>
      <c r="G601" s="40">
        <f t="shared" si="117"/>
        <v>0</v>
      </c>
      <c r="H601" s="41">
        <f t="shared" ref="H601:H664" si="121">+IF(ISERROR(STDEV(G581:G601)),"",STDEV(G581:G601))</f>
        <v>9.848725630773783E-3</v>
      </c>
      <c r="I601" s="42">
        <f t="shared" ref="I601:I664" si="122">IF(H601="","",(H601*(SQRT(266))))</f>
        <v>0.16062785400536633</v>
      </c>
      <c r="J601" s="39">
        <v>41</v>
      </c>
      <c r="K601" s="40">
        <f t="shared" si="118"/>
        <v>-7.0617567213953417E-2</v>
      </c>
      <c r="L601" s="41">
        <f t="shared" si="119"/>
        <v>3.3301442697433258E-2</v>
      </c>
      <c r="M601" s="42">
        <f t="shared" si="120"/>
        <v>0.54313009381205768</v>
      </c>
      <c r="N601" s="35">
        <v>100</v>
      </c>
      <c r="O601" s="36">
        <f t="shared" si="112"/>
        <v>-9.737416402517636E-2</v>
      </c>
      <c r="P601" s="37">
        <f t="shared" si="113"/>
        <v>7.5777894313465002E-2</v>
      </c>
      <c r="Q601" s="38">
        <f t="shared" si="114"/>
        <v>1.235900054580058</v>
      </c>
    </row>
    <row r="602" spans="1:17" x14ac:dyDescent="0.25">
      <c r="A602" s="16">
        <v>36677</v>
      </c>
      <c r="B602" s="50">
        <v>34.375</v>
      </c>
      <c r="C602" s="40">
        <f t="shared" si="116"/>
        <v>1.0969031370573937E-2</v>
      </c>
      <c r="D602" s="41">
        <f t="shared" si="115"/>
        <v>1.3225684103226313E-2</v>
      </c>
      <c r="E602" s="55">
        <f t="shared" ref="E602:E665" si="123">IF(D602="","",(D602*(SQRT(266))))</f>
        <v>0.21570437992668723</v>
      </c>
      <c r="F602" s="39">
        <v>33.75</v>
      </c>
      <c r="G602" s="40">
        <f t="shared" si="117"/>
        <v>7.4349784875179905E-3</v>
      </c>
      <c r="H602" s="41">
        <f t="shared" si="121"/>
        <v>9.623551375089124E-3</v>
      </c>
      <c r="I602" s="42">
        <f t="shared" si="122"/>
        <v>0.15695537303433935</v>
      </c>
      <c r="J602" s="39">
        <v>41.625</v>
      </c>
      <c r="K602" s="40">
        <f t="shared" si="118"/>
        <v>1.5128881596299999E-2</v>
      </c>
      <c r="L602" s="41">
        <f t="shared" si="119"/>
        <v>3.3210347814580779E-2</v>
      </c>
      <c r="M602" s="42">
        <f t="shared" si="120"/>
        <v>0.54164438123440772</v>
      </c>
      <c r="N602" s="39">
        <v>72</v>
      </c>
      <c r="O602" s="40" t="e">
        <f>+N602/0</f>
        <v>#DIV/0!</v>
      </c>
      <c r="P602" s="41" t="str">
        <f t="shared" si="113"/>
        <v/>
      </c>
      <c r="Q602" s="42" t="str">
        <f t="shared" si="114"/>
        <v/>
      </c>
    </row>
    <row r="603" spans="1:17" x14ac:dyDescent="0.25">
      <c r="A603" s="16">
        <v>36678</v>
      </c>
      <c r="B603" s="50">
        <v>32.375</v>
      </c>
      <c r="C603" s="40">
        <f t="shared" si="116"/>
        <v>-5.9943035967033591E-2</v>
      </c>
      <c r="D603" s="41">
        <f t="shared" si="115"/>
        <v>2.0045204229078704E-2</v>
      </c>
      <c r="E603" s="55">
        <f t="shared" si="123"/>
        <v>0.3269273872708377</v>
      </c>
      <c r="F603" s="39">
        <v>32.25</v>
      </c>
      <c r="G603" s="40">
        <f t="shared" si="117"/>
        <v>-4.5462374076757288E-2</v>
      </c>
      <c r="H603" s="41">
        <f t="shared" si="121"/>
        <v>1.5125525171952061E-2</v>
      </c>
      <c r="I603" s="42">
        <f t="shared" si="122"/>
        <v>0.24668985005361801</v>
      </c>
      <c r="J603" s="39">
        <v>40</v>
      </c>
      <c r="K603" s="40">
        <f t="shared" si="118"/>
        <v>-3.9821494186671608E-2</v>
      </c>
      <c r="L603" s="41">
        <f t="shared" si="119"/>
        <v>3.5003453147106497E-2</v>
      </c>
      <c r="M603" s="42">
        <f t="shared" si="120"/>
        <v>0.57088904418544129</v>
      </c>
      <c r="N603" s="39">
        <v>69</v>
      </c>
      <c r="O603" s="40">
        <f t="shared" si="112"/>
        <v>-4.2559614418795889E-2</v>
      </c>
      <c r="P603" s="41" t="str">
        <f t="shared" si="113"/>
        <v/>
      </c>
      <c r="Q603" s="42" t="str">
        <f t="shared" si="114"/>
        <v/>
      </c>
    </row>
    <row r="604" spans="1:17" x14ac:dyDescent="0.25">
      <c r="A604" s="16">
        <v>36679</v>
      </c>
      <c r="B604" s="50">
        <v>32.625</v>
      </c>
      <c r="C604" s="40">
        <f t="shared" si="116"/>
        <v>7.6923456231556449E-3</v>
      </c>
      <c r="D604" s="41">
        <f t="shared" si="115"/>
        <v>1.9967234874590598E-2</v>
      </c>
      <c r="E604" s="55">
        <f t="shared" si="123"/>
        <v>0.32565574558244759</v>
      </c>
      <c r="F604" s="39">
        <v>32.25</v>
      </c>
      <c r="G604" s="40">
        <f t="shared" si="117"/>
        <v>0</v>
      </c>
      <c r="H604" s="41">
        <f t="shared" si="121"/>
        <v>1.5090772523276817E-2</v>
      </c>
      <c r="I604" s="42">
        <f t="shared" si="122"/>
        <v>0.24612305150657915</v>
      </c>
      <c r="J604" s="39">
        <v>41.5</v>
      </c>
      <c r="K604" s="40">
        <f t="shared" si="118"/>
        <v>3.6813973122716399E-2</v>
      </c>
      <c r="L604" s="41">
        <f t="shared" si="119"/>
        <v>3.5528497940462068E-2</v>
      </c>
      <c r="M604" s="42">
        <f t="shared" si="120"/>
        <v>0.57945226561886964</v>
      </c>
      <c r="N604" s="39">
        <v>70.5</v>
      </c>
      <c r="O604" s="40">
        <f t="shared" si="112"/>
        <v>2.1506205220963682E-2</v>
      </c>
      <c r="P604" s="41" t="str">
        <f t="shared" si="113"/>
        <v/>
      </c>
      <c r="Q604" s="42" t="str">
        <f t="shared" si="114"/>
        <v/>
      </c>
    </row>
    <row r="605" spans="1:17" x14ac:dyDescent="0.25">
      <c r="A605" s="16">
        <v>36682</v>
      </c>
      <c r="B605" s="50">
        <v>34</v>
      </c>
      <c r="C605" s="40">
        <f t="shared" si="116"/>
        <v>4.1281658973303825E-2</v>
      </c>
      <c r="D605" s="41">
        <f t="shared" si="115"/>
        <v>2.1370258923700296E-2</v>
      </c>
      <c r="E605" s="55">
        <f t="shared" si="123"/>
        <v>0.34853837533326787</v>
      </c>
      <c r="F605" s="39">
        <v>33.25</v>
      </c>
      <c r="G605" s="40">
        <f t="shared" si="117"/>
        <v>3.0536723860081702E-2</v>
      </c>
      <c r="H605" s="41">
        <f t="shared" si="121"/>
        <v>1.6037152072375729E-2</v>
      </c>
      <c r="I605" s="42">
        <f t="shared" si="122"/>
        <v>0.26155803484811235</v>
      </c>
      <c r="J605" s="39">
        <v>41</v>
      </c>
      <c r="K605" s="40">
        <f t="shared" si="118"/>
        <v>-1.212136053234485E-2</v>
      </c>
      <c r="L605" s="41">
        <f t="shared" si="119"/>
        <v>3.5825981963532268E-2</v>
      </c>
      <c r="M605" s="42">
        <f t="shared" si="120"/>
        <v>0.58430408320604454</v>
      </c>
      <c r="N605" s="39">
        <v>71.5</v>
      </c>
      <c r="O605" s="40">
        <f t="shared" si="112"/>
        <v>1.4084739881739023E-2</v>
      </c>
      <c r="P605" s="41" t="str">
        <f t="shared" si="113"/>
        <v/>
      </c>
      <c r="Q605" s="42" t="str">
        <f t="shared" si="114"/>
        <v/>
      </c>
    </row>
    <row r="606" spans="1:17" x14ac:dyDescent="0.25">
      <c r="A606" s="16">
        <v>36683</v>
      </c>
      <c r="B606" s="50">
        <v>34</v>
      </c>
      <c r="C606" s="40">
        <f t="shared" si="116"/>
        <v>0</v>
      </c>
      <c r="D606" s="41">
        <f t="shared" si="115"/>
        <v>2.1370258923700296E-2</v>
      </c>
      <c r="E606" s="55">
        <f t="shared" si="123"/>
        <v>0.34853837533326787</v>
      </c>
      <c r="F606" s="39">
        <v>33</v>
      </c>
      <c r="G606" s="40">
        <f t="shared" si="117"/>
        <v>-7.5472056353829663E-3</v>
      </c>
      <c r="H606" s="41">
        <f t="shared" si="121"/>
        <v>1.6269416627651676E-2</v>
      </c>
      <c r="I606" s="42">
        <f t="shared" si="122"/>
        <v>0.26534615510591619</v>
      </c>
      <c r="J606" s="39">
        <v>41.25</v>
      </c>
      <c r="K606" s="40">
        <f t="shared" si="118"/>
        <v>6.0790460763821925E-3</v>
      </c>
      <c r="L606" s="41">
        <f t="shared" si="119"/>
        <v>3.577783447382589E-2</v>
      </c>
      <c r="M606" s="42">
        <f t="shared" si="120"/>
        <v>0.58351882141307554</v>
      </c>
      <c r="N606" s="39">
        <v>71.5</v>
      </c>
      <c r="O606" s="40">
        <f t="shared" si="112"/>
        <v>0</v>
      </c>
      <c r="P606" s="41" t="str">
        <f t="shared" si="113"/>
        <v/>
      </c>
      <c r="Q606" s="42" t="str">
        <f t="shared" si="114"/>
        <v/>
      </c>
    </row>
    <row r="607" spans="1:17" x14ac:dyDescent="0.25">
      <c r="A607" s="16">
        <v>36684</v>
      </c>
      <c r="B607" s="50">
        <v>33.5</v>
      </c>
      <c r="C607" s="40">
        <f t="shared" si="116"/>
        <v>-1.4815085785140587E-2</v>
      </c>
      <c r="D607" s="41">
        <f t="shared" si="115"/>
        <v>2.1871474978283723E-2</v>
      </c>
      <c r="E607" s="55">
        <f t="shared" si="123"/>
        <v>0.3567129617984659</v>
      </c>
      <c r="F607" s="39">
        <v>32.5</v>
      </c>
      <c r="G607" s="40">
        <f t="shared" si="117"/>
        <v>-1.5267472130788421E-2</v>
      </c>
      <c r="H607" s="41">
        <f t="shared" si="121"/>
        <v>1.6803523921317422E-2</v>
      </c>
      <c r="I607" s="42">
        <f t="shared" si="122"/>
        <v>0.27405718144642788</v>
      </c>
      <c r="J607" s="39">
        <v>40</v>
      </c>
      <c r="K607" s="40">
        <f t="shared" si="118"/>
        <v>-3.077165866675366E-2</v>
      </c>
      <c r="L607" s="41">
        <f t="shared" si="119"/>
        <v>2.6872687302889841E-2</v>
      </c>
      <c r="M607" s="42">
        <f t="shared" si="120"/>
        <v>0.43828026636592543</v>
      </c>
      <c r="N607" s="39">
        <v>69</v>
      </c>
      <c r="O607" s="40">
        <f t="shared" si="112"/>
        <v>-3.559094510270263E-2</v>
      </c>
      <c r="P607" s="41" t="str">
        <f t="shared" si="113"/>
        <v/>
      </c>
      <c r="Q607" s="42" t="str">
        <f t="shared" si="114"/>
        <v/>
      </c>
    </row>
    <row r="608" spans="1:17" x14ac:dyDescent="0.25">
      <c r="A608" s="16">
        <v>36685</v>
      </c>
      <c r="B608" s="50">
        <v>32</v>
      </c>
      <c r="C608" s="40">
        <f t="shared" si="116"/>
        <v>-4.5809536031294222E-2</v>
      </c>
      <c r="D608" s="41">
        <f t="shared" si="115"/>
        <v>2.4693265063120803E-2</v>
      </c>
      <c r="E608" s="55">
        <f t="shared" si="123"/>
        <v>0.40273496533207326</v>
      </c>
      <c r="F608" s="39">
        <v>31.5</v>
      </c>
      <c r="G608" s="40">
        <f t="shared" si="117"/>
        <v>-3.1252543504104426E-2</v>
      </c>
      <c r="H608" s="41">
        <f t="shared" si="121"/>
        <v>1.8527879321440933E-2</v>
      </c>
      <c r="I608" s="42">
        <f t="shared" si="122"/>
        <v>0.30218056693286499</v>
      </c>
      <c r="J608" s="39">
        <v>39</v>
      </c>
      <c r="K608" s="40">
        <f t="shared" si="118"/>
        <v>-2.5317807984289897E-2</v>
      </c>
      <c r="L608" s="41">
        <f t="shared" si="119"/>
        <v>2.7518588448621806E-2</v>
      </c>
      <c r="M608" s="42">
        <f t="shared" si="120"/>
        <v>0.4488145952555791</v>
      </c>
      <c r="N608" s="39">
        <v>68</v>
      </c>
      <c r="O608" s="40">
        <f t="shared" ref="O608:O671" si="124">IF(ISERROR(LN(N608/N607)),"",LN(N608/N607))</f>
        <v>-1.4598799421152636E-2</v>
      </c>
      <c r="P608" s="41" t="str">
        <f t="shared" ref="P608:P671" si="125">+IF(ISERROR(STDEV(O588:O608)),"",STDEV(O588:O608))</f>
        <v/>
      </c>
      <c r="Q608" s="42" t="str">
        <f t="shared" ref="Q608:Q671" si="126">IF(P608="","",(P608*(SQRT(266))))</f>
        <v/>
      </c>
    </row>
    <row r="609" spans="1:17" x14ac:dyDescent="0.25">
      <c r="A609" s="16">
        <v>36686</v>
      </c>
      <c r="B609" s="50">
        <v>32.75</v>
      </c>
      <c r="C609" s="40">
        <f t="shared" si="116"/>
        <v>2.3167059281534379E-2</v>
      </c>
      <c r="D609" s="41">
        <f t="shared" ref="D609:D672" si="127">+IF(ISERROR(STDEV(C589:C609)),"",STDEV(C589:C609))</f>
        <v>2.4989102448227496E-2</v>
      </c>
      <c r="E609" s="55">
        <f t="shared" si="123"/>
        <v>0.40755992706679406</v>
      </c>
      <c r="F609" s="39">
        <v>31.75</v>
      </c>
      <c r="G609" s="40">
        <f t="shared" si="117"/>
        <v>7.9051795071132473E-3</v>
      </c>
      <c r="H609" s="41">
        <f t="shared" si="121"/>
        <v>1.8541542275277833E-2</v>
      </c>
      <c r="I609" s="42">
        <f t="shared" si="122"/>
        <v>0.30240340296632479</v>
      </c>
      <c r="J609" s="39">
        <v>39</v>
      </c>
      <c r="K609" s="40">
        <f t="shared" si="118"/>
        <v>0</v>
      </c>
      <c r="L609" s="41">
        <f t="shared" si="119"/>
        <v>2.7518588448621806E-2</v>
      </c>
      <c r="M609" s="42">
        <f t="shared" si="120"/>
        <v>0.4488145952555791</v>
      </c>
      <c r="N609" s="39">
        <v>67</v>
      </c>
      <c r="O609" s="40">
        <f t="shared" si="124"/>
        <v>-1.4815085785140587E-2</v>
      </c>
      <c r="P609" s="41" t="str">
        <f t="shared" si="125"/>
        <v/>
      </c>
      <c r="Q609" s="42" t="str">
        <f t="shared" si="126"/>
        <v/>
      </c>
    </row>
    <row r="610" spans="1:17" x14ac:dyDescent="0.25">
      <c r="A610" s="16">
        <v>36689</v>
      </c>
      <c r="B610" s="50">
        <v>32.75</v>
      </c>
      <c r="C610" s="40">
        <f t="shared" ref="C610:C673" si="128">IF(ISERROR(LN(B610/B609)),"",LN(B610/B609))</f>
        <v>0</v>
      </c>
      <c r="D610" s="41">
        <f t="shared" si="127"/>
        <v>2.4989102448227496E-2</v>
      </c>
      <c r="E610" s="55">
        <f t="shared" si="123"/>
        <v>0.40755992706679406</v>
      </c>
      <c r="F610" s="39">
        <v>31.75</v>
      </c>
      <c r="G610" s="40">
        <f t="shared" si="117"/>
        <v>0</v>
      </c>
      <c r="H610" s="41">
        <f t="shared" si="121"/>
        <v>1.8541542275277833E-2</v>
      </c>
      <c r="I610" s="42">
        <f t="shared" si="122"/>
        <v>0.30240340296632479</v>
      </c>
      <c r="J610" s="39">
        <v>39</v>
      </c>
      <c r="K610" s="40">
        <f t="shared" si="118"/>
        <v>0</v>
      </c>
      <c r="L610" s="41">
        <f t="shared" si="119"/>
        <v>2.7374152787879615E-2</v>
      </c>
      <c r="M610" s="42">
        <f t="shared" si="120"/>
        <v>0.44645892091793971</v>
      </c>
      <c r="N610" s="39">
        <v>65</v>
      </c>
      <c r="O610" s="40">
        <f t="shared" si="124"/>
        <v>-3.0305349495328922E-2</v>
      </c>
      <c r="P610" s="41" t="str">
        <f t="shared" si="125"/>
        <v/>
      </c>
      <c r="Q610" s="42" t="str">
        <f t="shared" si="126"/>
        <v/>
      </c>
    </row>
    <row r="611" spans="1:17" x14ac:dyDescent="0.25">
      <c r="A611" s="16">
        <v>36690</v>
      </c>
      <c r="B611" s="50">
        <v>32.25</v>
      </c>
      <c r="C611" s="40">
        <f t="shared" si="128"/>
        <v>-1.5384918839479456E-2</v>
      </c>
      <c r="D611" s="41">
        <f t="shared" si="127"/>
        <v>2.5389674858646571E-2</v>
      </c>
      <c r="E611" s="55">
        <f t="shared" si="123"/>
        <v>0.41409306537032475</v>
      </c>
      <c r="F611" s="39">
        <v>31.5</v>
      </c>
      <c r="G611" s="40">
        <f t="shared" si="117"/>
        <v>-7.9051795071132611E-3</v>
      </c>
      <c r="H611" s="41">
        <f t="shared" si="121"/>
        <v>1.8695761510402482E-2</v>
      </c>
      <c r="I611" s="42">
        <f t="shared" si="122"/>
        <v>0.30491864257326623</v>
      </c>
      <c r="J611" s="39">
        <v>38.75</v>
      </c>
      <c r="K611" s="40">
        <f t="shared" si="118"/>
        <v>-6.4308903302904025E-3</v>
      </c>
      <c r="L611" s="41">
        <f t="shared" si="119"/>
        <v>2.7410100161713021E-2</v>
      </c>
      <c r="M611" s="42">
        <f t="shared" si="120"/>
        <v>0.44704520484262805</v>
      </c>
      <c r="N611" s="39">
        <v>62</v>
      </c>
      <c r="O611" s="40">
        <f t="shared" si="124"/>
        <v>-4.7252884850545497E-2</v>
      </c>
      <c r="P611" s="41" t="str">
        <f t="shared" si="125"/>
        <v/>
      </c>
      <c r="Q611" s="42" t="str">
        <f t="shared" si="126"/>
        <v/>
      </c>
    </row>
    <row r="612" spans="1:17" x14ac:dyDescent="0.25">
      <c r="A612" s="16">
        <v>36691</v>
      </c>
      <c r="B612" s="50">
        <v>32.25</v>
      </c>
      <c r="C612" s="40">
        <f t="shared" si="128"/>
        <v>0</v>
      </c>
      <c r="D612" s="41">
        <f t="shared" si="127"/>
        <v>2.5399172354288312E-2</v>
      </c>
      <c r="E612" s="55">
        <f t="shared" si="123"/>
        <v>0.41424796483656551</v>
      </c>
      <c r="F612" s="39">
        <v>31.5</v>
      </c>
      <c r="G612" s="40">
        <f t="shared" si="117"/>
        <v>0</v>
      </c>
      <c r="H612" s="41">
        <f t="shared" si="121"/>
        <v>1.8695761510402482E-2</v>
      </c>
      <c r="I612" s="42">
        <f t="shared" si="122"/>
        <v>0.30491864257326623</v>
      </c>
      <c r="J612" s="39">
        <v>38</v>
      </c>
      <c r="K612" s="40">
        <f t="shared" si="118"/>
        <v>-1.9544596072970283E-2</v>
      </c>
      <c r="L612" s="41">
        <f t="shared" si="119"/>
        <v>2.7729138643950494E-2</v>
      </c>
      <c r="M612" s="42">
        <f t="shared" si="120"/>
        <v>0.45224856502019328</v>
      </c>
      <c r="N612" s="39">
        <v>62</v>
      </c>
      <c r="O612" s="40">
        <f t="shared" si="124"/>
        <v>0</v>
      </c>
      <c r="P612" s="41" t="str">
        <f t="shared" si="125"/>
        <v/>
      </c>
      <c r="Q612" s="42" t="str">
        <f t="shared" si="126"/>
        <v/>
      </c>
    </row>
    <row r="613" spans="1:17" x14ac:dyDescent="0.25">
      <c r="A613" s="16">
        <v>36692</v>
      </c>
      <c r="B613" s="50">
        <v>32.5</v>
      </c>
      <c r="C613" s="40">
        <f t="shared" si="128"/>
        <v>7.7220460939103185E-3</v>
      </c>
      <c r="D613" s="41">
        <f t="shared" si="127"/>
        <v>2.539376024245844E-2</v>
      </c>
      <c r="E613" s="55">
        <f t="shared" si="123"/>
        <v>0.4141596959638747</v>
      </c>
      <c r="F613" s="39">
        <v>31.5</v>
      </c>
      <c r="G613" s="40">
        <f t="shared" si="117"/>
        <v>0</v>
      </c>
      <c r="H613" s="41">
        <f t="shared" si="121"/>
        <v>1.8666473891201123E-2</v>
      </c>
      <c r="I613" s="42">
        <f t="shared" si="122"/>
        <v>0.30444097595957342</v>
      </c>
      <c r="J613" s="39">
        <v>38.5</v>
      </c>
      <c r="K613" s="40">
        <f t="shared" si="118"/>
        <v>1.3072081567352701E-2</v>
      </c>
      <c r="L613" s="41">
        <f t="shared" si="119"/>
        <v>2.7540573230308136E-2</v>
      </c>
      <c r="M613" s="42">
        <f t="shared" si="120"/>
        <v>0.44917315619386106</v>
      </c>
      <c r="N613" s="39">
        <v>64</v>
      </c>
      <c r="O613" s="40">
        <f t="shared" si="124"/>
        <v>3.174869831458027E-2</v>
      </c>
      <c r="P613" s="41" t="str">
        <f t="shared" si="125"/>
        <v/>
      </c>
      <c r="Q613" s="42" t="str">
        <f t="shared" si="126"/>
        <v/>
      </c>
    </row>
    <row r="614" spans="1:17" x14ac:dyDescent="0.25">
      <c r="A614" s="16">
        <v>36693</v>
      </c>
      <c r="B614" s="50">
        <v>33.25</v>
      </c>
      <c r="C614" s="40">
        <f t="shared" si="128"/>
        <v>2.2814677766171264E-2</v>
      </c>
      <c r="D614" s="41">
        <f t="shared" si="127"/>
        <v>2.5694080620085599E-2</v>
      </c>
      <c r="E614" s="55">
        <f t="shared" si="123"/>
        <v>0.41905777309393499</v>
      </c>
      <c r="F614" s="39">
        <v>32</v>
      </c>
      <c r="G614" s="40">
        <f t="shared" si="117"/>
        <v>1.5748356968139112E-2</v>
      </c>
      <c r="H614" s="41">
        <f t="shared" si="121"/>
        <v>1.822455298217325E-2</v>
      </c>
      <c r="I614" s="42">
        <f t="shared" si="122"/>
        <v>0.29723346405209933</v>
      </c>
      <c r="J614" s="39">
        <v>38.5</v>
      </c>
      <c r="K614" s="40">
        <f t="shared" si="118"/>
        <v>0</v>
      </c>
      <c r="L614" s="41">
        <f t="shared" si="119"/>
        <v>2.7485819185504967E-2</v>
      </c>
      <c r="M614" s="42">
        <f t="shared" si="120"/>
        <v>0.44828014474805883</v>
      </c>
      <c r="N614" s="39">
        <v>65</v>
      </c>
      <c r="O614" s="40">
        <f t="shared" si="124"/>
        <v>1.5504186535965254E-2</v>
      </c>
      <c r="P614" s="41" t="str">
        <f t="shared" si="125"/>
        <v/>
      </c>
      <c r="Q614" s="42" t="str">
        <f t="shared" si="126"/>
        <v/>
      </c>
    </row>
    <row r="615" spans="1:17" x14ac:dyDescent="0.25">
      <c r="A615" s="16">
        <v>36696</v>
      </c>
      <c r="B615" s="50">
        <v>32.25</v>
      </c>
      <c r="C615" s="40">
        <f t="shared" si="128"/>
        <v>-3.053672386008165E-2</v>
      </c>
      <c r="D615" s="41">
        <f t="shared" si="127"/>
        <v>2.6838610818934901E-2</v>
      </c>
      <c r="E615" s="55">
        <f t="shared" si="123"/>
        <v>0.43772449573174033</v>
      </c>
      <c r="F615" s="39">
        <v>31.25</v>
      </c>
      <c r="G615" s="40">
        <f t="shared" si="117"/>
        <v>-2.3716526617316044E-2</v>
      </c>
      <c r="H615" s="41">
        <f t="shared" si="121"/>
        <v>1.8771574225779571E-2</v>
      </c>
      <c r="I615" s="42">
        <f t="shared" si="122"/>
        <v>0.30615511054220734</v>
      </c>
      <c r="J615" s="39">
        <v>38</v>
      </c>
      <c r="K615" s="40">
        <f t="shared" si="118"/>
        <v>-1.3072081567352775E-2</v>
      </c>
      <c r="L615" s="41">
        <f t="shared" si="119"/>
        <v>2.7590363757425629E-2</v>
      </c>
      <c r="M615" s="42">
        <f t="shared" si="120"/>
        <v>0.44998521511605183</v>
      </c>
      <c r="N615" s="39">
        <v>62</v>
      </c>
      <c r="O615" s="40">
        <f t="shared" si="124"/>
        <v>-4.7252884850545497E-2</v>
      </c>
      <c r="P615" s="41" t="str">
        <f t="shared" si="125"/>
        <v/>
      </c>
      <c r="Q615" s="42" t="str">
        <f t="shared" si="126"/>
        <v/>
      </c>
    </row>
    <row r="616" spans="1:17" x14ac:dyDescent="0.25">
      <c r="A616" s="16">
        <v>36697</v>
      </c>
      <c r="B616" s="50">
        <v>31.5</v>
      </c>
      <c r="C616" s="40">
        <f t="shared" si="128"/>
        <v>-2.3530497410194161E-2</v>
      </c>
      <c r="D616" s="41">
        <f t="shared" si="127"/>
        <v>2.6992210605566454E-2</v>
      </c>
      <c r="E616" s="55">
        <f t="shared" si="123"/>
        <v>0.44022963243950036</v>
      </c>
      <c r="F616" s="39">
        <v>30.75</v>
      </c>
      <c r="G616" s="40">
        <f t="shared" si="117"/>
        <v>-1.6129381929883644E-2</v>
      </c>
      <c r="H616" s="41">
        <f t="shared" si="121"/>
        <v>1.8289922039357604E-2</v>
      </c>
      <c r="I616" s="42">
        <f t="shared" si="122"/>
        <v>0.29829960111059017</v>
      </c>
      <c r="J616" s="39">
        <v>37.5</v>
      </c>
      <c r="K616" s="40">
        <f t="shared" si="118"/>
        <v>-1.324522675002068E-2</v>
      </c>
      <c r="L616" s="41">
        <f t="shared" si="119"/>
        <v>2.7682974411631537E-2</v>
      </c>
      <c r="M616" s="42">
        <f t="shared" si="120"/>
        <v>0.45149564917633739</v>
      </c>
      <c r="N616" s="39">
        <v>60</v>
      </c>
      <c r="O616" s="40">
        <f t="shared" si="124"/>
        <v>-3.2789822822990838E-2</v>
      </c>
      <c r="P616" s="41" t="str">
        <f t="shared" si="125"/>
        <v/>
      </c>
      <c r="Q616" s="42" t="str">
        <f t="shared" si="126"/>
        <v/>
      </c>
    </row>
    <row r="617" spans="1:17" x14ac:dyDescent="0.25">
      <c r="A617" s="16">
        <v>36698</v>
      </c>
      <c r="B617" s="50">
        <v>31.5</v>
      </c>
      <c r="C617" s="40">
        <f t="shared" si="128"/>
        <v>0</v>
      </c>
      <c r="D617" s="41">
        <f t="shared" si="127"/>
        <v>2.6475034159584829E-2</v>
      </c>
      <c r="E617" s="55">
        <f t="shared" si="123"/>
        <v>0.4317947398681633</v>
      </c>
      <c r="F617" s="39">
        <v>30.75</v>
      </c>
      <c r="G617" s="40">
        <f t="shared" si="117"/>
        <v>0</v>
      </c>
      <c r="H617" s="41">
        <f t="shared" si="121"/>
        <v>1.7870400256786639E-2</v>
      </c>
      <c r="I617" s="42">
        <f t="shared" si="122"/>
        <v>0.29145740790009805</v>
      </c>
      <c r="J617" s="39">
        <v>37.5</v>
      </c>
      <c r="K617" s="40">
        <f t="shared" si="118"/>
        <v>0</v>
      </c>
      <c r="L617" s="41">
        <f t="shared" si="119"/>
        <v>2.7682974411631537E-2</v>
      </c>
      <c r="M617" s="42">
        <f t="shared" si="120"/>
        <v>0.45149564917633739</v>
      </c>
      <c r="N617" s="39">
        <v>62</v>
      </c>
      <c r="O617" s="40">
        <f t="shared" si="124"/>
        <v>3.278982282299097E-2</v>
      </c>
      <c r="P617" s="41" t="str">
        <f t="shared" si="125"/>
        <v/>
      </c>
      <c r="Q617" s="42" t="str">
        <f t="shared" si="126"/>
        <v/>
      </c>
    </row>
    <row r="618" spans="1:17" x14ac:dyDescent="0.25">
      <c r="A618" s="16">
        <v>36699</v>
      </c>
      <c r="B618" s="50">
        <v>31.5</v>
      </c>
      <c r="C618" s="40">
        <f t="shared" si="128"/>
        <v>0</v>
      </c>
      <c r="D618" s="41">
        <f t="shared" si="127"/>
        <v>2.622854160284839E-2</v>
      </c>
      <c r="E618" s="55">
        <f t="shared" si="123"/>
        <v>0.42777456792904922</v>
      </c>
      <c r="F618" s="39">
        <v>30.75</v>
      </c>
      <c r="G618" s="40">
        <f t="shared" si="117"/>
        <v>0</v>
      </c>
      <c r="H618" s="41">
        <f t="shared" si="121"/>
        <v>1.7733481539386545E-2</v>
      </c>
      <c r="I618" s="42">
        <f t="shared" si="122"/>
        <v>0.28922433119823276</v>
      </c>
      <c r="J618" s="39">
        <v>37.5</v>
      </c>
      <c r="K618" s="40">
        <f t="shared" si="118"/>
        <v>0</v>
      </c>
      <c r="L618" s="41">
        <f t="shared" si="119"/>
        <v>2.7467179122067961E-2</v>
      </c>
      <c r="M618" s="42">
        <f t="shared" si="120"/>
        <v>0.44797613451357177</v>
      </c>
      <c r="N618" s="39">
        <v>62</v>
      </c>
      <c r="O618" s="40">
        <f t="shared" si="124"/>
        <v>0</v>
      </c>
      <c r="P618" s="41" t="str">
        <f t="shared" si="125"/>
        <v/>
      </c>
      <c r="Q618" s="42" t="str">
        <f t="shared" si="126"/>
        <v/>
      </c>
    </row>
    <row r="619" spans="1:17" x14ac:dyDescent="0.25">
      <c r="A619" s="16">
        <v>36700</v>
      </c>
      <c r="B619" s="50">
        <v>31.5</v>
      </c>
      <c r="C619" s="40">
        <f t="shared" si="128"/>
        <v>0</v>
      </c>
      <c r="D619" s="41">
        <f t="shared" si="127"/>
        <v>2.5219625299817628E-2</v>
      </c>
      <c r="E619" s="55">
        <f t="shared" si="123"/>
        <v>0.41131964099713442</v>
      </c>
      <c r="F619" s="39">
        <v>30.75</v>
      </c>
      <c r="G619" s="40">
        <f t="shared" si="117"/>
        <v>0</v>
      </c>
      <c r="H619" s="41">
        <f t="shared" si="121"/>
        <v>1.6074243952028913E-2</v>
      </c>
      <c r="I619" s="42">
        <f t="shared" si="122"/>
        <v>0.26216298509782787</v>
      </c>
      <c r="J619" s="39">
        <v>37.5</v>
      </c>
      <c r="K619" s="40">
        <f t="shared" si="118"/>
        <v>0</v>
      </c>
      <c r="L619" s="41">
        <f t="shared" si="119"/>
        <v>2.7020087454444449E-2</v>
      </c>
      <c r="M619" s="42">
        <f t="shared" si="120"/>
        <v>0.4406842900855325</v>
      </c>
      <c r="N619" s="39">
        <v>62</v>
      </c>
      <c r="O619" s="40">
        <f t="shared" si="124"/>
        <v>0</v>
      </c>
      <c r="P619" s="41" t="str">
        <f t="shared" si="125"/>
        <v/>
      </c>
      <c r="Q619" s="42" t="str">
        <f t="shared" si="126"/>
        <v/>
      </c>
    </row>
    <row r="620" spans="1:17" x14ac:dyDescent="0.25">
      <c r="A620" s="16">
        <v>36703</v>
      </c>
      <c r="B620" s="50">
        <v>32</v>
      </c>
      <c r="C620" s="40">
        <f t="shared" si="128"/>
        <v>1.5748356968139112E-2</v>
      </c>
      <c r="D620" s="41">
        <f t="shared" si="127"/>
        <v>2.3266111746942621E-2</v>
      </c>
      <c r="E620" s="55">
        <f t="shared" si="123"/>
        <v>0.37945879914484115</v>
      </c>
      <c r="F620" s="39">
        <v>31</v>
      </c>
      <c r="G620" s="40">
        <f t="shared" si="117"/>
        <v>8.0972102326193028E-3</v>
      </c>
      <c r="H620" s="41">
        <f t="shared" si="121"/>
        <v>1.6272865991318167E-2</v>
      </c>
      <c r="I620" s="42">
        <f t="shared" si="122"/>
        <v>0.26540241252481528</v>
      </c>
      <c r="J620" s="39">
        <v>37.5</v>
      </c>
      <c r="K620" s="40">
        <f t="shared" si="118"/>
        <v>0</v>
      </c>
      <c r="L620" s="41">
        <f t="shared" si="119"/>
        <v>2.1968513246920382E-2</v>
      </c>
      <c r="M620" s="42">
        <f t="shared" si="120"/>
        <v>0.35829560806478067</v>
      </c>
      <c r="N620" s="39">
        <v>62</v>
      </c>
      <c r="O620" s="40">
        <f t="shared" si="124"/>
        <v>0</v>
      </c>
      <c r="P620" s="41" t="str">
        <f t="shared" si="125"/>
        <v/>
      </c>
      <c r="Q620" s="42" t="str">
        <f t="shared" si="126"/>
        <v/>
      </c>
    </row>
    <row r="621" spans="1:17" x14ac:dyDescent="0.25">
      <c r="A621" s="16">
        <v>36704</v>
      </c>
      <c r="B621" s="50">
        <v>33</v>
      </c>
      <c r="C621" s="40">
        <f t="shared" si="128"/>
        <v>3.0771658666753687E-2</v>
      </c>
      <c r="D621" s="41">
        <f t="shared" si="127"/>
        <v>2.4442275041757833E-2</v>
      </c>
      <c r="E621" s="55">
        <f t="shared" si="123"/>
        <v>0.39864144196471274</v>
      </c>
      <c r="F621" s="39">
        <v>32</v>
      </c>
      <c r="G621" s="40">
        <f t="shared" si="117"/>
        <v>3.174869831458027E-2</v>
      </c>
      <c r="H621" s="41">
        <f t="shared" si="121"/>
        <v>1.8014738228244287E-2</v>
      </c>
      <c r="I621" s="42">
        <f t="shared" si="122"/>
        <v>0.29381148897372306</v>
      </c>
      <c r="J621" s="39">
        <v>38</v>
      </c>
      <c r="K621" s="40">
        <f t="shared" si="118"/>
        <v>1.3245226750020723E-2</v>
      </c>
      <c r="L621" s="41">
        <f t="shared" si="119"/>
        <v>2.2384184808655668E-2</v>
      </c>
      <c r="M621" s="42">
        <f t="shared" si="120"/>
        <v>0.36507500607379523</v>
      </c>
      <c r="N621" s="39">
        <v>64</v>
      </c>
      <c r="O621" s="40">
        <f t="shared" si="124"/>
        <v>3.174869831458027E-2</v>
      </c>
      <c r="P621" s="41" t="str">
        <f t="shared" si="125"/>
        <v/>
      </c>
      <c r="Q621" s="42" t="str">
        <f t="shared" si="126"/>
        <v/>
      </c>
    </row>
    <row r="622" spans="1:17" x14ac:dyDescent="0.25">
      <c r="A622" s="16">
        <v>36705</v>
      </c>
      <c r="B622" s="50">
        <v>32.5</v>
      </c>
      <c r="C622" s="40">
        <f t="shared" si="128"/>
        <v>-1.5267472130788421E-2</v>
      </c>
      <c r="D622" s="41">
        <f t="shared" si="127"/>
        <v>2.4459778031256454E-2</v>
      </c>
      <c r="E622" s="55">
        <f t="shared" si="123"/>
        <v>0.39892690708449002</v>
      </c>
      <c r="F622" s="39">
        <v>31.5</v>
      </c>
      <c r="G622" s="40">
        <f t="shared" si="117"/>
        <v>-1.5748356968139168E-2</v>
      </c>
      <c r="H622" s="41">
        <f t="shared" si="121"/>
        <v>1.8245697361915562E-2</v>
      </c>
      <c r="I622" s="42">
        <f t="shared" si="122"/>
        <v>0.29757831844947125</v>
      </c>
      <c r="J622" s="39">
        <v>38</v>
      </c>
      <c r="K622" s="40">
        <f t="shared" si="118"/>
        <v>0</v>
      </c>
      <c r="L622" s="41">
        <f t="shared" si="119"/>
        <v>1.7003976440575396E-2</v>
      </c>
      <c r="M622" s="42">
        <f t="shared" si="120"/>
        <v>0.27732646309823566</v>
      </c>
      <c r="N622" s="39">
        <v>62</v>
      </c>
      <c r="O622" s="40">
        <f t="shared" si="124"/>
        <v>-3.1748698314580298E-2</v>
      </c>
      <c r="P622" s="41" t="str">
        <f t="shared" si="125"/>
        <v/>
      </c>
      <c r="Q622" s="42" t="str">
        <f t="shared" si="126"/>
        <v/>
      </c>
    </row>
    <row r="623" spans="1:17" x14ac:dyDescent="0.25">
      <c r="A623" s="16">
        <v>36706</v>
      </c>
      <c r="B623" s="50">
        <v>32.5</v>
      </c>
      <c r="C623" s="40">
        <f t="shared" si="128"/>
        <v>0</v>
      </c>
      <c r="D623" s="41">
        <f t="shared" si="127"/>
        <v>2.4282122766476549E-2</v>
      </c>
      <c r="E623" s="55">
        <f t="shared" si="123"/>
        <v>0.39602943740118546</v>
      </c>
      <c r="F623" s="39">
        <v>31.25</v>
      </c>
      <c r="G623" s="40">
        <f t="shared" si="117"/>
        <v>-7.9681696491768449E-3</v>
      </c>
      <c r="H623" s="41">
        <f t="shared" si="121"/>
        <v>1.8117285875168424E-2</v>
      </c>
      <c r="I623" s="42">
        <f t="shared" si="122"/>
        <v>0.29548399048064439</v>
      </c>
      <c r="J623" s="39">
        <v>38</v>
      </c>
      <c r="K623" s="40">
        <f t="shared" si="118"/>
        <v>0</v>
      </c>
      <c r="L623" s="41">
        <f t="shared" si="119"/>
        <v>1.6482472606159135E-2</v>
      </c>
      <c r="M623" s="42">
        <f t="shared" si="120"/>
        <v>0.26882099295739748</v>
      </c>
      <c r="N623" s="39">
        <v>61.5</v>
      </c>
      <c r="O623" s="40">
        <f t="shared" si="124"/>
        <v>-8.0972102326193618E-3</v>
      </c>
      <c r="P623" s="41">
        <f t="shared" si="125"/>
        <v>2.6317934227963122E-2</v>
      </c>
      <c r="Q623" s="42">
        <f t="shared" si="126"/>
        <v>0.42923251752317937</v>
      </c>
    </row>
    <row r="624" spans="1:17" x14ac:dyDescent="0.25">
      <c r="A624" s="16">
        <v>36707</v>
      </c>
      <c r="B624" s="50">
        <v>32.75</v>
      </c>
      <c r="C624" s="40">
        <f t="shared" si="128"/>
        <v>7.6628727455690972E-3</v>
      </c>
      <c r="D624" s="41">
        <f t="shared" si="127"/>
        <v>2.0495703218922634E-2</v>
      </c>
      <c r="E624" s="55">
        <f t="shared" si="123"/>
        <v>0.33427480344254096</v>
      </c>
      <c r="F624" s="39">
        <v>31.5</v>
      </c>
      <c r="G624" s="40">
        <f t="shared" si="117"/>
        <v>7.9681696491768813E-3</v>
      </c>
      <c r="H624" s="41">
        <f t="shared" si="121"/>
        <v>1.5519450712480913E-2</v>
      </c>
      <c r="I624" s="42">
        <f t="shared" si="122"/>
        <v>0.25311458118993274</v>
      </c>
      <c r="J624" s="39">
        <v>38.75</v>
      </c>
      <c r="K624" s="40">
        <f t="shared" si="118"/>
        <v>1.9544596072970131E-2</v>
      </c>
      <c r="L624" s="41">
        <f t="shared" si="119"/>
        <v>1.5127801650473621E-2</v>
      </c>
      <c r="M624" s="42">
        <f t="shared" si="120"/>
        <v>0.24672697829470383</v>
      </c>
      <c r="N624" s="39">
        <v>63</v>
      </c>
      <c r="O624" s="40">
        <f t="shared" si="124"/>
        <v>2.4097551579060524E-2</v>
      </c>
      <c r="P624" s="41">
        <f t="shared" si="125"/>
        <v>2.5895115973477476E-2</v>
      </c>
      <c r="Q624" s="42">
        <f t="shared" si="126"/>
        <v>0.42233656048279744</v>
      </c>
    </row>
    <row r="625" spans="1:17" x14ac:dyDescent="0.25">
      <c r="A625" s="16">
        <v>36710</v>
      </c>
      <c r="B625" s="50">
        <v>32.75</v>
      </c>
      <c r="C625" s="40">
        <f t="shared" si="128"/>
        <v>0</v>
      </c>
      <c r="D625" s="41">
        <f t="shared" si="127"/>
        <v>2.0430276674775313E-2</v>
      </c>
      <c r="E625" s="55">
        <f t="shared" si="123"/>
        <v>0.33320772880005789</v>
      </c>
      <c r="F625" s="39">
        <v>31.5</v>
      </c>
      <c r="G625" s="40">
        <f t="shared" si="117"/>
        <v>0</v>
      </c>
      <c r="H625" s="41">
        <f t="shared" si="121"/>
        <v>1.5519450712480913E-2</v>
      </c>
      <c r="I625" s="42">
        <f t="shared" si="122"/>
        <v>0.25311458118993274</v>
      </c>
      <c r="J625" s="39">
        <v>38.75</v>
      </c>
      <c r="K625" s="40">
        <f t="shared" si="118"/>
        <v>0</v>
      </c>
      <c r="L625" s="41">
        <f t="shared" si="119"/>
        <v>1.2340762859159088E-2</v>
      </c>
      <c r="M625" s="42">
        <f t="shared" si="120"/>
        <v>0.20127175120626364</v>
      </c>
      <c r="N625" s="39">
        <v>63</v>
      </c>
      <c r="O625" s="40">
        <f t="shared" si="124"/>
        <v>0</v>
      </c>
      <c r="P625" s="41">
        <f t="shared" si="125"/>
        <v>2.5239126215375881E-2</v>
      </c>
      <c r="Q625" s="42">
        <f t="shared" si="126"/>
        <v>0.41163769130482847</v>
      </c>
    </row>
    <row r="626" spans="1:17" x14ac:dyDescent="0.25">
      <c r="A626" s="16">
        <v>36712</v>
      </c>
      <c r="B626" s="50">
        <v>32</v>
      </c>
      <c r="C626" s="40">
        <f t="shared" si="128"/>
        <v>-2.3167059281534418E-2</v>
      </c>
      <c r="D626" s="41">
        <f t="shared" si="127"/>
        <v>1.8716491816041257E-2</v>
      </c>
      <c r="E626" s="55">
        <f t="shared" si="123"/>
        <v>0.30525674362638389</v>
      </c>
      <c r="F626" s="39">
        <v>31</v>
      </c>
      <c r="G626" s="40">
        <f t="shared" si="117"/>
        <v>-1.6000341346441189E-2</v>
      </c>
      <c r="H626" s="41">
        <f t="shared" si="121"/>
        <v>1.4023495246798068E-2</v>
      </c>
      <c r="I626" s="42">
        <f t="shared" si="122"/>
        <v>0.22871628590293583</v>
      </c>
      <c r="J626" s="39">
        <v>38.75</v>
      </c>
      <c r="K626" s="40">
        <f t="shared" si="118"/>
        <v>0</v>
      </c>
      <c r="L626" s="41">
        <f t="shared" si="119"/>
        <v>1.2188343677368513E-2</v>
      </c>
      <c r="M626" s="42">
        <f t="shared" si="120"/>
        <v>0.1987858695807492</v>
      </c>
      <c r="N626" s="39">
        <v>61</v>
      </c>
      <c r="O626" s="40">
        <f t="shared" si="124"/>
        <v>-3.2260862218221435E-2</v>
      </c>
      <c r="P626" s="41">
        <f t="shared" si="125"/>
        <v>2.5479313837701644E-2</v>
      </c>
      <c r="Q626" s="42">
        <f t="shared" si="126"/>
        <v>0.415555032875629</v>
      </c>
    </row>
    <row r="627" spans="1:17" x14ac:dyDescent="0.25">
      <c r="A627" s="16">
        <v>36713</v>
      </c>
      <c r="B627" s="50">
        <v>32</v>
      </c>
      <c r="C627" s="40">
        <f t="shared" si="128"/>
        <v>0</v>
      </c>
      <c r="D627" s="41">
        <f t="shared" si="127"/>
        <v>1.8716491816041257E-2</v>
      </c>
      <c r="E627" s="55">
        <f t="shared" si="123"/>
        <v>0.30525674362638389</v>
      </c>
      <c r="F627" s="39">
        <v>31</v>
      </c>
      <c r="G627" s="40">
        <f t="shared" si="117"/>
        <v>0</v>
      </c>
      <c r="H627" s="41">
        <f t="shared" si="121"/>
        <v>1.4006889263819837E-2</v>
      </c>
      <c r="I627" s="42">
        <f t="shared" si="122"/>
        <v>0.22844545051677093</v>
      </c>
      <c r="J627" s="39">
        <v>38.75</v>
      </c>
      <c r="K627" s="40">
        <f t="shared" si="118"/>
        <v>0</v>
      </c>
      <c r="L627" s="41">
        <f t="shared" si="119"/>
        <v>1.2041019058423572E-2</v>
      </c>
      <c r="M627" s="42">
        <f t="shared" si="120"/>
        <v>0.19638307776072517</v>
      </c>
      <c r="N627" s="39">
        <v>60</v>
      </c>
      <c r="O627" s="40">
        <f t="shared" si="124"/>
        <v>-1.6529301951210582E-2</v>
      </c>
      <c r="P627" s="41">
        <f t="shared" si="125"/>
        <v>2.5489304600372409E-2</v>
      </c>
      <c r="Q627" s="42">
        <f t="shared" si="126"/>
        <v>0.41571797728365145</v>
      </c>
    </row>
    <row r="628" spans="1:17" x14ac:dyDescent="0.25">
      <c r="A628" s="17">
        <v>36714</v>
      </c>
      <c r="B628" s="50">
        <v>32.25</v>
      </c>
      <c r="C628" s="40">
        <f t="shared" si="128"/>
        <v>7.782140442054949E-3</v>
      </c>
      <c r="D628" s="41">
        <f t="shared" si="127"/>
        <v>1.8645872991404983E-2</v>
      </c>
      <c r="E628" s="55">
        <f t="shared" si="123"/>
        <v>0.30410498545187836</v>
      </c>
      <c r="F628" s="39">
        <v>31.25</v>
      </c>
      <c r="G628" s="40">
        <f t="shared" si="117"/>
        <v>8.0321716972642527E-3</v>
      </c>
      <c r="H628" s="41">
        <f t="shared" si="121"/>
        <v>1.3907123045444223E-2</v>
      </c>
      <c r="I628" s="42">
        <f t="shared" si="122"/>
        <v>0.22681831273664713</v>
      </c>
      <c r="J628" s="39">
        <v>37.5</v>
      </c>
      <c r="K628" s="40">
        <f t="shared" si="118"/>
        <v>-3.2789822822990838E-2</v>
      </c>
      <c r="L628" s="41">
        <f t="shared" si="119"/>
        <v>1.2279636714102626E-2</v>
      </c>
      <c r="M628" s="42">
        <f t="shared" si="120"/>
        <v>0.20027481395040583</v>
      </c>
      <c r="N628" s="39">
        <v>60</v>
      </c>
      <c r="O628" s="40">
        <f t="shared" si="124"/>
        <v>0</v>
      </c>
      <c r="P628" s="41">
        <f t="shared" si="125"/>
        <v>2.4760287152895258E-2</v>
      </c>
      <c r="Q628" s="42">
        <f t="shared" si="126"/>
        <v>0.40382806253622189</v>
      </c>
    </row>
    <row r="629" spans="1:17" x14ac:dyDescent="0.25">
      <c r="A629" s="17">
        <v>36717</v>
      </c>
      <c r="B629" s="50">
        <v>31.75</v>
      </c>
      <c r="C629" s="40">
        <f t="shared" si="128"/>
        <v>-1.562531790308087E-2</v>
      </c>
      <c r="D629" s="41">
        <f t="shared" si="127"/>
        <v>1.6070065868761325E-2</v>
      </c>
      <c r="E629" s="55">
        <f t="shared" si="123"/>
        <v>0.2620948426219088</v>
      </c>
      <c r="F629" s="39">
        <v>31</v>
      </c>
      <c r="G629" s="40">
        <f t="shared" si="117"/>
        <v>-8.0321716972642666E-3</v>
      </c>
      <c r="H629" s="41">
        <f t="shared" si="121"/>
        <v>1.2282132187138903E-2</v>
      </c>
      <c r="I629" s="42">
        <f t="shared" si="122"/>
        <v>0.20031551388393765</v>
      </c>
      <c r="J629" s="39">
        <v>37.5</v>
      </c>
      <c r="K629" s="40">
        <f t="shared" si="118"/>
        <v>0</v>
      </c>
      <c r="L629" s="41">
        <f t="shared" si="119"/>
        <v>1.118009685998138E-2</v>
      </c>
      <c r="M629" s="42">
        <f t="shared" si="120"/>
        <v>0.18234186162924415</v>
      </c>
      <c r="N629" s="39">
        <v>58</v>
      </c>
      <c r="O629" s="40">
        <f t="shared" si="124"/>
        <v>-3.3901551675681339E-2</v>
      </c>
      <c r="P629" s="41">
        <f t="shared" si="125"/>
        <v>2.5419433103403336E-2</v>
      </c>
      <c r="Q629" s="42">
        <f t="shared" si="126"/>
        <v>0.41457840765453968</v>
      </c>
    </row>
    <row r="630" spans="1:17" x14ac:dyDescent="0.25">
      <c r="A630" s="17">
        <v>36718</v>
      </c>
      <c r="B630" s="50">
        <v>31.5</v>
      </c>
      <c r="C630" s="40">
        <f t="shared" si="128"/>
        <v>-7.9051795071132611E-3</v>
      </c>
      <c r="D630" s="41">
        <f t="shared" si="127"/>
        <v>1.5201207403083389E-2</v>
      </c>
      <c r="E630" s="55">
        <f t="shared" si="123"/>
        <v>0.24792418988891385</v>
      </c>
      <c r="F630" s="39">
        <v>30.875</v>
      </c>
      <c r="G630" s="40">
        <f t="shared" si="117"/>
        <v>-4.0404095370049744E-3</v>
      </c>
      <c r="H630" s="41">
        <f t="shared" si="121"/>
        <v>1.2136412519467121E-2</v>
      </c>
      <c r="I630" s="42">
        <f t="shared" si="122"/>
        <v>0.19793889802702352</v>
      </c>
      <c r="J630" s="39">
        <v>37.25</v>
      </c>
      <c r="K630" s="40">
        <f t="shared" si="118"/>
        <v>-6.688988150796652E-3</v>
      </c>
      <c r="L630" s="41">
        <f t="shared" si="119"/>
        <v>1.1219442638937456E-2</v>
      </c>
      <c r="M630" s="42">
        <f t="shared" si="120"/>
        <v>0.18298357186413344</v>
      </c>
      <c r="N630" s="39">
        <v>59.75</v>
      </c>
      <c r="O630" s="40">
        <f t="shared" si="124"/>
        <v>2.9726180265200689E-2</v>
      </c>
      <c r="P630" s="41">
        <f t="shared" si="125"/>
        <v>2.6615216031189607E-2</v>
      </c>
      <c r="Q630" s="42">
        <f t="shared" si="126"/>
        <v>0.43408103700451295</v>
      </c>
    </row>
    <row r="631" spans="1:17" x14ac:dyDescent="0.25">
      <c r="A631" s="17">
        <v>36719</v>
      </c>
      <c r="B631" s="50">
        <v>31.5</v>
      </c>
      <c r="C631" s="40">
        <f t="shared" si="128"/>
        <v>0</v>
      </c>
      <c r="D631" s="41">
        <f t="shared" si="127"/>
        <v>1.5201207403083389E-2</v>
      </c>
      <c r="E631" s="55">
        <f t="shared" si="123"/>
        <v>0.24792418988891385</v>
      </c>
      <c r="F631" s="39">
        <v>30.875</v>
      </c>
      <c r="G631" s="40">
        <f t="shared" ref="G631:G694" si="129">IF(ISERROR(LN(F631/F630)),"",LN(F631/F630))</f>
        <v>0</v>
      </c>
      <c r="H631" s="41">
        <f t="shared" si="121"/>
        <v>1.2136412519467121E-2</v>
      </c>
      <c r="I631" s="42">
        <f t="shared" si="122"/>
        <v>0.19793889802702352</v>
      </c>
      <c r="J631" s="39">
        <v>37.25</v>
      </c>
      <c r="K631" s="40">
        <f t="shared" si="118"/>
        <v>0</v>
      </c>
      <c r="L631" s="41">
        <f t="shared" si="119"/>
        <v>1.1219442638937456E-2</v>
      </c>
      <c r="M631" s="42">
        <f t="shared" si="120"/>
        <v>0.18298357186413344</v>
      </c>
      <c r="N631" s="39">
        <v>59.75</v>
      </c>
      <c r="O631" s="40">
        <f t="shared" si="124"/>
        <v>0</v>
      </c>
      <c r="P631" s="41">
        <f t="shared" si="125"/>
        <v>2.6015174908701835E-2</v>
      </c>
      <c r="Q631" s="42">
        <f t="shared" si="126"/>
        <v>0.42429466245885411</v>
      </c>
    </row>
    <row r="632" spans="1:17" x14ac:dyDescent="0.25">
      <c r="A632" s="17">
        <v>36720</v>
      </c>
      <c r="B632" s="50">
        <v>31.25</v>
      </c>
      <c r="C632" s="40">
        <f t="shared" si="128"/>
        <v>-7.9681696491768449E-3</v>
      </c>
      <c r="D632" s="41">
        <f t="shared" si="127"/>
        <v>1.4955264746450364E-2</v>
      </c>
      <c r="E632" s="55">
        <f t="shared" si="123"/>
        <v>0.24391298654907245</v>
      </c>
      <c r="F632" s="39">
        <v>30.75</v>
      </c>
      <c r="G632" s="40">
        <f t="shared" si="129"/>
        <v>-4.0568006956144299E-3</v>
      </c>
      <c r="H632" s="41">
        <f t="shared" si="121"/>
        <v>1.2060997539584511E-2</v>
      </c>
      <c r="I632" s="42">
        <f t="shared" si="122"/>
        <v>0.19670891692768713</v>
      </c>
      <c r="J632" s="39">
        <v>37.25</v>
      </c>
      <c r="K632" s="40">
        <f t="shared" si="118"/>
        <v>0</v>
      </c>
      <c r="L632" s="41">
        <f t="shared" si="119"/>
        <v>1.1185504641170562E-2</v>
      </c>
      <c r="M632" s="42">
        <f t="shared" si="120"/>
        <v>0.18243005987132277</v>
      </c>
      <c r="N632" s="39">
        <v>58</v>
      </c>
      <c r="O632" s="40">
        <f t="shared" si="124"/>
        <v>-2.9726180265200734E-2</v>
      </c>
      <c r="P632" s="41">
        <f t="shared" si="125"/>
        <v>2.4811838866350563E-2</v>
      </c>
      <c r="Q632" s="42">
        <f t="shared" si="126"/>
        <v>0.40466884553831423</v>
      </c>
    </row>
    <row r="633" spans="1:17" x14ac:dyDescent="0.25">
      <c r="A633" s="17">
        <v>36721</v>
      </c>
      <c r="B633" s="50">
        <v>31.25</v>
      </c>
      <c r="C633" s="40">
        <f t="shared" si="128"/>
        <v>0</v>
      </c>
      <c r="D633" s="41">
        <f t="shared" si="127"/>
        <v>1.4955264746450364E-2</v>
      </c>
      <c r="E633" s="55">
        <f t="shared" si="123"/>
        <v>0.24391298654907245</v>
      </c>
      <c r="F633" s="39">
        <v>30.75</v>
      </c>
      <c r="G633" s="40">
        <f t="shared" si="129"/>
        <v>0</v>
      </c>
      <c r="H633" s="41">
        <f t="shared" si="121"/>
        <v>1.2060997539584511E-2</v>
      </c>
      <c r="I633" s="42">
        <f t="shared" si="122"/>
        <v>0.19670891692768713</v>
      </c>
      <c r="J633" s="39">
        <v>37.25</v>
      </c>
      <c r="K633" s="40">
        <f t="shared" si="118"/>
        <v>0</v>
      </c>
      <c r="L633" s="41">
        <f t="shared" si="119"/>
        <v>1.0429799746518151E-2</v>
      </c>
      <c r="M633" s="42">
        <f t="shared" si="120"/>
        <v>0.17010488603258003</v>
      </c>
      <c r="N633" s="39">
        <v>58</v>
      </c>
      <c r="O633" s="40">
        <f t="shared" si="124"/>
        <v>0</v>
      </c>
      <c r="P633" s="41">
        <f t="shared" si="125"/>
        <v>2.4811838866350563E-2</v>
      </c>
      <c r="Q633" s="42">
        <f t="shared" si="126"/>
        <v>0.40466884553831423</v>
      </c>
    </row>
    <row r="634" spans="1:17" x14ac:dyDescent="0.25">
      <c r="A634" s="17">
        <v>36724</v>
      </c>
      <c r="B634" s="50">
        <v>31</v>
      </c>
      <c r="C634" s="40">
        <f t="shared" si="128"/>
        <v>-8.0321716972642666E-3</v>
      </c>
      <c r="D634" s="41">
        <f t="shared" si="127"/>
        <v>1.4864395679046693E-2</v>
      </c>
      <c r="E634" s="55">
        <f t="shared" si="123"/>
        <v>0.24243095690993691</v>
      </c>
      <c r="F634" s="39">
        <v>30.5</v>
      </c>
      <c r="G634" s="40">
        <f t="shared" si="129"/>
        <v>-8.1633106391609811E-3</v>
      </c>
      <c r="H634" s="41">
        <f t="shared" si="121"/>
        <v>1.2153363154601766E-2</v>
      </c>
      <c r="I634" s="42">
        <f t="shared" si="122"/>
        <v>0.19821535451974967</v>
      </c>
      <c r="J634" s="39">
        <v>35.5</v>
      </c>
      <c r="K634" s="40">
        <f t="shared" si="118"/>
        <v>-4.8119248344198458E-2</v>
      </c>
      <c r="L634" s="41">
        <f t="shared" si="119"/>
        <v>1.4187533100233707E-2</v>
      </c>
      <c r="M634" s="42">
        <f t="shared" si="120"/>
        <v>0.23139166232835701</v>
      </c>
      <c r="N634" s="39">
        <v>56.5</v>
      </c>
      <c r="O634" s="40">
        <f t="shared" si="124"/>
        <v>-2.6202372394024072E-2</v>
      </c>
      <c r="P634" s="41">
        <f t="shared" si="125"/>
        <v>2.3940688635233749E-2</v>
      </c>
      <c r="Q634" s="42">
        <f t="shared" si="126"/>
        <v>0.39046081524215709</v>
      </c>
    </row>
    <row r="635" spans="1:17" x14ac:dyDescent="0.25">
      <c r="A635" s="17">
        <v>36725</v>
      </c>
      <c r="B635" s="50">
        <v>30.75</v>
      </c>
      <c r="C635" s="40">
        <f t="shared" si="128"/>
        <v>-8.0972102326193618E-3</v>
      </c>
      <c r="D635" s="41">
        <f t="shared" si="127"/>
        <v>1.374672023940514E-2</v>
      </c>
      <c r="E635" s="55">
        <f t="shared" si="123"/>
        <v>0.22420222214011451</v>
      </c>
      <c r="F635" s="39">
        <v>30</v>
      </c>
      <c r="G635" s="40">
        <f t="shared" si="129"/>
        <v>-1.6529301951210582E-2</v>
      </c>
      <c r="H635" s="41">
        <f t="shared" si="121"/>
        <v>1.1896445069112154E-2</v>
      </c>
      <c r="I635" s="42">
        <f t="shared" si="122"/>
        <v>0.19402514735239645</v>
      </c>
      <c r="J635" s="39">
        <v>35.5</v>
      </c>
      <c r="K635" s="40">
        <f t="shared" si="118"/>
        <v>0</v>
      </c>
      <c r="L635" s="41">
        <f t="shared" si="119"/>
        <v>1.4187533100233707E-2</v>
      </c>
      <c r="M635" s="42">
        <f t="shared" si="120"/>
        <v>0.23139166232835701</v>
      </c>
      <c r="N635" s="39">
        <v>56</v>
      </c>
      <c r="O635" s="40">
        <f t="shared" si="124"/>
        <v>-8.8889474172460393E-3</v>
      </c>
      <c r="P635" s="41">
        <f t="shared" si="125"/>
        <v>2.3434874346984047E-2</v>
      </c>
      <c r="Q635" s="42">
        <f t="shared" si="126"/>
        <v>0.38221123385541095</v>
      </c>
    </row>
    <row r="636" spans="1:17" x14ac:dyDescent="0.25">
      <c r="A636" s="17">
        <v>36726</v>
      </c>
      <c r="B636" s="50">
        <v>30.75</v>
      </c>
      <c r="C636" s="40">
        <f t="shared" si="128"/>
        <v>0</v>
      </c>
      <c r="D636" s="41">
        <f t="shared" si="127"/>
        <v>1.2308277543880281E-2</v>
      </c>
      <c r="E636" s="55">
        <f t="shared" si="123"/>
        <v>0.20074193174783364</v>
      </c>
      <c r="F636" s="39">
        <v>30</v>
      </c>
      <c r="G636" s="40">
        <f t="shared" si="129"/>
        <v>0</v>
      </c>
      <c r="H636" s="41">
        <f t="shared" si="121"/>
        <v>1.0924798065261908E-2</v>
      </c>
      <c r="I636" s="42">
        <f t="shared" si="122"/>
        <v>0.17817806429511907</v>
      </c>
      <c r="J636" s="39">
        <v>35.5</v>
      </c>
      <c r="K636" s="40">
        <f t="shared" si="118"/>
        <v>0</v>
      </c>
      <c r="L636" s="41">
        <f t="shared" si="119"/>
        <v>1.4049383532686907E-2</v>
      </c>
      <c r="M636" s="42">
        <f t="shared" si="120"/>
        <v>0.22913851106810931</v>
      </c>
      <c r="N636" s="39">
        <v>56</v>
      </c>
      <c r="O636" s="40">
        <f t="shared" si="124"/>
        <v>0</v>
      </c>
      <c r="P636" s="41">
        <f t="shared" si="125"/>
        <v>2.1581713506643091E-2</v>
      </c>
      <c r="Q636" s="42">
        <f t="shared" si="126"/>
        <v>0.35198709521348981</v>
      </c>
    </row>
    <row r="637" spans="1:17" x14ac:dyDescent="0.25">
      <c r="A637" s="17">
        <v>36727</v>
      </c>
      <c r="B637" s="50">
        <v>30.75</v>
      </c>
      <c r="C637" s="40">
        <f t="shared" si="128"/>
        <v>0</v>
      </c>
      <c r="D637" s="41">
        <f t="shared" si="127"/>
        <v>1.1306100433314533E-2</v>
      </c>
      <c r="E637" s="55">
        <f t="shared" si="123"/>
        <v>0.18439691771876202</v>
      </c>
      <c r="F637" s="39">
        <v>30</v>
      </c>
      <c r="G637" s="40">
        <f t="shared" si="129"/>
        <v>0</v>
      </c>
      <c r="H637" s="41">
        <f t="shared" si="121"/>
        <v>1.043356799810655E-2</v>
      </c>
      <c r="I637" s="42">
        <f t="shared" si="122"/>
        <v>0.17016634435609201</v>
      </c>
      <c r="J637" s="39">
        <v>35.5</v>
      </c>
      <c r="K637" s="40">
        <f t="shared" si="118"/>
        <v>0</v>
      </c>
      <c r="L637" s="41">
        <f t="shared" si="119"/>
        <v>1.3874003526593057E-2</v>
      </c>
      <c r="M637" s="42">
        <f t="shared" si="120"/>
        <v>0.22627814973097557</v>
      </c>
      <c r="N637" s="39">
        <v>56</v>
      </c>
      <c r="O637" s="40">
        <f t="shared" si="124"/>
        <v>0</v>
      </c>
      <c r="P637" s="41">
        <f t="shared" si="125"/>
        <v>2.0623878252885551E-2</v>
      </c>
      <c r="Q637" s="42">
        <f t="shared" si="126"/>
        <v>0.3363652749831631</v>
      </c>
    </row>
    <row r="638" spans="1:17" x14ac:dyDescent="0.25">
      <c r="A638" s="17">
        <v>36728</v>
      </c>
      <c r="B638" s="50">
        <v>30.75</v>
      </c>
      <c r="C638" s="40">
        <f t="shared" si="128"/>
        <v>0</v>
      </c>
      <c r="D638" s="41">
        <f t="shared" si="127"/>
        <v>1.1306100433314533E-2</v>
      </c>
      <c r="E638" s="55">
        <f t="shared" si="123"/>
        <v>0.18439691771876202</v>
      </c>
      <c r="F638" s="39">
        <v>30</v>
      </c>
      <c r="G638" s="40">
        <f t="shared" si="129"/>
        <v>0</v>
      </c>
      <c r="H638" s="41">
        <f t="shared" si="121"/>
        <v>1.043356799810655E-2</v>
      </c>
      <c r="I638" s="42">
        <f t="shared" si="122"/>
        <v>0.17016634435609201</v>
      </c>
      <c r="J638" s="39">
        <v>35.5</v>
      </c>
      <c r="K638" s="40">
        <f t="shared" si="118"/>
        <v>0</v>
      </c>
      <c r="L638" s="41">
        <f t="shared" si="119"/>
        <v>1.3874003526593057E-2</v>
      </c>
      <c r="M638" s="42">
        <f t="shared" si="120"/>
        <v>0.22627814973097557</v>
      </c>
      <c r="N638" s="39">
        <v>57</v>
      </c>
      <c r="O638" s="40">
        <f t="shared" si="124"/>
        <v>1.7699577099400857E-2</v>
      </c>
      <c r="P638" s="41">
        <f t="shared" si="125"/>
        <v>1.9538413202576155E-2</v>
      </c>
      <c r="Q638" s="42">
        <f t="shared" si="126"/>
        <v>0.31866187576527594</v>
      </c>
    </row>
    <row r="639" spans="1:17" x14ac:dyDescent="0.25">
      <c r="A639" s="17">
        <v>36731</v>
      </c>
      <c r="B639" s="50">
        <v>30.75</v>
      </c>
      <c r="C639" s="40">
        <f t="shared" si="128"/>
        <v>0</v>
      </c>
      <c r="D639" s="41">
        <f t="shared" si="127"/>
        <v>1.1306100433314533E-2</v>
      </c>
      <c r="E639" s="55">
        <f t="shared" si="123"/>
        <v>0.18439691771876202</v>
      </c>
      <c r="F639" s="39">
        <v>29.75</v>
      </c>
      <c r="G639" s="40">
        <f t="shared" si="129"/>
        <v>-8.3682496705165792E-3</v>
      </c>
      <c r="H639" s="41">
        <f t="shared" si="121"/>
        <v>1.0545616043384182E-2</v>
      </c>
      <c r="I639" s="42">
        <f t="shared" si="122"/>
        <v>0.17199379267105011</v>
      </c>
      <c r="J639" s="39">
        <v>35.5</v>
      </c>
      <c r="K639" s="40">
        <f t="shared" si="118"/>
        <v>0</v>
      </c>
      <c r="L639" s="41">
        <f t="shared" si="119"/>
        <v>1.3874003526593057E-2</v>
      </c>
      <c r="M639" s="42">
        <f t="shared" si="120"/>
        <v>0.22627814973097557</v>
      </c>
      <c r="N639" s="39">
        <v>57</v>
      </c>
      <c r="O639" s="40">
        <f t="shared" si="124"/>
        <v>0</v>
      </c>
      <c r="P639" s="41">
        <f t="shared" si="125"/>
        <v>1.9538413202576155E-2</v>
      </c>
      <c r="Q639" s="42">
        <f t="shared" si="126"/>
        <v>0.31866187576527594</v>
      </c>
    </row>
    <row r="640" spans="1:17" x14ac:dyDescent="0.25">
      <c r="A640" s="17">
        <v>36732</v>
      </c>
      <c r="B640" s="50">
        <v>30.25</v>
      </c>
      <c r="C640" s="40">
        <f t="shared" si="128"/>
        <v>-1.6393809775676383E-2</v>
      </c>
      <c r="D640" s="41">
        <f t="shared" si="127"/>
        <v>1.1778992556299403E-2</v>
      </c>
      <c r="E640" s="55">
        <f t="shared" si="123"/>
        <v>0.19210955483942199</v>
      </c>
      <c r="F640" s="39">
        <v>29.5</v>
      </c>
      <c r="G640" s="40">
        <f t="shared" si="129"/>
        <v>-8.4388686458645949E-3</v>
      </c>
      <c r="H640" s="41">
        <f t="shared" si="121"/>
        <v>1.0642961566559264E-2</v>
      </c>
      <c r="I640" s="42">
        <f t="shared" si="122"/>
        <v>0.17358145010723502</v>
      </c>
      <c r="J640" s="39">
        <v>35.5</v>
      </c>
      <c r="K640" s="40">
        <f t="shared" si="118"/>
        <v>0</v>
      </c>
      <c r="L640" s="41">
        <f t="shared" si="119"/>
        <v>1.3874003526593057E-2</v>
      </c>
      <c r="M640" s="42">
        <f t="shared" si="120"/>
        <v>0.22627814973097557</v>
      </c>
      <c r="N640" s="39">
        <v>56</v>
      </c>
      <c r="O640" s="40">
        <f t="shared" si="124"/>
        <v>-1.7699577099400975E-2</v>
      </c>
      <c r="P640" s="41">
        <f t="shared" si="125"/>
        <v>1.9737796552712537E-2</v>
      </c>
      <c r="Q640" s="42">
        <f t="shared" si="126"/>
        <v>0.32191371979642008</v>
      </c>
    </row>
    <row r="641" spans="1:17" x14ac:dyDescent="0.25">
      <c r="A641" s="17">
        <v>36733</v>
      </c>
      <c r="B641" s="50">
        <v>30</v>
      </c>
      <c r="C641" s="40">
        <f t="shared" si="128"/>
        <v>-8.2988028146950658E-3</v>
      </c>
      <c r="D641" s="41">
        <f t="shared" si="127"/>
        <v>1.1125382412185225E-2</v>
      </c>
      <c r="E641" s="55">
        <f t="shared" si="123"/>
        <v>0.18144949599108245</v>
      </c>
      <c r="F641" s="39">
        <v>29.5</v>
      </c>
      <c r="G641" s="40">
        <f t="shared" si="129"/>
        <v>0</v>
      </c>
      <c r="H641" s="41">
        <f t="shared" si="121"/>
        <v>1.0403755616697227E-2</v>
      </c>
      <c r="I641" s="42">
        <f t="shared" si="122"/>
        <v>0.16968011912979411</v>
      </c>
      <c r="J641" s="39">
        <v>35</v>
      </c>
      <c r="K641" s="40">
        <f t="shared" si="118"/>
        <v>-1.4184634991956413E-2</v>
      </c>
      <c r="L641" s="41">
        <f t="shared" si="119"/>
        <v>1.4084283435811654E-2</v>
      </c>
      <c r="M641" s="42">
        <f t="shared" si="120"/>
        <v>0.22970771126253919</v>
      </c>
      <c r="N641" s="39">
        <v>56</v>
      </c>
      <c r="O641" s="40">
        <f t="shared" si="124"/>
        <v>0</v>
      </c>
      <c r="P641" s="41">
        <f t="shared" si="125"/>
        <v>1.9737796552712537E-2</v>
      </c>
      <c r="Q641" s="42">
        <f t="shared" si="126"/>
        <v>0.32191371979642008</v>
      </c>
    </row>
    <row r="642" spans="1:17" x14ac:dyDescent="0.25">
      <c r="A642" s="17">
        <v>36734</v>
      </c>
      <c r="B642" s="50">
        <v>30.5</v>
      </c>
      <c r="C642" s="40">
        <f t="shared" si="128"/>
        <v>1.6529301951210506E-2</v>
      </c>
      <c r="D642" s="41">
        <f t="shared" si="127"/>
        <v>9.2320237117899419E-3</v>
      </c>
      <c r="E642" s="55">
        <f t="shared" si="123"/>
        <v>0.15056975009212095</v>
      </c>
      <c r="F642" s="39">
        <v>29.75</v>
      </c>
      <c r="G642" s="40">
        <f t="shared" si="129"/>
        <v>8.4388686458646035E-3</v>
      </c>
      <c r="H642" s="41">
        <f t="shared" si="121"/>
        <v>7.3892460757464702E-3</v>
      </c>
      <c r="I642" s="42">
        <f t="shared" si="122"/>
        <v>0.12051495638745675</v>
      </c>
      <c r="J642" s="39">
        <v>35</v>
      </c>
      <c r="K642" s="40">
        <f t="shared" si="118"/>
        <v>0</v>
      </c>
      <c r="L642" s="41">
        <f t="shared" si="119"/>
        <v>1.3595071901914042E-2</v>
      </c>
      <c r="M642" s="42">
        <f t="shared" si="120"/>
        <v>0.22172891260465913</v>
      </c>
      <c r="N642" s="39">
        <v>59</v>
      </c>
      <c r="O642" s="40">
        <f t="shared" si="124"/>
        <v>5.2185753170570247E-2</v>
      </c>
      <c r="P642" s="41">
        <f t="shared" si="125"/>
        <v>2.2005913379294806E-2</v>
      </c>
      <c r="Q642" s="42">
        <f t="shared" si="126"/>
        <v>0.35890558576423542</v>
      </c>
    </row>
    <row r="643" spans="1:17" x14ac:dyDescent="0.25">
      <c r="A643" s="17">
        <v>36735</v>
      </c>
      <c r="B643" s="50">
        <v>31</v>
      </c>
      <c r="C643" s="40">
        <f t="shared" si="128"/>
        <v>1.6260520871780326E-2</v>
      </c>
      <c r="D643" s="41">
        <f t="shared" si="127"/>
        <v>9.8110466239204764E-3</v>
      </c>
      <c r="E643" s="55">
        <f t="shared" si="123"/>
        <v>0.16001332800080501</v>
      </c>
      <c r="F643" s="39">
        <v>30</v>
      </c>
      <c r="G643" s="40">
        <f t="shared" si="129"/>
        <v>8.3682496705165792E-3</v>
      </c>
      <c r="H643" s="41">
        <f t="shared" si="121"/>
        <v>7.2587669900923595E-3</v>
      </c>
      <c r="I643" s="42">
        <f t="shared" si="122"/>
        <v>0.11838690690096136</v>
      </c>
      <c r="J643" s="39">
        <v>35</v>
      </c>
      <c r="K643" s="40">
        <f t="shared" si="118"/>
        <v>0</v>
      </c>
      <c r="L643" s="41">
        <f t="shared" si="119"/>
        <v>1.3595071901914042E-2</v>
      </c>
      <c r="M643" s="42">
        <f t="shared" si="120"/>
        <v>0.22172891260465913</v>
      </c>
      <c r="N643" s="39">
        <v>58.5</v>
      </c>
      <c r="O643" s="40">
        <f t="shared" si="124"/>
        <v>-8.5106896679086191E-3</v>
      </c>
      <c r="P643" s="41">
        <f t="shared" si="125"/>
        <v>2.1099729298032509E-2</v>
      </c>
      <c r="Q643" s="42">
        <f t="shared" si="126"/>
        <v>0.34412617066385243</v>
      </c>
    </row>
    <row r="644" spans="1:17" x14ac:dyDescent="0.25">
      <c r="A644" s="17">
        <v>36738</v>
      </c>
      <c r="B644" s="50">
        <v>30.75</v>
      </c>
      <c r="C644" s="40">
        <f t="shared" si="128"/>
        <v>-8.0972102326193618E-3</v>
      </c>
      <c r="D644" s="41">
        <f t="shared" si="127"/>
        <v>9.877083896502532E-3</v>
      </c>
      <c r="E644" s="55">
        <f t="shared" si="123"/>
        <v>0.1610903633226215</v>
      </c>
      <c r="F644" s="39">
        <v>29.75</v>
      </c>
      <c r="G644" s="40">
        <f t="shared" si="129"/>
        <v>-8.3682496705165792E-3</v>
      </c>
      <c r="H644" s="41">
        <f t="shared" si="121"/>
        <v>7.2748304876068702E-3</v>
      </c>
      <c r="I644" s="42">
        <f t="shared" si="122"/>
        <v>0.11864889461696738</v>
      </c>
      <c r="J644" s="39">
        <v>35</v>
      </c>
      <c r="K644" s="40">
        <f t="shared" si="118"/>
        <v>0</v>
      </c>
      <c r="L644" s="41">
        <f t="shared" si="119"/>
        <v>1.3595071901914042E-2</v>
      </c>
      <c r="M644" s="42">
        <f t="shared" si="120"/>
        <v>0.22172891260465913</v>
      </c>
      <c r="N644" s="39">
        <v>58</v>
      </c>
      <c r="O644" s="40">
        <f t="shared" si="124"/>
        <v>-8.5837436913914419E-3</v>
      </c>
      <c r="P644" s="41">
        <f t="shared" si="125"/>
        <v>2.1106140805094376E-2</v>
      </c>
      <c r="Q644" s="42">
        <f t="shared" si="126"/>
        <v>0.34423073917950581</v>
      </c>
    </row>
    <row r="645" spans="1:17" x14ac:dyDescent="0.25">
      <c r="A645" s="17">
        <v>36739</v>
      </c>
      <c r="B645" s="50">
        <v>30.75</v>
      </c>
      <c r="C645" s="40">
        <f t="shared" si="128"/>
        <v>0</v>
      </c>
      <c r="D645" s="41">
        <f t="shared" si="127"/>
        <v>9.6156788091501747E-3</v>
      </c>
      <c r="E645" s="55">
        <f t="shared" si="123"/>
        <v>0.15682697536953508</v>
      </c>
      <c r="F645" s="39">
        <v>30</v>
      </c>
      <c r="G645" s="40">
        <f t="shared" si="129"/>
        <v>8.3682496705165792E-3</v>
      </c>
      <c r="H645" s="41">
        <f t="shared" si="121"/>
        <v>7.3036487946408152E-3</v>
      </c>
      <c r="I645" s="42">
        <f t="shared" si="122"/>
        <v>0.11911890698084787</v>
      </c>
      <c r="J645" s="39">
        <v>35.5</v>
      </c>
      <c r="K645" s="40">
        <f t="shared" si="118"/>
        <v>1.4184634991956381E-2</v>
      </c>
      <c r="L645" s="41">
        <f t="shared" si="119"/>
        <v>1.3176463660560935E-2</v>
      </c>
      <c r="M645" s="42">
        <f t="shared" si="120"/>
        <v>0.21490161880053402</v>
      </c>
      <c r="N645" s="39">
        <v>58</v>
      </c>
      <c r="O645" s="40">
        <f t="shared" si="124"/>
        <v>0</v>
      </c>
      <c r="P645" s="41">
        <f t="shared" si="125"/>
        <v>2.0207134516226733E-2</v>
      </c>
      <c r="Q645" s="42">
        <f t="shared" si="126"/>
        <v>0.3295683903303388</v>
      </c>
    </row>
    <row r="646" spans="1:17" x14ac:dyDescent="0.25">
      <c r="A646" s="17">
        <v>36740</v>
      </c>
      <c r="B646" s="50">
        <v>31</v>
      </c>
      <c r="C646" s="40">
        <f t="shared" si="128"/>
        <v>8.0972102326193028E-3</v>
      </c>
      <c r="D646" s="41">
        <f t="shared" si="127"/>
        <v>9.9001553535569813E-3</v>
      </c>
      <c r="E646" s="55">
        <f t="shared" si="123"/>
        <v>0.16146664739980746</v>
      </c>
      <c r="F646" s="39">
        <v>30</v>
      </c>
      <c r="G646" s="40">
        <f t="shared" si="129"/>
        <v>0</v>
      </c>
      <c r="H646" s="41">
        <f t="shared" si="121"/>
        <v>7.3036487946408152E-3</v>
      </c>
      <c r="I646" s="42">
        <f t="shared" si="122"/>
        <v>0.11911890698084787</v>
      </c>
      <c r="J646" s="39">
        <v>35.5</v>
      </c>
      <c r="K646" s="40">
        <f t="shared" si="118"/>
        <v>0</v>
      </c>
      <c r="L646" s="41">
        <f t="shared" si="119"/>
        <v>1.3176463660560935E-2</v>
      </c>
      <c r="M646" s="42">
        <f t="shared" si="120"/>
        <v>0.21490161880053402</v>
      </c>
      <c r="N646" s="39">
        <v>60</v>
      </c>
      <c r="O646" s="40">
        <f t="shared" si="124"/>
        <v>3.3901551675681416E-2</v>
      </c>
      <c r="P646" s="41">
        <f t="shared" si="125"/>
        <v>2.1826749584922062E-2</v>
      </c>
      <c r="Q646" s="42">
        <f t="shared" si="126"/>
        <v>0.35598351270783618</v>
      </c>
    </row>
    <row r="647" spans="1:17" x14ac:dyDescent="0.25">
      <c r="A647" s="17">
        <v>36741</v>
      </c>
      <c r="B647" s="50">
        <v>31</v>
      </c>
      <c r="C647" s="40">
        <f t="shared" si="128"/>
        <v>0</v>
      </c>
      <c r="D647" s="41">
        <f t="shared" si="127"/>
        <v>8.7153787403926077E-3</v>
      </c>
      <c r="E647" s="55">
        <f t="shared" si="123"/>
        <v>0.14214352560893392</v>
      </c>
      <c r="F647" s="39">
        <v>30</v>
      </c>
      <c r="G647" s="40">
        <f t="shared" si="129"/>
        <v>0</v>
      </c>
      <c r="H647" s="41">
        <f t="shared" si="121"/>
        <v>6.6068611977308277E-3</v>
      </c>
      <c r="I647" s="42">
        <f t="shared" si="122"/>
        <v>0.10775464518849108</v>
      </c>
      <c r="J647" s="39">
        <v>35.5</v>
      </c>
      <c r="K647" s="40">
        <f t="shared" si="118"/>
        <v>0</v>
      </c>
      <c r="L647" s="41">
        <f t="shared" si="119"/>
        <v>1.3176463660560935E-2</v>
      </c>
      <c r="M647" s="42">
        <f t="shared" si="120"/>
        <v>0.21490161880053402</v>
      </c>
      <c r="N647" s="39">
        <v>60</v>
      </c>
      <c r="O647" s="40">
        <f t="shared" si="124"/>
        <v>0</v>
      </c>
      <c r="P647" s="41">
        <f t="shared" si="125"/>
        <v>2.0721634276097228E-2</v>
      </c>
      <c r="Q647" s="42">
        <f t="shared" si="126"/>
        <v>0.33795962747233449</v>
      </c>
    </row>
    <row r="648" spans="1:17" x14ac:dyDescent="0.25">
      <c r="A648" s="17">
        <v>36742</v>
      </c>
      <c r="B648" s="50">
        <v>31.5</v>
      </c>
      <c r="C648" s="40">
        <f t="shared" si="128"/>
        <v>1.600034134644112E-2</v>
      </c>
      <c r="D648" s="41">
        <f t="shared" si="127"/>
        <v>9.5167128243265151E-3</v>
      </c>
      <c r="E648" s="55">
        <f t="shared" si="123"/>
        <v>0.15521288900367264</v>
      </c>
      <c r="F648" s="39">
        <v>30.5</v>
      </c>
      <c r="G648" s="40">
        <f t="shared" si="129"/>
        <v>1.6529301951210506E-2</v>
      </c>
      <c r="H648" s="41">
        <f t="shared" si="121"/>
        <v>7.69687637272973E-3</v>
      </c>
      <c r="I648" s="42">
        <f t="shared" si="122"/>
        <v>0.12553225469426035</v>
      </c>
      <c r="J648" s="39">
        <v>35.5</v>
      </c>
      <c r="K648" s="40">
        <f t="shared" si="118"/>
        <v>0</v>
      </c>
      <c r="L648" s="41">
        <f t="shared" si="119"/>
        <v>1.3176463660560935E-2</v>
      </c>
      <c r="M648" s="42">
        <f t="shared" si="120"/>
        <v>0.21490161880053402</v>
      </c>
      <c r="N648" s="39">
        <v>59.5</v>
      </c>
      <c r="O648" s="40">
        <f t="shared" si="124"/>
        <v>-8.3682496705165792E-3</v>
      </c>
      <c r="P648" s="41">
        <f t="shared" si="125"/>
        <v>2.0486834852879918E-2</v>
      </c>
      <c r="Q648" s="42">
        <f t="shared" si="126"/>
        <v>0.33413016476954099</v>
      </c>
    </row>
    <row r="649" spans="1:17" x14ac:dyDescent="0.25">
      <c r="A649" s="17">
        <v>36745</v>
      </c>
      <c r="B649" s="50">
        <v>31.5</v>
      </c>
      <c r="C649" s="40">
        <f t="shared" si="128"/>
        <v>0</v>
      </c>
      <c r="D649" s="41">
        <f t="shared" si="127"/>
        <v>9.3172927019833981E-3</v>
      </c>
      <c r="E649" s="55">
        <f t="shared" si="123"/>
        <v>0.15196044523598634</v>
      </c>
      <c r="F649" s="39">
        <v>30.5</v>
      </c>
      <c r="G649" s="40">
        <f t="shared" si="129"/>
        <v>0</v>
      </c>
      <c r="H649" s="41">
        <f t="shared" si="121"/>
        <v>7.4323999004811403E-3</v>
      </c>
      <c r="I649" s="42">
        <f t="shared" si="122"/>
        <v>0.1212187739694589</v>
      </c>
      <c r="J649" s="39">
        <v>35.5</v>
      </c>
      <c r="K649" s="40">
        <f t="shared" si="118"/>
        <v>0</v>
      </c>
      <c r="L649" s="41">
        <f t="shared" si="119"/>
        <v>1.1444578342495289E-2</v>
      </c>
      <c r="M649" s="42">
        <f t="shared" si="120"/>
        <v>0.18665542406900007</v>
      </c>
      <c r="N649" s="39">
        <v>61</v>
      </c>
      <c r="O649" s="40">
        <f t="shared" si="124"/>
        <v>2.4897551621727087E-2</v>
      </c>
      <c r="P649" s="41">
        <f t="shared" si="125"/>
        <v>2.1218412284802226E-2</v>
      </c>
      <c r="Q649" s="42">
        <f t="shared" si="126"/>
        <v>0.3460618315997403</v>
      </c>
    </row>
    <row r="650" spans="1:17" x14ac:dyDescent="0.25">
      <c r="A650" s="17">
        <v>36746</v>
      </c>
      <c r="B650" s="50">
        <v>31.5</v>
      </c>
      <c r="C650" s="40">
        <f t="shared" si="128"/>
        <v>0</v>
      </c>
      <c r="D650" s="41">
        <f t="shared" si="127"/>
        <v>8.7048217177627413E-3</v>
      </c>
      <c r="E650" s="55">
        <f t="shared" si="123"/>
        <v>0.1419713457804673</v>
      </c>
      <c r="F650" s="39">
        <v>30.5</v>
      </c>
      <c r="G650" s="40">
        <f t="shared" si="129"/>
        <v>0</v>
      </c>
      <c r="H650" s="41">
        <f t="shared" si="121"/>
        <v>7.2656952647115521E-3</v>
      </c>
      <c r="I650" s="42">
        <f t="shared" si="122"/>
        <v>0.11849990364041398</v>
      </c>
      <c r="J650" s="39">
        <v>35.5</v>
      </c>
      <c r="K650" s="40">
        <f t="shared" si="118"/>
        <v>0</v>
      </c>
      <c r="L650" s="41">
        <f t="shared" si="119"/>
        <v>1.1444578342495289E-2</v>
      </c>
      <c r="M650" s="42">
        <f t="shared" si="120"/>
        <v>0.18665542406900007</v>
      </c>
      <c r="N650" s="39">
        <v>61</v>
      </c>
      <c r="O650" s="40">
        <f t="shared" si="124"/>
        <v>0</v>
      </c>
      <c r="P650" s="41">
        <f t="shared" si="125"/>
        <v>1.9681218739602623E-2</v>
      </c>
      <c r="Q650" s="42">
        <f t="shared" si="126"/>
        <v>0.32099096358969159</v>
      </c>
    </row>
    <row r="651" spans="1:17" x14ac:dyDescent="0.25">
      <c r="A651" s="17">
        <v>36747</v>
      </c>
      <c r="B651" s="50">
        <v>31.5</v>
      </c>
      <c r="C651" s="40">
        <f t="shared" si="128"/>
        <v>0</v>
      </c>
      <c r="D651" s="41">
        <f t="shared" si="127"/>
        <v>8.5321813234450292E-3</v>
      </c>
      <c r="E651" s="55">
        <f t="shared" si="123"/>
        <v>0.13915566615921304</v>
      </c>
      <c r="F651" s="39">
        <v>30.5</v>
      </c>
      <c r="G651" s="40">
        <f t="shared" si="129"/>
        <v>0</v>
      </c>
      <c r="H651" s="41">
        <f t="shared" si="121"/>
        <v>7.2282824064128131E-3</v>
      </c>
      <c r="I651" s="42">
        <f t="shared" si="122"/>
        <v>0.11788971838741479</v>
      </c>
      <c r="J651" s="39">
        <v>36</v>
      </c>
      <c r="K651" s="40">
        <f t="shared" si="118"/>
        <v>1.398624197473987E-2</v>
      </c>
      <c r="L651" s="41">
        <f t="shared" si="119"/>
        <v>1.1954090548309131E-2</v>
      </c>
      <c r="M651" s="42">
        <f t="shared" si="120"/>
        <v>0.19496531666603731</v>
      </c>
      <c r="N651" s="39">
        <v>61</v>
      </c>
      <c r="O651" s="40">
        <f t="shared" si="124"/>
        <v>0</v>
      </c>
      <c r="P651" s="41">
        <f t="shared" si="125"/>
        <v>1.8660193288320057E-2</v>
      </c>
      <c r="Q651" s="42">
        <f t="shared" si="126"/>
        <v>0.30433854242649855</v>
      </c>
    </row>
    <row r="652" spans="1:17" x14ac:dyDescent="0.25">
      <c r="A652" s="17">
        <v>36748</v>
      </c>
      <c r="B652" s="50">
        <v>31.5</v>
      </c>
      <c r="C652" s="40">
        <f t="shared" si="128"/>
        <v>0</v>
      </c>
      <c r="D652" s="41">
        <f t="shared" si="127"/>
        <v>8.5321813234450292E-3</v>
      </c>
      <c r="E652" s="55">
        <f t="shared" si="123"/>
        <v>0.13915566615921304</v>
      </c>
      <c r="F652" s="39">
        <v>30.5</v>
      </c>
      <c r="G652" s="40">
        <f t="shared" si="129"/>
        <v>0</v>
      </c>
      <c r="H652" s="41">
        <f t="shared" si="121"/>
        <v>7.2282824064128131E-3</v>
      </c>
      <c r="I652" s="42">
        <f t="shared" si="122"/>
        <v>0.11788971838741479</v>
      </c>
      <c r="J652" s="39">
        <v>36</v>
      </c>
      <c r="K652" s="40">
        <f t="shared" ref="K652:K715" si="130">IF(ISERROR(LN(J652/J651)),"",LN(J652/J651))</f>
        <v>0</v>
      </c>
      <c r="L652" s="41">
        <f t="shared" ref="L652:L715" si="131">+IF(ISERROR(STDEV(K632:K652)),"",STDEV(K632:K652))</f>
        <v>1.1954090548309131E-2</v>
      </c>
      <c r="M652" s="42">
        <f t="shared" ref="M652:M715" si="132">IF(L652="","",(L652*(SQRT(266))))</f>
        <v>0.19496531666603731</v>
      </c>
      <c r="N652" s="39">
        <v>60</v>
      </c>
      <c r="O652" s="40">
        <f t="shared" si="124"/>
        <v>-1.6529301951210582E-2</v>
      </c>
      <c r="P652" s="41">
        <f t="shared" si="125"/>
        <v>1.9048434865689488E-2</v>
      </c>
      <c r="Q652" s="42">
        <f t="shared" si="126"/>
        <v>0.31067057092911515</v>
      </c>
    </row>
    <row r="653" spans="1:17" x14ac:dyDescent="0.25">
      <c r="A653" s="17">
        <v>36749</v>
      </c>
      <c r="B653" s="50">
        <v>31</v>
      </c>
      <c r="C653" s="40">
        <f t="shared" si="128"/>
        <v>-1.6000341346441189E-2</v>
      </c>
      <c r="D653" s="41">
        <f t="shared" si="127"/>
        <v>9.0703069911219555E-3</v>
      </c>
      <c r="E653" s="55">
        <f t="shared" si="123"/>
        <v>0.1479322301964994</v>
      </c>
      <c r="F653" s="39">
        <v>30</v>
      </c>
      <c r="G653" s="40">
        <f t="shared" si="129"/>
        <v>-1.6529301951210582E-2</v>
      </c>
      <c r="H653" s="41">
        <f t="shared" si="121"/>
        <v>7.999368720255598E-3</v>
      </c>
      <c r="I653" s="42">
        <f t="shared" si="122"/>
        <v>0.13046575558135007</v>
      </c>
      <c r="J653" s="39">
        <v>35.5</v>
      </c>
      <c r="K653" s="40">
        <f t="shared" si="130"/>
        <v>-1.3986241974739839E-2</v>
      </c>
      <c r="L653" s="41">
        <f t="shared" si="131"/>
        <v>1.2245079893409793E-2</v>
      </c>
      <c r="M653" s="42">
        <f t="shared" si="132"/>
        <v>0.19971120926110536</v>
      </c>
      <c r="N653" s="39">
        <v>59.5</v>
      </c>
      <c r="O653" s="40">
        <f t="shared" si="124"/>
        <v>-8.3682496705165792E-3</v>
      </c>
      <c r="P653" s="41">
        <f t="shared" si="125"/>
        <v>1.7906736426080486E-2</v>
      </c>
      <c r="Q653" s="42">
        <f t="shared" si="126"/>
        <v>0.29205003288684855</v>
      </c>
    </row>
    <row r="654" spans="1:17" x14ac:dyDescent="0.25">
      <c r="A654" s="17">
        <v>36752</v>
      </c>
      <c r="B654" s="50">
        <v>30.5</v>
      </c>
      <c r="C654" s="40">
        <f t="shared" si="128"/>
        <v>-1.6260520871780291E-2</v>
      </c>
      <c r="D654" s="41">
        <f t="shared" si="127"/>
        <v>9.707688795230221E-3</v>
      </c>
      <c r="E654" s="55">
        <f t="shared" si="123"/>
        <v>0.15832761282915941</v>
      </c>
      <c r="F654" s="39">
        <v>30</v>
      </c>
      <c r="G654" s="40">
        <f t="shared" si="129"/>
        <v>0</v>
      </c>
      <c r="H654" s="41">
        <f t="shared" si="121"/>
        <v>7.999368720255598E-3</v>
      </c>
      <c r="I654" s="42">
        <f t="shared" si="122"/>
        <v>0.13046575558135007</v>
      </c>
      <c r="J654" s="39">
        <v>35.25</v>
      </c>
      <c r="K654" s="40">
        <f t="shared" si="130"/>
        <v>-7.067167223092443E-3</v>
      </c>
      <c r="L654" s="41">
        <f t="shared" si="131"/>
        <v>1.2276031211858723E-2</v>
      </c>
      <c r="M654" s="42">
        <f t="shared" si="132"/>
        <v>0.20021600998837444</v>
      </c>
      <c r="N654" s="39">
        <v>58.5</v>
      </c>
      <c r="O654" s="40">
        <f t="shared" si="124"/>
        <v>-1.694955831377332E-2</v>
      </c>
      <c r="P654" s="41">
        <f t="shared" si="125"/>
        <v>1.8341003690995665E-2</v>
      </c>
      <c r="Q654" s="42">
        <f t="shared" si="126"/>
        <v>0.2991327176364515</v>
      </c>
    </row>
    <row r="655" spans="1:17" x14ac:dyDescent="0.25">
      <c r="A655" s="17">
        <v>36753</v>
      </c>
      <c r="B655" s="50">
        <v>30.5</v>
      </c>
      <c r="C655" s="40">
        <f t="shared" si="128"/>
        <v>0</v>
      </c>
      <c r="D655" s="41">
        <f t="shared" si="127"/>
        <v>9.5806566134069432E-3</v>
      </c>
      <c r="E655" s="55">
        <f t="shared" si="123"/>
        <v>0.15625578064285761</v>
      </c>
      <c r="F655" s="39">
        <v>30</v>
      </c>
      <c r="G655" s="40">
        <f t="shared" si="129"/>
        <v>0</v>
      </c>
      <c r="H655" s="41">
        <f t="shared" si="121"/>
        <v>7.8395870895604514E-3</v>
      </c>
      <c r="I655" s="42">
        <f t="shared" si="122"/>
        <v>0.12785979604808376</v>
      </c>
      <c r="J655" s="39">
        <v>35.25</v>
      </c>
      <c r="K655" s="40">
        <f t="shared" si="130"/>
        <v>0</v>
      </c>
      <c r="L655" s="41">
        <f t="shared" si="131"/>
        <v>6.4853843182529642E-3</v>
      </c>
      <c r="M655" s="42">
        <f t="shared" si="132"/>
        <v>0.10577341724151408</v>
      </c>
      <c r="N655" s="39">
        <v>57.5</v>
      </c>
      <c r="O655" s="40">
        <f t="shared" si="124"/>
        <v>-1.7241806434506103E-2</v>
      </c>
      <c r="P655" s="41">
        <f t="shared" si="125"/>
        <v>1.7786814251466262E-2</v>
      </c>
      <c r="Q655" s="42">
        <f t="shared" si="126"/>
        <v>0.29009416140884231</v>
      </c>
    </row>
    <row r="656" spans="1:17" x14ac:dyDescent="0.25">
      <c r="A656" s="17">
        <v>36754</v>
      </c>
      <c r="B656" s="50">
        <v>30.5</v>
      </c>
      <c r="C656" s="40">
        <f t="shared" si="128"/>
        <v>0</v>
      </c>
      <c r="D656" s="41">
        <f t="shared" si="127"/>
        <v>9.4330063750769563E-3</v>
      </c>
      <c r="E656" s="55">
        <f t="shared" si="123"/>
        <v>0.15384767813137937</v>
      </c>
      <c r="F656" s="39">
        <v>30</v>
      </c>
      <c r="G656" s="40">
        <f t="shared" si="129"/>
        <v>0</v>
      </c>
      <c r="H656" s="41">
        <f t="shared" si="121"/>
        <v>6.9605138611502741E-3</v>
      </c>
      <c r="I656" s="42">
        <f t="shared" si="122"/>
        <v>0.11352254557662331</v>
      </c>
      <c r="J656" s="39">
        <v>35.25</v>
      </c>
      <c r="K656" s="40">
        <f t="shared" si="130"/>
        <v>0</v>
      </c>
      <c r="L656" s="41">
        <f t="shared" si="131"/>
        <v>6.4853843182529642E-3</v>
      </c>
      <c r="M656" s="42">
        <f t="shared" si="132"/>
        <v>0.10577341724151408</v>
      </c>
      <c r="N656" s="39">
        <v>57.5</v>
      </c>
      <c r="O656" s="40">
        <f t="shared" si="124"/>
        <v>0</v>
      </c>
      <c r="P656" s="41">
        <f t="shared" si="125"/>
        <v>1.7649060700944814E-2</v>
      </c>
      <c r="Q656" s="42">
        <f t="shared" si="126"/>
        <v>0.28784746899081604</v>
      </c>
    </row>
    <row r="657" spans="1:17" x14ac:dyDescent="0.25">
      <c r="A657" s="17">
        <v>36755</v>
      </c>
      <c r="B657" s="50">
        <v>31</v>
      </c>
      <c r="C657" s="40">
        <f t="shared" si="128"/>
        <v>1.6260520871780326E-2</v>
      </c>
      <c r="D657" s="41">
        <f t="shared" si="127"/>
        <v>1.0109618951044752E-2</v>
      </c>
      <c r="E657" s="55">
        <f t="shared" si="123"/>
        <v>0.16488289528994804</v>
      </c>
      <c r="F657" s="39">
        <v>30.25</v>
      </c>
      <c r="G657" s="40">
        <f t="shared" si="129"/>
        <v>8.2988028146950641E-3</v>
      </c>
      <c r="H657" s="41">
        <f t="shared" si="121"/>
        <v>7.1922376993194745E-3</v>
      </c>
      <c r="I657" s="42">
        <f t="shared" si="122"/>
        <v>0.11730184700529769</v>
      </c>
      <c r="J657" s="39">
        <v>35.25</v>
      </c>
      <c r="K657" s="40">
        <f t="shared" si="130"/>
        <v>0</v>
      </c>
      <c r="L657" s="41">
        <f t="shared" si="131"/>
        <v>6.4853843182529642E-3</v>
      </c>
      <c r="M657" s="42">
        <f t="shared" si="132"/>
        <v>0.10577341724151408</v>
      </c>
      <c r="N657" s="39">
        <v>58.75</v>
      </c>
      <c r="O657" s="40">
        <f t="shared" si="124"/>
        <v>2.1506205220963682E-2</v>
      </c>
      <c r="P657" s="41">
        <f t="shared" si="125"/>
        <v>1.8188098115222161E-2</v>
      </c>
      <c r="Q657" s="42">
        <f t="shared" si="126"/>
        <v>0.2966389031651448</v>
      </c>
    </row>
    <row r="658" spans="1:17" x14ac:dyDescent="0.25">
      <c r="A658" s="17">
        <v>36756</v>
      </c>
      <c r="B658" s="50">
        <v>31</v>
      </c>
      <c r="C658" s="40">
        <f t="shared" si="128"/>
        <v>0</v>
      </c>
      <c r="D658" s="41">
        <f t="shared" si="127"/>
        <v>1.0109618951044752E-2</v>
      </c>
      <c r="E658" s="55">
        <f t="shared" si="123"/>
        <v>0.16488289528994804</v>
      </c>
      <c r="F658" s="39">
        <v>30.25</v>
      </c>
      <c r="G658" s="40">
        <f t="shared" si="129"/>
        <v>0</v>
      </c>
      <c r="H658" s="41">
        <f t="shared" si="121"/>
        <v>7.1922376993194745E-3</v>
      </c>
      <c r="I658" s="42">
        <f t="shared" si="122"/>
        <v>0.11730184700529769</v>
      </c>
      <c r="J658" s="39">
        <v>35.25</v>
      </c>
      <c r="K658" s="40">
        <f t="shared" si="130"/>
        <v>0</v>
      </c>
      <c r="L658" s="41">
        <f t="shared" si="131"/>
        <v>6.4853843182529642E-3</v>
      </c>
      <c r="M658" s="42">
        <f t="shared" si="132"/>
        <v>0.10577341724151408</v>
      </c>
      <c r="N658" s="39">
        <v>59</v>
      </c>
      <c r="O658" s="40">
        <f t="shared" si="124"/>
        <v>4.246290881451004E-3</v>
      </c>
      <c r="P658" s="41">
        <f t="shared" si="125"/>
        <v>1.8185053609148637E-2</v>
      </c>
      <c r="Q658" s="42">
        <f t="shared" si="126"/>
        <v>0.29658924877376153</v>
      </c>
    </row>
    <row r="659" spans="1:17" x14ac:dyDescent="0.25">
      <c r="A659" s="17">
        <v>36759</v>
      </c>
      <c r="B659" s="50">
        <v>31.75</v>
      </c>
      <c r="C659" s="40">
        <f t="shared" si="128"/>
        <v>2.3905520853554386E-2</v>
      </c>
      <c r="D659" s="41">
        <f t="shared" si="127"/>
        <v>1.1335593807863545E-2</v>
      </c>
      <c r="E659" s="55">
        <f t="shared" si="123"/>
        <v>0.18487794010062036</v>
      </c>
      <c r="F659" s="39">
        <v>31</v>
      </c>
      <c r="G659" s="40">
        <f t="shared" si="129"/>
        <v>2.4491020008295696E-2</v>
      </c>
      <c r="H659" s="41">
        <f t="shared" si="121"/>
        <v>8.9063364069326637E-3</v>
      </c>
      <c r="I659" s="42">
        <f t="shared" si="122"/>
        <v>0.14525795089928409</v>
      </c>
      <c r="J659" s="39">
        <v>36.375</v>
      </c>
      <c r="K659" s="40">
        <f t="shared" si="130"/>
        <v>3.1416196233378914E-2</v>
      </c>
      <c r="L659" s="41">
        <f t="shared" si="131"/>
        <v>9.492965169429211E-3</v>
      </c>
      <c r="M659" s="42">
        <f t="shared" si="132"/>
        <v>0.15482557647342049</v>
      </c>
      <c r="N659" s="39">
        <v>60.25</v>
      </c>
      <c r="O659" s="40">
        <f t="shared" si="124"/>
        <v>2.096512846504487E-2</v>
      </c>
      <c r="P659" s="41">
        <f t="shared" si="125"/>
        <v>1.8335003751920223E-2</v>
      </c>
      <c r="Q659" s="42">
        <f t="shared" si="126"/>
        <v>0.29903486159151915</v>
      </c>
    </row>
    <row r="660" spans="1:17" x14ac:dyDescent="0.25">
      <c r="A660" s="17">
        <v>36760</v>
      </c>
      <c r="B660" s="50">
        <v>31.5</v>
      </c>
      <c r="C660" s="40">
        <f t="shared" si="128"/>
        <v>-7.9051795071132611E-3</v>
      </c>
      <c r="D660" s="41">
        <f t="shared" si="127"/>
        <v>1.1518515163380285E-2</v>
      </c>
      <c r="E660" s="55">
        <f t="shared" si="123"/>
        <v>0.18786129712465985</v>
      </c>
      <c r="F660" s="39">
        <v>30.5</v>
      </c>
      <c r="G660" s="40">
        <f t="shared" si="129"/>
        <v>-1.6260520871780291E-2</v>
      </c>
      <c r="H660" s="41">
        <f t="shared" si="121"/>
        <v>9.4934548770644715E-3</v>
      </c>
      <c r="I660" s="42">
        <f t="shared" si="122"/>
        <v>0.15483356336324675</v>
      </c>
      <c r="J660" s="39">
        <v>36.375</v>
      </c>
      <c r="K660" s="40">
        <f t="shared" si="130"/>
        <v>0</v>
      </c>
      <c r="L660" s="41">
        <f t="shared" si="131"/>
        <v>9.492965169429211E-3</v>
      </c>
      <c r="M660" s="42">
        <f t="shared" si="132"/>
        <v>0.15482557647342049</v>
      </c>
      <c r="N660" s="39">
        <v>60.25</v>
      </c>
      <c r="O660" s="40">
        <f t="shared" si="124"/>
        <v>0</v>
      </c>
      <c r="P660" s="41">
        <f t="shared" si="125"/>
        <v>1.8335003751920223E-2</v>
      </c>
      <c r="Q660" s="42">
        <f t="shared" si="126"/>
        <v>0.29903486159151915</v>
      </c>
    </row>
    <row r="661" spans="1:17" x14ac:dyDescent="0.25">
      <c r="A661" s="17">
        <v>36761</v>
      </c>
      <c r="B661" s="50">
        <v>31.75</v>
      </c>
      <c r="C661" s="40">
        <f t="shared" si="128"/>
        <v>7.9051795071132473E-3</v>
      </c>
      <c r="D661" s="41">
        <f t="shared" si="127"/>
        <v>1.0870547739885317E-2</v>
      </c>
      <c r="E661" s="55">
        <f t="shared" si="123"/>
        <v>0.1772932682645437</v>
      </c>
      <c r="F661" s="39">
        <v>31</v>
      </c>
      <c r="G661" s="40">
        <f t="shared" si="129"/>
        <v>1.6260520871780326E-2</v>
      </c>
      <c r="H661" s="41">
        <f t="shared" si="121"/>
        <v>9.7675129837157589E-3</v>
      </c>
      <c r="I661" s="42">
        <f t="shared" si="122"/>
        <v>0.15930331581595178</v>
      </c>
      <c r="J661" s="39">
        <v>36.375</v>
      </c>
      <c r="K661" s="40">
        <f t="shared" si="130"/>
        <v>0</v>
      </c>
      <c r="L661" s="41">
        <f t="shared" si="131"/>
        <v>9.492965169429211E-3</v>
      </c>
      <c r="M661" s="42">
        <f t="shared" si="132"/>
        <v>0.15482557647342049</v>
      </c>
      <c r="N661" s="39">
        <v>61</v>
      </c>
      <c r="O661" s="40">
        <f t="shared" si="124"/>
        <v>1.2371291802546829E-2</v>
      </c>
      <c r="P661" s="41">
        <f t="shared" si="125"/>
        <v>1.7834453531931329E-2</v>
      </c>
      <c r="Q661" s="42">
        <f t="shared" si="126"/>
        <v>0.29087113455992214</v>
      </c>
    </row>
    <row r="662" spans="1:17" x14ac:dyDescent="0.25">
      <c r="A662" s="17">
        <v>36762</v>
      </c>
      <c r="B662" s="50">
        <v>31.5</v>
      </c>
      <c r="C662" s="40">
        <f t="shared" si="128"/>
        <v>-7.9051795071132611E-3</v>
      </c>
      <c r="D662" s="41">
        <f t="shared" si="127"/>
        <v>1.0851673220730457E-2</v>
      </c>
      <c r="E662" s="55">
        <f t="shared" si="123"/>
        <v>0.17698543417301868</v>
      </c>
      <c r="F662" s="39">
        <v>30.75</v>
      </c>
      <c r="G662" s="40">
        <f t="shared" si="129"/>
        <v>-8.0972102326193618E-3</v>
      </c>
      <c r="H662" s="41">
        <f t="shared" si="121"/>
        <v>1.002191647652057E-2</v>
      </c>
      <c r="I662" s="42">
        <f t="shared" si="122"/>
        <v>0.16345251121774265</v>
      </c>
      <c r="J662" s="39">
        <v>36.5</v>
      </c>
      <c r="K662" s="40">
        <f t="shared" si="130"/>
        <v>3.4305350967892222E-3</v>
      </c>
      <c r="L662" s="41">
        <f t="shared" si="131"/>
        <v>8.8240233197814395E-3</v>
      </c>
      <c r="M662" s="42">
        <f t="shared" si="132"/>
        <v>0.14391546507509334</v>
      </c>
      <c r="N662" s="39">
        <v>60</v>
      </c>
      <c r="O662" s="40">
        <f t="shared" si="124"/>
        <v>-1.6529301951210582E-2</v>
      </c>
      <c r="P662" s="41">
        <f t="shared" si="125"/>
        <v>1.8379598412962942E-2</v>
      </c>
      <c r="Q662" s="42">
        <f t="shared" si="126"/>
        <v>0.29976217850255243</v>
      </c>
    </row>
    <row r="663" spans="1:17" x14ac:dyDescent="0.25">
      <c r="A663" s="17">
        <v>36763</v>
      </c>
      <c r="B663" s="50">
        <v>31.75</v>
      </c>
      <c r="C663" s="40">
        <f t="shared" si="128"/>
        <v>7.9051795071132473E-3</v>
      </c>
      <c r="D663" s="41">
        <f t="shared" si="127"/>
        <v>1.0442658045402705E-2</v>
      </c>
      <c r="E663" s="55">
        <f t="shared" si="123"/>
        <v>0.17031459854092038</v>
      </c>
      <c r="F663" s="39">
        <v>31</v>
      </c>
      <c r="G663" s="40">
        <f t="shared" si="129"/>
        <v>8.0972102326193028E-3</v>
      </c>
      <c r="H663" s="41">
        <f t="shared" si="121"/>
        <v>1.001117201837784E-2</v>
      </c>
      <c r="I663" s="42">
        <f t="shared" si="122"/>
        <v>0.1632772744085737</v>
      </c>
      <c r="J663" s="39">
        <v>36.375</v>
      </c>
      <c r="K663" s="40">
        <f t="shared" si="130"/>
        <v>-3.4305350967892482E-3</v>
      </c>
      <c r="L663" s="41">
        <f t="shared" si="131"/>
        <v>8.894341902208636E-3</v>
      </c>
      <c r="M663" s="42">
        <f t="shared" si="132"/>
        <v>0.14506232644735928</v>
      </c>
      <c r="N663" s="39">
        <v>61</v>
      </c>
      <c r="O663" s="40">
        <f t="shared" si="124"/>
        <v>1.6529301951210506E-2</v>
      </c>
      <c r="P663" s="41">
        <f t="shared" si="125"/>
        <v>1.4966304380031579E-2</v>
      </c>
      <c r="Q663" s="42">
        <f t="shared" si="126"/>
        <v>0.24409303752395342</v>
      </c>
    </row>
    <row r="664" spans="1:17" x14ac:dyDescent="0.25">
      <c r="A664" s="17">
        <v>36766</v>
      </c>
      <c r="B664" s="50">
        <v>31.7</v>
      </c>
      <c r="C664" s="40">
        <f t="shared" si="128"/>
        <v>-1.5760444554657658E-3</v>
      </c>
      <c r="D664" s="41">
        <f t="shared" si="127"/>
        <v>9.9301126058452868E-3</v>
      </c>
      <c r="E664" s="55">
        <f t="shared" si="123"/>
        <v>0.16195523539863768</v>
      </c>
      <c r="F664" s="39">
        <v>31</v>
      </c>
      <c r="G664" s="40">
        <f t="shared" si="129"/>
        <v>0</v>
      </c>
      <c r="H664" s="41">
        <f t="shared" si="121"/>
        <v>9.9093669219437169E-3</v>
      </c>
      <c r="I664" s="42">
        <f t="shared" si="122"/>
        <v>0.16161688353364406</v>
      </c>
      <c r="J664" s="39">
        <v>36.5</v>
      </c>
      <c r="K664" s="40">
        <f t="shared" si="130"/>
        <v>3.4305350967892222E-3</v>
      </c>
      <c r="L664" s="41">
        <f t="shared" si="131"/>
        <v>8.8904580676744064E-3</v>
      </c>
      <c r="M664" s="42">
        <f t="shared" si="132"/>
        <v>0.14499898302304903</v>
      </c>
      <c r="N664" s="39">
        <v>61.5</v>
      </c>
      <c r="O664" s="40">
        <f t="shared" si="124"/>
        <v>8.1633106391608354E-3</v>
      </c>
      <c r="P664" s="41">
        <f t="shared" si="125"/>
        <v>1.4845598244994309E-2</v>
      </c>
      <c r="Q664" s="42">
        <f t="shared" si="126"/>
        <v>0.24212438003838641</v>
      </c>
    </row>
    <row r="665" spans="1:17" x14ac:dyDescent="0.25">
      <c r="A665" s="17">
        <v>36767</v>
      </c>
      <c r="B665" s="50">
        <v>31.5</v>
      </c>
      <c r="C665" s="40">
        <f t="shared" si="128"/>
        <v>-6.3291350516475123E-3</v>
      </c>
      <c r="D665" s="41">
        <f t="shared" si="127"/>
        <v>9.8557774539649937E-3</v>
      </c>
      <c r="E665" s="55">
        <f t="shared" si="123"/>
        <v>0.16074286576104871</v>
      </c>
      <c r="F665" s="39">
        <v>30.75</v>
      </c>
      <c r="G665" s="40">
        <f t="shared" si="129"/>
        <v>-8.0972102326193618E-3</v>
      </c>
      <c r="H665" s="41">
        <f t="shared" ref="H665:H728" si="133">+IF(ISERROR(STDEV(G645:G665)),"",STDEV(G645:G665))</f>
        <v>9.8959546174127219E-3</v>
      </c>
      <c r="I665" s="42">
        <f t="shared" ref="I665:I728" si="134">IF(H665="","",(H665*(SQRT(266))))</f>
        <v>0.16139813546665066</v>
      </c>
      <c r="J665" s="39">
        <v>36.25</v>
      </c>
      <c r="K665" s="40">
        <f t="shared" si="130"/>
        <v>-6.8728792877620643E-3</v>
      </c>
      <c r="L665" s="41">
        <f t="shared" si="131"/>
        <v>9.0919197378255302E-3</v>
      </c>
      <c r="M665" s="42">
        <f t="shared" si="132"/>
        <v>0.1482847234278378</v>
      </c>
      <c r="N665" s="39">
        <v>61</v>
      </c>
      <c r="O665" s="40">
        <f t="shared" si="124"/>
        <v>-8.1633106391609811E-3</v>
      </c>
      <c r="P665" s="41">
        <f t="shared" si="125"/>
        <v>1.4830346983685579E-2</v>
      </c>
      <c r="Q665" s="42">
        <f t="shared" si="126"/>
        <v>0.24187563949400148</v>
      </c>
    </row>
    <row r="666" spans="1:17" x14ac:dyDescent="0.25">
      <c r="A666" s="17">
        <v>36768</v>
      </c>
      <c r="B666" s="50">
        <v>31.75</v>
      </c>
      <c r="C666" s="40">
        <f t="shared" si="128"/>
        <v>7.9051795071132473E-3</v>
      </c>
      <c r="D666" s="41">
        <f t="shared" si="127"/>
        <v>9.9601722341486551E-3</v>
      </c>
      <c r="E666" s="55">
        <f t="shared" ref="E666:E729" si="135">IF(D666="","",(D666*(SQRT(266))))</f>
        <v>0.1624454930997439</v>
      </c>
      <c r="F666" s="39">
        <v>31</v>
      </c>
      <c r="G666" s="40">
        <f t="shared" si="129"/>
        <v>8.0972102326193028E-3</v>
      </c>
      <c r="H666" s="41">
        <f t="shared" si="133"/>
        <v>9.8868232458169166E-3</v>
      </c>
      <c r="I666" s="42">
        <f t="shared" si="134"/>
        <v>0.16124920730289141</v>
      </c>
      <c r="J666" s="39">
        <v>37</v>
      </c>
      <c r="K666" s="40">
        <f t="shared" si="130"/>
        <v>2.0478531343540701E-2</v>
      </c>
      <c r="L666" s="41">
        <f t="shared" si="131"/>
        <v>9.6138070857016596E-3</v>
      </c>
      <c r="M666" s="42">
        <f t="shared" si="132"/>
        <v>0.15679644848391577</v>
      </c>
      <c r="N666" s="39">
        <v>61.5</v>
      </c>
      <c r="O666" s="40">
        <f t="shared" si="124"/>
        <v>8.1633106391608354E-3</v>
      </c>
      <c r="P666" s="41">
        <f t="shared" si="125"/>
        <v>1.4871184013102638E-2</v>
      </c>
      <c r="Q666" s="42">
        <f t="shared" si="126"/>
        <v>0.24254167128787338</v>
      </c>
    </row>
    <row r="667" spans="1:17" x14ac:dyDescent="0.25">
      <c r="A667" s="17">
        <v>36769</v>
      </c>
      <c r="B667" s="50">
        <v>32</v>
      </c>
      <c r="C667" s="40">
        <f t="shared" si="128"/>
        <v>7.8431774610258787E-3</v>
      </c>
      <c r="D667" s="41">
        <f t="shared" si="127"/>
        <v>9.9519405796481848E-3</v>
      </c>
      <c r="E667" s="55">
        <f t="shared" si="135"/>
        <v>0.16231123887773646</v>
      </c>
      <c r="F667" s="39">
        <v>31.25</v>
      </c>
      <c r="G667" s="40">
        <f t="shared" si="129"/>
        <v>8.0321716972642527E-3</v>
      </c>
      <c r="H667" s="41">
        <f t="shared" si="133"/>
        <v>9.9783412717964395E-3</v>
      </c>
      <c r="I667" s="42">
        <f t="shared" si="134"/>
        <v>0.16274182113609281</v>
      </c>
      <c r="J667" s="39">
        <v>37</v>
      </c>
      <c r="K667" s="40">
        <f t="shared" si="130"/>
        <v>0</v>
      </c>
      <c r="L667" s="41">
        <f t="shared" si="131"/>
        <v>9.6138070857016596E-3</v>
      </c>
      <c r="M667" s="42">
        <f t="shared" si="132"/>
        <v>0.15679644848391577</v>
      </c>
      <c r="N667" s="39">
        <v>62</v>
      </c>
      <c r="O667" s="40">
        <f t="shared" si="124"/>
        <v>8.0972102326193028E-3</v>
      </c>
      <c r="P667" s="41">
        <f t="shared" si="125"/>
        <v>1.3136937494016098E-2</v>
      </c>
      <c r="Q667" s="42">
        <f t="shared" si="126"/>
        <v>0.21425696653310591</v>
      </c>
    </row>
    <row r="668" spans="1:17" x14ac:dyDescent="0.25">
      <c r="A668" s="17">
        <v>36770</v>
      </c>
      <c r="B668" s="50">
        <v>32</v>
      </c>
      <c r="C668" s="40">
        <f t="shared" si="128"/>
        <v>0</v>
      </c>
      <c r="D668" s="41">
        <f t="shared" si="127"/>
        <v>9.9519405796481848E-3</v>
      </c>
      <c r="E668" s="55">
        <f t="shared" si="135"/>
        <v>0.16231123887773646</v>
      </c>
      <c r="F668" s="39">
        <v>31.25</v>
      </c>
      <c r="G668" s="40">
        <f t="shared" si="129"/>
        <v>0</v>
      </c>
      <c r="H668" s="41">
        <f t="shared" si="133"/>
        <v>9.9783412717964395E-3</v>
      </c>
      <c r="I668" s="42">
        <f t="shared" si="134"/>
        <v>0.16274182113609281</v>
      </c>
      <c r="J668" s="39">
        <v>37</v>
      </c>
      <c r="K668" s="40">
        <f t="shared" si="130"/>
        <v>0</v>
      </c>
      <c r="L668" s="41">
        <f t="shared" si="131"/>
        <v>9.6138070857016596E-3</v>
      </c>
      <c r="M668" s="42">
        <f t="shared" si="132"/>
        <v>0.15679644848391577</v>
      </c>
      <c r="N668" s="39">
        <v>63</v>
      </c>
      <c r="O668" s="40">
        <f t="shared" si="124"/>
        <v>1.600034134644112E-2</v>
      </c>
      <c r="P668" s="41">
        <f t="shared" si="125"/>
        <v>1.3500807292568209E-2</v>
      </c>
      <c r="Q668" s="42">
        <f t="shared" si="126"/>
        <v>0.22019150335238355</v>
      </c>
    </row>
    <row r="669" spans="1:17" x14ac:dyDescent="0.25">
      <c r="A669" s="17">
        <v>36774</v>
      </c>
      <c r="B669" s="50">
        <v>32.75</v>
      </c>
      <c r="C669" s="40">
        <f t="shared" si="128"/>
        <v>2.3167059281534379E-2</v>
      </c>
      <c r="D669" s="41">
        <f t="shared" si="127"/>
        <v>1.0576881475396113E-2</v>
      </c>
      <c r="E669" s="55">
        <f t="shared" si="135"/>
        <v>0.17250371643549481</v>
      </c>
      <c r="F669" s="39">
        <v>31.75</v>
      </c>
      <c r="G669" s="40">
        <f t="shared" si="129"/>
        <v>1.5873349156290163E-2</v>
      </c>
      <c r="H669" s="41">
        <f t="shared" si="133"/>
        <v>9.9313166577032295E-3</v>
      </c>
      <c r="I669" s="42">
        <f t="shared" si="134"/>
        <v>0.16197487289015722</v>
      </c>
      <c r="J669" s="39">
        <v>38</v>
      </c>
      <c r="K669" s="40">
        <f t="shared" si="130"/>
        <v>2.6668247082161273E-2</v>
      </c>
      <c r="L669" s="41">
        <f t="shared" si="131"/>
        <v>1.1001643396113221E-2</v>
      </c>
      <c r="M669" s="42">
        <f t="shared" si="132"/>
        <v>0.17943137371277709</v>
      </c>
      <c r="N669" s="39">
        <v>66</v>
      </c>
      <c r="O669" s="40">
        <f t="shared" si="124"/>
        <v>4.6520015634892907E-2</v>
      </c>
      <c r="P669" s="41">
        <f t="shared" si="125"/>
        <v>1.6341678211841029E-2</v>
      </c>
      <c r="Q669" s="42">
        <f t="shared" si="126"/>
        <v>0.26652470587791616</v>
      </c>
    </row>
    <row r="670" spans="1:17" x14ac:dyDescent="0.25">
      <c r="A670" s="17">
        <v>36775</v>
      </c>
      <c r="B670" s="50">
        <v>33.25</v>
      </c>
      <c r="C670" s="40">
        <f t="shared" si="128"/>
        <v>1.5151805020602246E-2</v>
      </c>
      <c r="D670" s="41">
        <f t="shared" si="127"/>
        <v>1.0954216783389663E-2</v>
      </c>
      <c r="E670" s="55">
        <f t="shared" si="135"/>
        <v>0.17865786906759487</v>
      </c>
      <c r="F670" s="39">
        <v>32.25</v>
      </c>
      <c r="G670" s="40">
        <f t="shared" si="129"/>
        <v>1.5625317903080815E-2</v>
      </c>
      <c r="H670" s="41">
        <f t="shared" si="133"/>
        <v>1.0357058564211652E-2</v>
      </c>
      <c r="I670" s="42">
        <f t="shared" si="134"/>
        <v>0.16891851325200455</v>
      </c>
      <c r="J670" s="39">
        <v>38</v>
      </c>
      <c r="K670" s="40">
        <f t="shared" si="130"/>
        <v>0</v>
      </c>
      <c r="L670" s="41">
        <f t="shared" si="131"/>
        <v>1.1001643396113221E-2</v>
      </c>
      <c r="M670" s="42">
        <f t="shared" si="132"/>
        <v>0.17943137371277709</v>
      </c>
      <c r="N670" s="39">
        <v>66</v>
      </c>
      <c r="O670" s="40">
        <f t="shared" si="124"/>
        <v>0</v>
      </c>
      <c r="P670" s="41">
        <f t="shared" si="125"/>
        <v>1.5712167567306191E-2</v>
      </c>
      <c r="Q670" s="42">
        <f t="shared" si="126"/>
        <v>0.25625769797293285</v>
      </c>
    </row>
    <row r="671" spans="1:17" x14ac:dyDescent="0.25">
      <c r="A671" s="17">
        <v>36776</v>
      </c>
      <c r="B671" s="50">
        <v>33.25</v>
      </c>
      <c r="C671" s="40">
        <f t="shared" si="128"/>
        <v>0</v>
      </c>
      <c r="D671" s="41">
        <f t="shared" si="127"/>
        <v>1.0954216783389663E-2</v>
      </c>
      <c r="E671" s="55">
        <f t="shared" si="135"/>
        <v>0.17865786906759487</v>
      </c>
      <c r="F671" s="39">
        <v>32.25</v>
      </c>
      <c r="G671" s="40">
        <f t="shared" si="129"/>
        <v>0</v>
      </c>
      <c r="H671" s="41">
        <f t="shared" si="133"/>
        <v>1.0357058564211652E-2</v>
      </c>
      <c r="I671" s="42">
        <f t="shared" si="134"/>
        <v>0.16891851325200455</v>
      </c>
      <c r="J671" s="39">
        <v>38</v>
      </c>
      <c r="K671" s="40">
        <f t="shared" si="130"/>
        <v>0</v>
      </c>
      <c r="L671" s="41">
        <f t="shared" si="131"/>
        <v>1.1001643396113221E-2</v>
      </c>
      <c r="M671" s="42">
        <f t="shared" si="132"/>
        <v>0.17943137371277709</v>
      </c>
      <c r="N671" s="39">
        <v>66</v>
      </c>
      <c r="O671" s="40">
        <f t="shared" si="124"/>
        <v>0</v>
      </c>
      <c r="P671" s="41">
        <f t="shared" si="125"/>
        <v>1.5712167567306191E-2</v>
      </c>
      <c r="Q671" s="42">
        <f t="shared" si="126"/>
        <v>0.25625769797293285</v>
      </c>
    </row>
    <row r="672" spans="1:17" x14ac:dyDescent="0.25">
      <c r="A672" s="17">
        <v>36777</v>
      </c>
      <c r="B672" s="50">
        <v>32.875</v>
      </c>
      <c r="C672" s="40">
        <f t="shared" si="128"/>
        <v>-1.1342276603934495E-2</v>
      </c>
      <c r="D672" s="41">
        <f t="shared" si="127"/>
        <v>1.135962765262709E-2</v>
      </c>
      <c r="E672" s="55">
        <f t="shared" si="135"/>
        <v>0.18526992024633623</v>
      </c>
      <c r="F672" s="39">
        <v>31.875</v>
      </c>
      <c r="G672" s="40">
        <f t="shared" si="129"/>
        <v>-1.1696039763191298E-2</v>
      </c>
      <c r="H672" s="41">
        <f t="shared" si="133"/>
        <v>1.0811574587671584E-2</v>
      </c>
      <c r="I672" s="42">
        <f t="shared" si="134"/>
        <v>0.17633144525929875</v>
      </c>
      <c r="J672" s="39">
        <v>37.5</v>
      </c>
      <c r="K672" s="40">
        <f t="shared" si="130"/>
        <v>-1.324522675002068E-2</v>
      </c>
      <c r="L672" s="41">
        <f t="shared" si="131"/>
        <v>1.1273258195750525E-2</v>
      </c>
      <c r="M672" s="42">
        <f t="shared" si="132"/>
        <v>0.18386127703402638</v>
      </c>
      <c r="N672" s="39">
        <v>65.25</v>
      </c>
      <c r="O672" s="40">
        <f t="shared" ref="O672:O735" si="136">IF(ISERROR(LN(N672/N671)),"",LN(N672/N671))</f>
        <v>-1.1428695823622744E-2</v>
      </c>
      <c r="P672" s="41">
        <f t="shared" ref="P672:P735" si="137">+IF(ISERROR(STDEV(O652:O672)),"",STDEV(O652:O672))</f>
        <v>1.60430488732278E-2</v>
      </c>
      <c r="Q672" s="42">
        <f t="shared" ref="Q672:Q735" si="138">IF(P672="","",(P672*(SQRT(266))))</f>
        <v>0.26165420875952738</v>
      </c>
    </row>
    <row r="673" spans="1:17" x14ac:dyDescent="0.25">
      <c r="A673" s="17">
        <v>36780</v>
      </c>
      <c r="B673" s="50">
        <v>33.237499999999997</v>
      </c>
      <c r="C673" s="40">
        <f t="shared" si="128"/>
        <v>1.0966266071209594E-2</v>
      </c>
      <c r="D673" s="41">
        <f t="shared" ref="D673:D736" si="139">+IF(ISERROR(STDEV(C653:C673)),"",STDEV(C653:C673))</f>
        <v>1.1512456253923635E-2</v>
      </c>
      <c r="E673" s="55">
        <f t="shared" si="135"/>
        <v>0.187762479301916</v>
      </c>
      <c r="F673" s="39">
        <v>32.362499999999997</v>
      </c>
      <c r="G673" s="40">
        <f t="shared" si="129"/>
        <v>1.5178341599065665E-2</v>
      </c>
      <c r="H673" s="41">
        <f t="shared" si="133"/>
        <v>1.116573354439928E-2</v>
      </c>
      <c r="I673" s="42">
        <f t="shared" si="134"/>
        <v>0.18210760304139748</v>
      </c>
      <c r="J673" s="39">
        <v>37.950000000000003</v>
      </c>
      <c r="K673" s="40">
        <f t="shared" si="130"/>
        <v>1.1928570865273812E-2</v>
      </c>
      <c r="L673" s="41">
        <f t="shared" si="131"/>
        <v>1.1469232869159901E-2</v>
      </c>
      <c r="M673" s="42">
        <f t="shared" si="132"/>
        <v>0.18705752723017255</v>
      </c>
      <c r="N673" s="39">
        <v>66</v>
      </c>
      <c r="O673" s="40">
        <f t="shared" si="136"/>
        <v>1.142869582362285E-2</v>
      </c>
      <c r="P673" s="41">
        <f t="shared" si="137"/>
        <v>1.5473247559994938E-2</v>
      </c>
      <c r="Q673" s="42">
        <f t="shared" si="138"/>
        <v>0.25236103057736264</v>
      </c>
    </row>
    <row r="674" spans="1:17" x14ac:dyDescent="0.25">
      <c r="A674" s="17">
        <v>36781</v>
      </c>
      <c r="B674" s="50">
        <v>34.024999999999999</v>
      </c>
      <c r="C674" s="40">
        <f t="shared" ref="C674:C737" si="140">IF(ISERROR(LN(B674/B673)),"",LN(B674/B673))</f>
        <v>2.341679196839155E-2</v>
      </c>
      <c r="D674" s="41">
        <f t="shared" si="139"/>
        <v>1.1548862512356692E-2</v>
      </c>
      <c r="E674" s="55">
        <f t="shared" si="135"/>
        <v>0.18835624740793311</v>
      </c>
      <c r="F674" s="39">
        <v>33.15</v>
      </c>
      <c r="G674" s="40">
        <f t="shared" si="129"/>
        <v>2.4042371554215545E-2</v>
      </c>
      <c r="H674" s="41">
        <f t="shared" si="133"/>
        <v>1.1159915975080302E-2</v>
      </c>
      <c r="I674" s="42">
        <f t="shared" si="134"/>
        <v>0.18201272135718088</v>
      </c>
      <c r="J674" s="39">
        <v>38.575000000000003</v>
      </c>
      <c r="K674" s="40">
        <f t="shared" si="130"/>
        <v>1.6334894407585655E-2</v>
      </c>
      <c r="L674" s="41">
        <f t="shared" si="131"/>
        <v>1.1193683554128288E-2</v>
      </c>
      <c r="M674" s="42">
        <f t="shared" si="132"/>
        <v>0.18256345390479967</v>
      </c>
      <c r="N674" s="39">
        <v>67.75</v>
      </c>
      <c r="O674" s="40">
        <f t="shared" si="136"/>
        <v>2.616971773338482E-2</v>
      </c>
      <c r="P674" s="41">
        <f t="shared" si="137"/>
        <v>1.5863392258726402E-2</v>
      </c>
      <c r="Q674" s="42">
        <f t="shared" si="138"/>
        <v>0.25872409805007091</v>
      </c>
    </row>
    <row r="675" spans="1:17" x14ac:dyDescent="0.25">
      <c r="A675" s="17">
        <v>36782</v>
      </c>
      <c r="B675" s="50">
        <v>34.65</v>
      </c>
      <c r="C675" s="40">
        <f t="shared" si="140"/>
        <v>1.8202177098382444E-2</v>
      </c>
      <c r="D675" s="41">
        <f t="shared" si="139"/>
        <v>1.0891020390545535E-2</v>
      </c>
      <c r="E675" s="55">
        <f t="shared" si="135"/>
        <v>0.1776271670921318</v>
      </c>
      <c r="F675" s="39">
        <v>33.799999999999997</v>
      </c>
      <c r="G675" s="40">
        <f t="shared" si="129"/>
        <v>1.9418085857101516E-2</v>
      </c>
      <c r="H675" s="41">
        <f t="shared" si="133"/>
        <v>1.1544117746929384E-2</v>
      </c>
      <c r="I675" s="42">
        <f t="shared" si="134"/>
        <v>0.18827886262568619</v>
      </c>
      <c r="J675" s="39">
        <v>38.950000000000003</v>
      </c>
      <c r="K675" s="40">
        <f t="shared" si="130"/>
        <v>9.6743740675327445E-3</v>
      </c>
      <c r="L675" s="41">
        <f t="shared" si="131"/>
        <v>1.0963167518990432E-2</v>
      </c>
      <c r="M675" s="42">
        <f t="shared" si="132"/>
        <v>0.17880385114743153</v>
      </c>
      <c r="N675" s="39">
        <v>68.25</v>
      </c>
      <c r="O675" s="40">
        <f t="shared" si="136"/>
        <v>7.3529743052587332E-3</v>
      </c>
      <c r="P675" s="41">
        <f t="shared" si="137"/>
        <v>1.4951691406876386E-2</v>
      </c>
      <c r="Q675" s="42">
        <f t="shared" si="138"/>
        <v>0.24385470714431301</v>
      </c>
    </row>
    <row r="676" spans="1:17" x14ac:dyDescent="0.25">
      <c r="A676" s="17">
        <v>36783</v>
      </c>
      <c r="B676" s="50">
        <v>34.65</v>
      </c>
      <c r="C676" s="40">
        <f t="shared" si="140"/>
        <v>0</v>
      </c>
      <c r="D676" s="41">
        <f t="shared" si="139"/>
        <v>1.0891020390545535E-2</v>
      </c>
      <c r="E676" s="55">
        <f t="shared" si="135"/>
        <v>0.1776271670921318</v>
      </c>
      <c r="F676" s="39">
        <v>33.799999237060547</v>
      </c>
      <c r="G676" s="40">
        <f t="shared" si="129"/>
        <v>-2.2572173385370938E-8</v>
      </c>
      <c r="H676" s="41">
        <f t="shared" si="133"/>
        <v>1.1544118302157453E-2</v>
      </c>
      <c r="I676" s="42">
        <f t="shared" si="134"/>
        <v>0.18827887168118193</v>
      </c>
      <c r="J676" s="39">
        <v>39.299999999999997</v>
      </c>
      <c r="K676" s="40">
        <f t="shared" si="130"/>
        <v>8.9457465584580464E-3</v>
      </c>
      <c r="L676" s="41">
        <f t="shared" si="131"/>
        <v>1.0943029673133433E-2</v>
      </c>
      <c r="M676" s="42">
        <f t="shared" si="132"/>
        <v>0.1784754128209344</v>
      </c>
      <c r="N676" s="39">
        <v>69.400000000000006</v>
      </c>
      <c r="O676" s="40">
        <f t="shared" si="136"/>
        <v>1.6709433447689864E-2</v>
      </c>
      <c r="P676" s="41">
        <f t="shared" si="137"/>
        <v>1.3963628144244658E-2</v>
      </c>
      <c r="Q676" s="42">
        <f t="shared" si="138"/>
        <v>0.22773988300887757</v>
      </c>
    </row>
    <row r="677" spans="1:17" x14ac:dyDescent="0.25">
      <c r="A677" s="17">
        <v>36784</v>
      </c>
      <c r="B677" s="50">
        <v>34.6</v>
      </c>
      <c r="C677" s="40">
        <f t="shared" si="140"/>
        <v>-1.4440435722335803E-3</v>
      </c>
      <c r="D677" s="41">
        <f t="shared" si="139"/>
        <v>1.0935760265457933E-2</v>
      </c>
      <c r="E677" s="55">
        <f t="shared" si="135"/>
        <v>0.17835685236970636</v>
      </c>
      <c r="F677" s="39">
        <v>33.93</v>
      </c>
      <c r="G677" s="40">
        <f t="shared" si="129"/>
        <v>3.8387988793391549E-3</v>
      </c>
      <c r="H677" s="41">
        <f t="shared" si="133"/>
        <v>1.1479907025792718E-2</v>
      </c>
      <c r="I677" s="42">
        <f t="shared" si="134"/>
        <v>0.18723161745641351</v>
      </c>
      <c r="J677" s="39">
        <v>39.25</v>
      </c>
      <c r="K677" s="40">
        <f t="shared" si="130"/>
        <v>-1.2730746467979853E-3</v>
      </c>
      <c r="L677" s="41">
        <f t="shared" si="131"/>
        <v>1.0976629756971428E-2</v>
      </c>
      <c r="M677" s="42">
        <f t="shared" si="132"/>
        <v>0.17902341360434881</v>
      </c>
      <c r="N677" s="39">
        <v>69.13</v>
      </c>
      <c r="O677" s="40">
        <f t="shared" si="136"/>
        <v>-3.8980775555853054E-3</v>
      </c>
      <c r="P677" s="41">
        <f t="shared" si="137"/>
        <v>1.4113755070064371E-2</v>
      </c>
      <c r="Q677" s="42">
        <f t="shared" si="138"/>
        <v>0.23018837907089534</v>
      </c>
    </row>
    <row r="678" spans="1:17" x14ac:dyDescent="0.25">
      <c r="A678" s="17">
        <v>36787</v>
      </c>
      <c r="B678" s="50">
        <v>34.5</v>
      </c>
      <c r="C678" s="40">
        <f t="shared" si="140"/>
        <v>-2.8943580263645261E-3</v>
      </c>
      <c r="D678" s="41">
        <f t="shared" si="139"/>
        <v>1.0836069795597722E-2</v>
      </c>
      <c r="E678" s="55">
        <f t="shared" si="135"/>
        <v>0.17673095001048161</v>
      </c>
      <c r="F678" s="39">
        <v>33.85</v>
      </c>
      <c r="G678" s="40">
        <f t="shared" si="129"/>
        <v>-2.3605794378547466E-3</v>
      </c>
      <c r="H678" s="41">
        <f t="shared" si="133"/>
        <v>1.1601783740641591E-2</v>
      </c>
      <c r="I678" s="42">
        <f t="shared" si="134"/>
        <v>0.18921936652094504</v>
      </c>
      <c r="J678" s="39">
        <v>39.25</v>
      </c>
      <c r="K678" s="40">
        <f t="shared" si="130"/>
        <v>0</v>
      </c>
      <c r="L678" s="41">
        <f t="shared" si="131"/>
        <v>1.0976629756971428E-2</v>
      </c>
      <c r="M678" s="42">
        <f t="shared" si="132"/>
        <v>0.17902341360434881</v>
      </c>
      <c r="N678" s="39">
        <v>54.75</v>
      </c>
      <c r="O678" s="40">
        <f t="shared" si="136"/>
        <v>-0.23321142126056332</v>
      </c>
      <c r="P678" s="41">
        <f t="shared" si="137"/>
        <v>5.4446306211003326E-2</v>
      </c>
      <c r="Q678" s="42">
        <f t="shared" si="138"/>
        <v>0.88799238125444646</v>
      </c>
    </row>
    <row r="679" spans="1:17" x14ac:dyDescent="0.25">
      <c r="A679" s="17">
        <v>36788</v>
      </c>
      <c r="B679" s="50">
        <v>34.549999999999997</v>
      </c>
      <c r="C679" s="40">
        <f t="shared" si="140"/>
        <v>1.448226176364748E-3</v>
      </c>
      <c r="D679" s="41">
        <f t="shared" si="139"/>
        <v>1.0806598419939488E-2</v>
      </c>
      <c r="E679" s="55">
        <f t="shared" si="135"/>
        <v>0.17625028641967388</v>
      </c>
      <c r="F679" s="39">
        <v>33.700000000000003</v>
      </c>
      <c r="G679" s="40">
        <f t="shared" si="129"/>
        <v>-4.4411619999679365E-3</v>
      </c>
      <c r="H679" s="41">
        <f t="shared" si="133"/>
        <v>1.1743875203755342E-2</v>
      </c>
      <c r="I679" s="42">
        <f t="shared" si="134"/>
        <v>0.19153680815228952</v>
      </c>
      <c r="J679" s="39">
        <v>39.075000000000003</v>
      </c>
      <c r="K679" s="40">
        <f t="shared" si="130"/>
        <v>-4.4685679208770193E-3</v>
      </c>
      <c r="L679" s="41">
        <f t="shared" si="131"/>
        <v>1.1123149022423595E-2</v>
      </c>
      <c r="M679" s="42">
        <f t="shared" si="132"/>
        <v>0.18141307050640376</v>
      </c>
      <c r="N679" s="39">
        <v>69.375</v>
      </c>
      <c r="O679" s="40">
        <f t="shared" si="136"/>
        <v>0.23674920336998834</v>
      </c>
      <c r="P679" s="41">
        <f t="shared" si="137"/>
        <v>7.5600060875807354E-2</v>
      </c>
      <c r="Q679" s="42">
        <f t="shared" si="138"/>
        <v>1.2329996789850584</v>
      </c>
    </row>
    <row r="680" spans="1:17" x14ac:dyDescent="0.25">
      <c r="A680" s="17">
        <v>36789</v>
      </c>
      <c r="B680" s="50">
        <v>34.5</v>
      </c>
      <c r="C680" s="40">
        <f t="shared" si="140"/>
        <v>-1.4482261763647637E-3</v>
      </c>
      <c r="D680" s="41">
        <f t="shared" si="139"/>
        <v>9.9936506947938056E-3</v>
      </c>
      <c r="E680" s="55">
        <f t="shared" si="135"/>
        <v>0.16299151026891254</v>
      </c>
      <c r="F680" s="39">
        <v>33.549999999999997</v>
      </c>
      <c r="G680" s="40">
        <f t="shared" si="129"/>
        <v>-4.4609739406254508E-3</v>
      </c>
      <c r="H680" s="41">
        <f t="shared" si="133"/>
        <v>1.1037082218901508E-2</v>
      </c>
      <c r="I680" s="42">
        <f t="shared" si="134"/>
        <v>0.18000936342092494</v>
      </c>
      <c r="J680" s="39">
        <v>38.5</v>
      </c>
      <c r="K680" s="40">
        <f t="shared" si="130"/>
        <v>-1.4824635013801843E-2</v>
      </c>
      <c r="L680" s="41">
        <f t="shared" si="131"/>
        <v>1.0146769174734744E-2</v>
      </c>
      <c r="M680" s="42">
        <f t="shared" si="132"/>
        <v>0.16548879710210704</v>
      </c>
      <c r="N680" s="39">
        <v>68.5</v>
      </c>
      <c r="O680" s="40">
        <f t="shared" si="136"/>
        <v>-1.2692826798418958E-2</v>
      </c>
      <c r="P680" s="41">
        <f t="shared" si="137"/>
        <v>7.5661836162406543E-2</v>
      </c>
      <c r="Q680" s="42">
        <f t="shared" si="138"/>
        <v>1.2340072034190814</v>
      </c>
    </row>
    <row r="681" spans="1:17" x14ac:dyDescent="0.25">
      <c r="A681" s="17">
        <v>36790</v>
      </c>
      <c r="B681" s="50">
        <v>34.5</v>
      </c>
      <c r="C681" s="40">
        <f t="shared" si="140"/>
        <v>0</v>
      </c>
      <c r="D681" s="41">
        <f t="shared" si="139"/>
        <v>9.6681299016066861E-3</v>
      </c>
      <c r="E681" s="55">
        <f t="shared" si="135"/>
        <v>0.15768242679923081</v>
      </c>
      <c r="F681" s="39">
        <v>33.549999999999997</v>
      </c>
      <c r="G681" s="40">
        <f t="shared" si="129"/>
        <v>0</v>
      </c>
      <c r="H681" s="41">
        <f t="shared" si="133"/>
        <v>1.009190388904674E-2</v>
      </c>
      <c r="I681" s="42">
        <f t="shared" si="134"/>
        <v>0.1645939713723783</v>
      </c>
      <c r="J681" s="39">
        <v>38.549999999999997</v>
      </c>
      <c r="K681" s="40">
        <f t="shared" si="130"/>
        <v>1.2978587155997906E-3</v>
      </c>
      <c r="L681" s="41">
        <f t="shared" si="131"/>
        <v>1.013342199064546E-2</v>
      </c>
      <c r="M681" s="42">
        <f t="shared" si="132"/>
        <v>0.16527111111737647</v>
      </c>
      <c r="N681" s="39">
        <v>68.25</v>
      </c>
      <c r="O681" s="40">
        <f t="shared" si="136"/>
        <v>-3.6563112031105433E-3</v>
      </c>
      <c r="P681" s="41">
        <f t="shared" si="137"/>
        <v>7.5680806198179712E-2</v>
      </c>
      <c r="Q681" s="42">
        <f t="shared" si="138"/>
        <v>1.234316595339507</v>
      </c>
    </row>
    <row r="682" spans="1:17" x14ac:dyDescent="0.25">
      <c r="A682" s="17">
        <v>36791</v>
      </c>
      <c r="B682" s="50">
        <v>34.5</v>
      </c>
      <c r="C682" s="40">
        <f t="shared" si="140"/>
        <v>0</v>
      </c>
      <c r="D682" s="41">
        <f t="shared" si="139"/>
        <v>9.6759427398876423E-3</v>
      </c>
      <c r="E682" s="55">
        <f t="shared" si="135"/>
        <v>0.15780985033541298</v>
      </c>
      <c r="F682" s="39">
        <v>33.549999237060547</v>
      </c>
      <c r="G682" s="40">
        <f t="shared" si="129"/>
        <v>-2.274037140025627E-8</v>
      </c>
      <c r="H682" s="41">
        <f t="shared" si="133"/>
        <v>9.7661015028897152E-3</v>
      </c>
      <c r="I682" s="42">
        <f t="shared" si="134"/>
        <v>0.15928029526034318</v>
      </c>
      <c r="J682" s="39">
        <v>38.549999237060547</v>
      </c>
      <c r="K682" s="40">
        <f t="shared" si="130"/>
        <v>-1.9790906776059307E-8</v>
      </c>
      <c r="L682" s="41">
        <f t="shared" si="131"/>
        <v>1.0133422260696771E-2</v>
      </c>
      <c r="M682" s="42">
        <f t="shared" si="132"/>
        <v>0.16527111552178006</v>
      </c>
      <c r="N682" s="39">
        <v>68.25</v>
      </c>
      <c r="O682" s="40">
        <f t="shared" si="136"/>
        <v>0</v>
      </c>
      <c r="P682" s="41">
        <f t="shared" si="137"/>
        <v>7.5676365476198743E-2</v>
      </c>
      <c r="Q682" s="42">
        <f t="shared" si="138"/>
        <v>1.2342441693558031</v>
      </c>
    </row>
    <row r="683" spans="1:17" x14ac:dyDescent="0.25">
      <c r="A683" s="17">
        <v>36794</v>
      </c>
      <c r="B683" s="50">
        <v>34.5</v>
      </c>
      <c r="C683" s="40">
        <f t="shared" si="140"/>
        <v>0</v>
      </c>
      <c r="D683" s="41">
        <f t="shared" si="139"/>
        <v>9.339354875491826E-3</v>
      </c>
      <c r="E683" s="55">
        <f t="shared" si="135"/>
        <v>0.15232026839668844</v>
      </c>
      <c r="F683" s="39">
        <v>33.549999237060547</v>
      </c>
      <c r="G683" s="40">
        <f t="shared" si="129"/>
        <v>0</v>
      </c>
      <c r="H683" s="41">
        <f t="shared" si="133"/>
        <v>9.4283818301755425E-3</v>
      </c>
      <c r="I683" s="42">
        <f t="shared" si="134"/>
        <v>0.15377225408657252</v>
      </c>
      <c r="J683" s="39">
        <v>38.549999237060547</v>
      </c>
      <c r="K683" s="40">
        <f t="shared" si="130"/>
        <v>0</v>
      </c>
      <c r="L683" s="41">
        <f t="shared" si="131"/>
        <v>1.0149802634818895E-2</v>
      </c>
      <c r="M683" s="42">
        <f t="shared" si="132"/>
        <v>0.16553827133885557</v>
      </c>
      <c r="N683" s="39">
        <v>68.25</v>
      </c>
      <c r="O683" s="40">
        <f t="shared" si="136"/>
        <v>0</v>
      </c>
      <c r="P683" s="41">
        <f t="shared" si="137"/>
        <v>7.5523250459218746E-2</v>
      </c>
      <c r="Q683" s="42">
        <f t="shared" si="138"/>
        <v>1.2317469390017923</v>
      </c>
    </row>
    <row r="684" spans="1:17" x14ac:dyDescent="0.25">
      <c r="A684" s="17">
        <v>36795</v>
      </c>
      <c r="B684" s="50">
        <v>34.424999999999997</v>
      </c>
      <c r="C684" s="40">
        <f t="shared" si="140"/>
        <v>-2.1762794225956283E-3</v>
      </c>
      <c r="D684" s="41">
        <f t="shared" si="139"/>
        <v>9.405373638066674E-3</v>
      </c>
      <c r="E684" s="55">
        <f t="shared" si="135"/>
        <v>0.15339700182942337</v>
      </c>
      <c r="F684" s="39">
        <v>33.75</v>
      </c>
      <c r="G684" s="40">
        <f t="shared" si="129"/>
        <v>5.9435766412195001E-3</v>
      </c>
      <c r="H684" s="41">
        <f t="shared" si="133"/>
        <v>9.3949524127009566E-3</v>
      </c>
      <c r="I684" s="42">
        <f t="shared" si="134"/>
        <v>0.15322703678730959</v>
      </c>
      <c r="J684" s="39">
        <v>38.35</v>
      </c>
      <c r="K684" s="40">
        <f t="shared" si="130"/>
        <v>-5.2015524051664298E-3</v>
      </c>
      <c r="L684" s="41">
        <f t="shared" si="131"/>
        <v>1.0209615004060993E-2</v>
      </c>
      <c r="M684" s="42">
        <f t="shared" si="132"/>
        <v>0.16651378155962104</v>
      </c>
      <c r="N684" s="39">
        <v>68</v>
      </c>
      <c r="O684" s="40">
        <f t="shared" si="136"/>
        <v>-3.6697288889624017E-3</v>
      </c>
      <c r="P684" s="41">
        <f t="shared" si="137"/>
        <v>7.5512874957957402E-2</v>
      </c>
      <c r="Q684" s="42">
        <f t="shared" si="138"/>
        <v>1.2315777196972528</v>
      </c>
    </row>
    <row r="685" spans="1:17" x14ac:dyDescent="0.25">
      <c r="A685" s="17">
        <v>36796</v>
      </c>
      <c r="B685" s="50">
        <v>34.450000000000003</v>
      </c>
      <c r="C685" s="40">
        <f t="shared" si="140"/>
        <v>7.2595284494915446E-4</v>
      </c>
      <c r="D685" s="41">
        <f t="shared" si="139"/>
        <v>9.3522125608339456E-3</v>
      </c>
      <c r="E685" s="55">
        <f t="shared" si="135"/>
        <v>0.15252997089845449</v>
      </c>
      <c r="F685" s="39">
        <v>33.674999999999997</v>
      </c>
      <c r="G685" s="40">
        <f t="shared" si="129"/>
        <v>-2.2246950221112738E-3</v>
      </c>
      <c r="H685" s="41">
        <f t="shared" si="133"/>
        <v>9.4552213171121228E-3</v>
      </c>
      <c r="I685" s="42">
        <f t="shared" si="134"/>
        <v>0.15420999287135065</v>
      </c>
      <c r="J685" s="39">
        <v>38.5</v>
      </c>
      <c r="K685" s="40">
        <f t="shared" si="130"/>
        <v>3.9037134804733704E-3</v>
      </c>
      <c r="L685" s="41">
        <f t="shared" si="131"/>
        <v>1.0212252015599202E-2</v>
      </c>
      <c r="M685" s="42">
        <f t="shared" si="132"/>
        <v>0.16655678991626024</v>
      </c>
      <c r="N685" s="39">
        <v>68.5</v>
      </c>
      <c r="O685" s="40">
        <f t="shared" si="136"/>
        <v>7.3260400920728812E-3</v>
      </c>
      <c r="P685" s="41">
        <f t="shared" si="137"/>
        <v>7.5511438205514481E-2</v>
      </c>
      <c r="Q685" s="42">
        <f t="shared" si="138"/>
        <v>1.2315542869740463</v>
      </c>
    </row>
    <row r="686" spans="1:17" x14ac:dyDescent="0.25">
      <c r="A686" s="17">
        <v>36797</v>
      </c>
      <c r="B686" s="50">
        <v>34.049999999999997</v>
      </c>
      <c r="C686" s="40">
        <f t="shared" si="140"/>
        <v>-1.1678964864146374E-2</v>
      </c>
      <c r="D686" s="41">
        <f t="shared" si="139"/>
        <v>9.7124716051977013E-3</v>
      </c>
      <c r="E686" s="55">
        <f t="shared" si="135"/>
        <v>0.15840561809907894</v>
      </c>
      <c r="F686" s="39">
        <v>33.450000000000003</v>
      </c>
      <c r="G686" s="40">
        <f t="shared" si="129"/>
        <v>-6.7039357221901057E-3</v>
      </c>
      <c r="H686" s="41">
        <f t="shared" si="133"/>
        <v>9.3710376098952736E-3</v>
      </c>
      <c r="I686" s="42">
        <f t="shared" si="134"/>
        <v>0.15283699815717094</v>
      </c>
      <c r="J686" s="39">
        <v>38.174999999999997</v>
      </c>
      <c r="K686" s="40">
        <f t="shared" si="130"/>
        <v>-8.4773901890424393E-3</v>
      </c>
      <c r="L686" s="41">
        <f t="shared" si="131"/>
        <v>1.0291891797678558E-2</v>
      </c>
      <c r="M686" s="42">
        <f t="shared" si="132"/>
        <v>0.16785567545419119</v>
      </c>
      <c r="N686" s="39">
        <v>68</v>
      </c>
      <c r="O686" s="40">
        <f t="shared" si="136"/>
        <v>-7.3260400920728977E-3</v>
      </c>
      <c r="P686" s="41">
        <f t="shared" si="137"/>
        <v>7.5504287339859269E-2</v>
      </c>
      <c r="Q686" s="42">
        <f t="shared" si="138"/>
        <v>1.2314376598846604</v>
      </c>
    </row>
    <row r="687" spans="1:17" x14ac:dyDescent="0.25">
      <c r="A687" s="17">
        <v>36798</v>
      </c>
      <c r="B687" s="50">
        <v>34.049999999999997</v>
      </c>
      <c r="C687" s="40">
        <f t="shared" si="140"/>
        <v>0</v>
      </c>
      <c r="D687" s="41">
        <f t="shared" si="139"/>
        <v>9.6947924953565412E-3</v>
      </c>
      <c r="E687" s="55">
        <f t="shared" si="135"/>
        <v>0.15811728054344257</v>
      </c>
      <c r="F687" s="39">
        <v>33.450000000000003</v>
      </c>
      <c r="G687" s="40">
        <f t="shared" si="129"/>
        <v>0</v>
      </c>
      <c r="H687" s="41">
        <f t="shared" si="133"/>
        <v>9.3609359048259233E-3</v>
      </c>
      <c r="I687" s="42">
        <f t="shared" si="134"/>
        <v>0.15267224433338539</v>
      </c>
      <c r="J687" s="39">
        <v>38.174999999999997</v>
      </c>
      <c r="K687" s="40">
        <f t="shared" si="130"/>
        <v>0</v>
      </c>
      <c r="L687" s="41">
        <f t="shared" si="131"/>
        <v>9.4340705571036333E-3</v>
      </c>
      <c r="M687" s="42">
        <f t="shared" si="132"/>
        <v>0.15386503441498645</v>
      </c>
      <c r="N687" s="39">
        <v>68</v>
      </c>
      <c r="O687" s="40">
        <f t="shared" si="136"/>
        <v>0</v>
      </c>
      <c r="P687" s="41">
        <f t="shared" si="137"/>
        <v>7.5509136348824626E-2</v>
      </c>
      <c r="Q687" s="42">
        <f t="shared" si="138"/>
        <v>1.2315167448275615</v>
      </c>
    </row>
    <row r="688" spans="1:17" x14ac:dyDescent="0.25">
      <c r="A688" s="17">
        <v>36801</v>
      </c>
      <c r="B688" s="50">
        <v>34.274999999999999</v>
      </c>
      <c r="C688" s="40">
        <f t="shared" si="140"/>
        <v>6.5861928528566554E-3</v>
      </c>
      <c r="D688" s="41">
        <f t="shared" si="139"/>
        <v>9.669383868290346E-3</v>
      </c>
      <c r="E688" s="55">
        <f t="shared" si="135"/>
        <v>0.15770287837692135</v>
      </c>
      <c r="F688" s="39">
        <v>33.650000381469724</v>
      </c>
      <c r="G688" s="40">
        <f t="shared" si="129"/>
        <v>5.9612808528951766E-3</v>
      </c>
      <c r="H688" s="41">
        <f t="shared" si="133"/>
        <v>9.3229859260204502E-3</v>
      </c>
      <c r="I688" s="42">
        <f t="shared" si="134"/>
        <v>0.15205329891002778</v>
      </c>
      <c r="J688" s="39">
        <v>38.875</v>
      </c>
      <c r="K688" s="40">
        <f t="shared" si="130"/>
        <v>1.8170519394702073E-2</v>
      </c>
      <c r="L688" s="41">
        <f t="shared" si="131"/>
        <v>1.0100440407453032E-2</v>
      </c>
      <c r="M688" s="42">
        <f t="shared" si="132"/>
        <v>0.16473319777421808</v>
      </c>
      <c r="N688" s="39">
        <v>68.25</v>
      </c>
      <c r="O688" s="40">
        <f t="shared" si="136"/>
        <v>3.6697288889624017E-3</v>
      </c>
      <c r="P688" s="41">
        <f t="shared" si="137"/>
        <v>7.550560475152808E-2</v>
      </c>
      <c r="Q688" s="42">
        <f t="shared" si="138"/>
        <v>1.2314591462187443</v>
      </c>
    </row>
    <row r="689" spans="1:17" x14ac:dyDescent="0.25">
      <c r="A689" s="17">
        <v>36802</v>
      </c>
      <c r="B689" s="50">
        <v>34.674999999999997</v>
      </c>
      <c r="C689" s="40">
        <f t="shared" si="140"/>
        <v>1.1602740752517098E-2</v>
      </c>
      <c r="D689" s="41">
        <f t="shared" si="139"/>
        <v>9.8037220030149606E-3</v>
      </c>
      <c r="E689" s="55">
        <f t="shared" si="135"/>
        <v>0.15989386704904698</v>
      </c>
      <c r="F689" s="39">
        <v>33.75</v>
      </c>
      <c r="G689" s="40">
        <f t="shared" si="129"/>
        <v>2.9673498914062108E-3</v>
      </c>
      <c r="H689" s="41">
        <f t="shared" si="133"/>
        <v>9.2893386056077734E-3</v>
      </c>
      <c r="I689" s="42">
        <f t="shared" si="134"/>
        <v>0.15150452772139486</v>
      </c>
      <c r="J689" s="39">
        <v>39.5</v>
      </c>
      <c r="K689" s="40">
        <f t="shared" si="130"/>
        <v>1.594930140767804E-2</v>
      </c>
      <c r="L689" s="41">
        <f t="shared" si="131"/>
        <v>1.0506084695959308E-2</v>
      </c>
      <c r="M689" s="42">
        <f t="shared" si="132"/>
        <v>0.1713490559060257</v>
      </c>
      <c r="N689" s="39">
        <v>68.75</v>
      </c>
      <c r="O689" s="40">
        <f t="shared" si="136"/>
        <v>7.2993024816115351E-3</v>
      </c>
      <c r="P689" s="41">
        <f t="shared" si="137"/>
        <v>7.5463626587130864E-2</v>
      </c>
      <c r="Q689" s="42">
        <f t="shared" si="138"/>
        <v>1.2307745030765755</v>
      </c>
    </row>
    <row r="690" spans="1:17" x14ac:dyDescent="0.25">
      <c r="A690" s="17">
        <v>36803</v>
      </c>
      <c r="B690" s="50">
        <v>34.125</v>
      </c>
      <c r="C690" s="40">
        <f t="shared" si="140"/>
        <v>-1.598871269577137E-2</v>
      </c>
      <c r="D690" s="41">
        <f t="shared" si="139"/>
        <v>9.6632358984981986E-3</v>
      </c>
      <c r="E690" s="55">
        <f t="shared" si="135"/>
        <v>0.15760260802406303</v>
      </c>
      <c r="F690" s="39">
        <v>33.75</v>
      </c>
      <c r="G690" s="40">
        <f t="shared" si="129"/>
        <v>0</v>
      </c>
      <c r="H690" s="41">
        <f t="shared" si="133"/>
        <v>8.8831875962662333E-3</v>
      </c>
      <c r="I690" s="42">
        <f t="shared" si="134"/>
        <v>0.14488040522286613</v>
      </c>
      <c r="J690" s="39">
        <v>39.75</v>
      </c>
      <c r="K690" s="40">
        <f t="shared" si="130"/>
        <v>6.3091691932647556E-3</v>
      </c>
      <c r="L690" s="41">
        <f t="shared" si="131"/>
        <v>9.0642245978820417E-3</v>
      </c>
      <c r="M690" s="42">
        <f t="shared" si="132"/>
        <v>0.14783302936484141</v>
      </c>
      <c r="N690" s="39">
        <v>69.25</v>
      </c>
      <c r="O690" s="40">
        <f t="shared" si="136"/>
        <v>7.2464085207672533E-3</v>
      </c>
      <c r="P690" s="41">
        <f t="shared" si="137"/>
        <v>7.4845446777736885E-2</v>
      </c>
      <c r="Q690" s="42">
        <f t="shared" si="138"/>
        <v>1.2206922955001829</v>
      </c>
    </row>
    <row r="691" spans="1:17" x14ac:dyDescent="0.25">
      <c r="A691" s="17">
        <v>36804</v>
      </c>
      <c r="B691" s="50">
        <v>34.75</v>
      </c>
      <c r="C691" s="40">
        <f t="shared" si="140"/>
        <v>1.8149318505677269E-2</v>
      </c>
      <c r="D691" s="41">
        <f t="shared" si="139"/>
        <v>9.8874019612047986E-3</v>
      </c>
      <c r="E691" s="55">
        <f t="shared" si="135"/>
        <v>0.16125864586523139</v>
      </c>
      <c r="F691" s="39">
        <v>33.700000000000003</v>
      </c>
      <c r="G691" s="40">
        <f t="shared" si="129"/>
        <v>-1.4825799602227248E-3</v>
      </c>
      <c r="H691" s="41">
        <f t="shared" si="133"/>
        <v>8.4316735848725451E-3</v>
      </c>
      <c r="I691" s="42">
        <f t="shared" si="134"/>
        <v>0.1375164345506702</v>
      </c>
      <c r="J691" s="39">
        <v>39.75</v>
      </c>
      <c r="K691" s="40">
        <f t="shared" si="130"/>
        <v>0</v>
      </c>
      <c r="L691" s="41">
        <f t="shared" si="131"/>
        <v>9.0642245978820417E-3</v>
      </c>
      <c r="M691" s="42">
        <f t="shared" si="132"/>
        <v>0.14783302936484141</v>
      </c>
      <c r="N691" s="39">
        <v>69.25</v>
      </c>
      <c r="O691" s="40">
        <f t="shared" si="136"/>
        <v>0</v>
      </c>
      <c r="P691" s="41">
        <f t="shared" si="137"/>
        <v>7.4845446777736885E-2</v>
      </c>
      <c r="Q691" s="42">
        <f t="shared" si="138"/>
        <v>1.2206922955001829</v>
      </c>
    </row>
    <row r="692" spans="1:17" x14ac:dyDescent="0.25">
      <c r="A692" s="17">
        <v>36805</v>
      </c>
      <c r="B692" s="50">
        <v>34.799999999999997</v>
      </c>
      <c r="C692" s="40">
        <f t="shared" si="140"/>
        <v>1.4378147696274175E-3</v>
      </c>
      <c r="D692" s="41">
        <f t="shared" si="139"/>
        <v>9.8770972458473369E-3</v>
      </c>
      <c r="E692" s="55">
        <f t="shared" si="135"/>
        <v>0.16109058104384644</v>
      </c>
      <c r="F692" s="39">
        <v>33.774999999999999</v>
      </c>
      <c r="G692" s="40">
        <f t="shared" si="129"/>
        <v>2.2230464879464517E-3</v>
      </c>
      <c r="H692" s="41">
        <f t="shared" si="133"/>
        <v>8.4180094108971711E-3</v>
      </c>
      <c r="I692" s="42">
        <f t="shared" si="134"/>
        <v>0.13729357861735408</v>
      </c>
      <c r="J692" s="39">
        <v>39.625</v>
      </c>
      <c r="K692" s="40">
        <f t="shared" si="130"/>
        <v>-3.14960890289622E-3</v>
      </c>
      <c r="L692" s="41">
        <f t="shared" si="131"/>
        <v>9.1273118501005585E-3</v>
      </c>
      <c r="M692" s="42">
        <f t="shared" si="132"/>
        <v>0.14886195131056926</v>
      </c>
      <c r="N692" s="39">
        <v>69.125</v>
      </c>
      <c r="O692" s="40">
        <f t="shared" si="136"/>
        <v>-1.8066852249490357E-3</v>
      </c>
      <c r="P692" s="41">
        <f t="shared" si="137"/>
        <v>7.484924770732361E-2</v>
      </c>
      <c r="Q692" s="42">
        <f t="shared" si="138"/>
        <v>1.2207542867857186</v>
      </c>
    </row>
    <row r="693" spans="1:17" x14ac:dyDescent="0.25">
      <c r="A693" s="17">
        <v>36808</v>
      </c>
      <c r="B693" s="50">
        <v>34.799999999999997</v>
      </c>
      <c r="C693" s="40">
        <f t="shared" si="140"/>
        <v>0</v>
      </c>
      <c r="D693" s="41">
        <f t="shared" si="139"/>
        <v>9.3998675374325266E-3</v>
      </c>
      <c r="E693" s="55">
        <f t="shared" si="135"/>
        <v>0.15330720004572487</v>
      </c>
      <c r="F693" s="39">
        <v>33.774999999999999</v>
      </c>
      <c r="G693" s="40">
        <f t="shared" si="129"/>
        <v>0</v>
      </c>
      <c r="H693" s="41">
        <f t="shared" si="133"/>
        <v>7.8181852249264213E-3</v>
      </c>
      <c r="I693" s="42">
        <f t="shared" si="134"/>
        <v>0.12751074219921463</v>
      </c>
      <c r="J693" s="39">
        <v>39.625</v>
      </c>
      <c r="K693" s="40">
        <f t="shared" si="130"/>
        <v>0</v>
      </c>
      <c r="L693" s="41">
        <f t="shared" si="131"/>
        <v>8.4544196964571657E-3</v>
      </c>
      <c r="M693" s="42">
        <f t="shared" si="132"/>
        <v>0.13788741240382388</v>
      </c>
      <c r="N693" s="39">
        <v>69</v>
      </c>
      <c r="O693" s="40">
        <f t="shared" si="136"/>
        <v>-1.8099552452395303E-3</v>
      </c>
      <c r="P693" s="41">
        <f t="shared" si="137"/>
        <v>7.4791066905745274E-2</v>
      </c>
      <c r="Q693" s="42">
        <f t="shared" si="138"/>
        <v>1.2198053866282568</v>
      </c>
    </row>
    <row r="694" spans="1:17" x14ac:dyDescent="0.25">
      <c r="A694" s="17">
        <v>36809</v>
      </c>
      <c r="B694" s="50">
        <v>34.5</v>
      </c>
      <c r="C694" s="40">
        <f t="shared" si="140"/>
        <v>-8.6580627431145415E-3</v>
      </c>
      <c r="D694" s="41">
        <f t="shared" si="139"/>
        <v>9.5128040068325048E-3</v>
      </c>
      <c r="E694" s="55">
        <f t="shared" si="135"/>
        <v>0.1551491381196192</v>
      </c>
      <c r="F694" s="39">
        <v>33.6</v>
      </c>
      <c r="G694" s="40">
        <f t="shared" si="129"/>
        <v>-5.1948168771039109E-3</v>
      </c>
      <c r="H694" s="41">
        <f t="shared" si="133"/>
        <v>7.4554030384398678E-3</v>
      </c>
      <c r="I694" s="42">
        <f t="shared" si="134"/>
        <v>0.12159394379591384</v>
      </c>
      <c r="J694" s="39">
        <v>39.450000000000003</v>
      </c>
      <c r="K694" s="40">
        <f t="shared" si="130"/>
        <v>-4.4261849055613868E-3</v>
      </c>
      <c r="L694" s="41">
        <f t="shared" si="131"/>
        <v>8.3065067776596779E-3</v>
      </c>
      <c r="M694" s="42">
        <f t="shared" si="132"/>
        <v>0.13547502570357178</v>
      </c>
      <c r="N694" s="39">
        <v>68.125</v>
      </c>
      <c r="O694" s="40">
        <f t="shared" si="136"/>
        <v>-1.276225161385118E-2</v>
      </c>
      <c r="P694" s="41">
        <f t="shared" si="137"/>
        <v>7.4835556379146517E-2</v>
      </c>
      <c r="Q694" s="42">
        <f t="shared" si="138"/>
        <v>1.2205309879807751</v>
      </c>
    </row>
    <row r="695" spans="1:17" x14ac:dyDescent="0.25">
      <c r="A695" s="17">
        <v>36810</v>
      </c>
      <c r="B695" s="50">
        <v>34.799999999999997</v>
      </c>
      <c r="C695" s="40">
        <f t="shared" si="140"/>
        <v>8.6580627431145311E-3</v>
      </c>
      <c r="D695" s="41">
        <f t="shared" si="139"/>
        <v>8.3021492247704679E-3</v>
      </c>
      <c r="E695" s="55">
        <f t="shared" si="135"/>
        <v>0.13540395616670484</v>
      </c>
      <c r="F695" s="39">
        <v>33.725000000000001</v>
      </c>
      <c r="G695" s="40">
        <f t="shared" ref="G695:G758" si="141">IF(ISERROR(LN(F695/F694)),"",LN(F695/F694))</f>
        <v>3.7133351246610704E-3</v>
      </c>
      <c r="H695" s="41">
        <f t="shared" si="133"/>
        <v>5.4789958394988111E-3</v>
      </c>
      <c r="I695" s="42">
        <f t="shared" si="134"/>
        <v>8.9359717875893294E-2</v>
      </c>
      <c r="J695" s="39">
        <v>39.75</v>
      </c>
      <c r="K695" s="40">
        <f t="shared" si="130"/>
        <v>7.5757938084575014E-3</v>
      </c>
      <c r="L695" s="41">
        <f t="shared" si="131"/>
        <v>7.7434131257337439E-3</v>
      </c>
      <c r="M695" s="42">
        <f t="shared" si="132"/>
        <v>0.12629124616662463</v>
      </c>
      <c r="N695" s="39">
        <v>68.625</v>
      </c>
      <c r="O695" s="40">
        <f t="shared" si="136"/>
        <v>7.3126468462865572E-3</v>
      </c>
      <c r="P695" s="41">
        <f t="shared" si="137"/>
        <v>7.4637728191377262E-2</v>
      </c>
      <c r="Q695" s="42">
        <f t="shared" si="138"/>
        <v>1.2173045078802578</v>
      </c>
    </row>
    <row r="696" spans="1:17" x14ac:dyDescent="0.25">
      <c r="A696" s="17">
        <v>36811</v>
      </c>
      <c r="B696" s="50">
        <v>35.125</v>
      </c>
      <c r="C696" s="40">
        <f t="shared" si="140"/>
        <v>9.2957408734812338E-3</v>
      </c>
      <c r="D696" s="41">
        <f t="shared" si="139"/>
        <v>7.5793520978071531E-3</v>
      </c>
      <c r="E696" s="55">
        <f t="shared" si="135"/>
        <v>0.12361549177669424</v>
      </c>
      <c r="F696" s="39">
        <v>33.9</v>
      </c>
      <c r="G696" s="40">
        <f t="shared" si="141"/>
        <v>5.1756122925848856E-3</v>
      </c>
      <c r="H696" s="41">
        <f t="shared" si="133"/>
        <v>3.6316622470074483E-3</v>
      </c>
      <c r="I696" s="42">
        <f t="shared" si="134"/>
        <v>5.9230618770246053E-2</v>
      </c>
      <c r="J696" s="39">
        <v>40.5</v>
      </c>
      <c r="K696" s="40">
        <f t="shared" si="130"/>
        <v>1.8692133012152546E-2</v>
      </c>
      <c r="L696" s="41">
        <f t="shared" si="131"/>
        <v>8.4420648533718654E-3</v>
      </c>
      <c r="M696" s="42">
        <f t="shared" si="132"/>
        <v>0.13768591101107883</v>
      </c>
      <c r="N696" s="39">
        <v>69.5</v>
      </c>
      <c r="O696" s="40">
        <f t="shared" si="136"/>
        <v>1.2669852741051686E-2</v>
      </c>
      <c r="P696" s="41">
        <f t="shared" si="137"/>
        <v>7.4670752045859212E-2</v>
      </c>
      <c r="Q696" s="42">
        <f t="shared" si="138"/>
        <v>1.2178431106472845</v>
      </c>
    </row>
    <row r="697" spans="1:17" x14ac:dyDescent="0.25">
      <c r="A697" s="17">
        <v>36812</v>
      </c>
      <c r="B697" s="50">
        <v>35.375</v>
      </c>
      <c r="C697" s="40">
        <f t="shared" si="140"/>
        <v>7.0922283094918366E-3</v>
      </c>
      <c r="D697" s="41">
        <f t="shared" si="139"/>
        <v>7.7059701379405135E-3</v>
      </c>
      <c r="E697" s="55">
        <f t="shared" si="135"/>
        <v>0.12568056951644127</v>
      </c>
      <c r="F697" s="39">
        <v>33.9</v>
      </c>
      <c r="G697" s="40">
        <f t="shared" si="141"/>
        <v>0</v>
      </c>
      <c r="H697" s="41">
        <f t="shared" si="133"/>
        <v>3.6316622032857744E-3</v>
      </c>
      <c r="I697" s="42">
        <f t="shared" si="134"/>
        <v>5.9230618057167131E-2</v>
      </c>
      <c r="J697" s="39">
        <v>40.25</v>
      </c>
      <c r="K697" s="40">
        <f t="shared" si="130"/>
        <v>-6.191970247921107E-3</v>
      </c>
      <c r="L697" s="41">
        <f t="shared" si="131"/>
        <v>8.4529007497457266E-3</v>
      </c>
      <c r="M697" s="42">
        <f t="shared" si="132"/>
        <v>0.13786263913266639</v>
      </c>
      <c r="N697" s="39">
        <v>69.25</v>
      </c>
      <c r="O697" s="40">
        <f t="shared" si="136"/>
        <v>-3.6036075032985443E-3</v>
      </c>
      <c r="P697" s="41">
        <f t="shared" si="137"/>
        <v>7.4586750737867302E-2</v>
      </c>
      <c r="Q697" s="42">
        <f t="shared" si="138"/>
        <v>1.2164730907744368</v>
      </c>
    </row>
    <row r="698" spans="1:17" x14ac:dyDescent="0.25">
      <c r="A698" s="17">
        <v>36815</v>
      </c>
      <c r="B698" s="50">
        <v>35.75</v>
      </c>
      <c r="C698" s="40">
        <f t="shared" si="140"/>
        <v>1.054491317661504E-2</v>
      </c>
      <c r="D698" s="41">
        <f t="shared" si="139"/>
        <v>7.956949275221635E-3</v>
      </c>
      <c r="E698" s="55">
        <f t="shared" si="135"/>
        <v>0.1297739153697989</v>
      </c>
      <c r="F698" s="39">
        <v>34.225000000000001</v>
      </c>
      <c r="G698" s="40">
        <f t="shared" si="141"/>
        <v>9.5413567881081161E-3</v>
      </c>
      <c r="H698" s="41">
        <f t="shared" si="133"/>
        <v>4.1044338280941759E-3</v>
      </c>
      <c r="I698" s="42">
        <f t="shared" si="134"/>
        <v>6.6941289912043178E-2</v>
      </c>
      <c r="J698" s="39">
        <v>40.5</v>
      </c>
      <c r="K698" s="40">
        <f t="shared" si="130"/>
        <v>6.1919702479209804E-3</v>
      </c>
      <c r="L698" s="41">
        <f t="shared" si="131"/>
        <v>8.5032793437755314E-3</v>
      </c>
      <c r="M698" s="42">
        <f t="shared" si="132"/>
        <v>0.13868428913594497</v>
      </c>
      <c r="N698" s="39">
        <v>70.125</v>
      </c>
      <c r="O698" s="40">
        <f t="shared" si="136"/>
        <v>1.2556218775412464E-2</v>
      </c>
      <c r="P698" s="41">
        <f t="shared" si="137"/>
        <v>7.4631303581674621E-2</v>
      </c>
      <c r="Q698" s="42">
        <f t="shared" si="138"/>
        <v>1.2171997256670004</v>
      </c>
    </row>
    <row r="699" spans="1:17" x14ac:dyDescent="0.25">
      <c r="A699" s="17">
        <v>36816</v>
      </c>
      <c r="B699" s="50">
        <v>35.75</v>
      </c>
      <c r="C699" s="40">
        <f t="shared" si="140"/>
        <v>0</v>
      </c>
      <c r="D699" s="41">
        <f t="shared" si="139"/>
        <v>7.9008597331775687E-3</v>
      </c>
      <c r="E699" s="55">
        <f t="shared" si="135"/>
        <v>0.1288591226231586</v>
      </c>
      <c r="F699" s="39">
        <v>34.224998474121094</v>
      </c>
      <c r="G699" s="40">
        <f t="shared" si="141"/>
        <v>-4.458375290637467E-8</v>
      </c>
      <c r="H699" s="41">
        <f t="shared" si="133"/>
        <v>4.056745668140814E-3</v>
      </c>
      <c r="I699" s="42">
        <f t="shared" si="134"/>
        <v>6.616351956063464E-2</v>
      </c>
      <c r="J699" s="39">
        <v>40.5</v>
      </c>
      <c r="K699" s="40">
        <f t="shared" si="130"/>
        <v>0</v>
      </c>
      <c r="L699" s="41">
        <f t="shared" si="131"/>
        <v>8.5032793437755314E-3</v>
      </c>
      <c r="M699" s="42">
        <f t="shared" si="132"/>
        <v>0.13868428913594497</v>
      </c>
      <c r="N699" s="39">
        <v>70.125</v>
      </c>
      <c r="O699" s="40">
        <f t="shared" si="136"/>
        <v>0</v>
      </c>
      <c r="P699" s="41">
        <f t="shared" si="137"/>
        <v>5.201046815357805E-2</v>
      </c>
      <c r="Q699" s="42">
        <f t="shared" si="138"/>
        <v>0.84826506479369923</v>
      </c>
    </row>
    <row r="700" spans="1:17" x14ac:dyDescent="0.25">
      <c r="A700" s="17">
        <v>36817</v>
      </c>
      <c r="B700" s="50">
        <v>35.85</v>
      </c>
      <c r="C700" s="40">
        <f t="shared" si="140"/>
        <v>2.7932979056126536E-3</v>
      </c>
      <c r="D700" s="41">
        <f t="shared" si="139"/>
        <v>7.9042122240014293E-3</v>
      </c>
      <c r="E700" s="55">
        <f t="shared" si="135"/>
        <v>0.12891380009380787</v>
      </c>
      <c r="F700" s="39">
        <v>34.225000000000001</v>
      </c>
      <c r="G700" s="40">
        <f t="shared" si="141"/>
        <v>4.4583752806042797E-8</v>
      </c>
      <c r="H700" s="41">
        <f t="shared" si="133"/>
        <v>3.8975666365435317E-3</v>
      </c>
      <c r="I700" s="42">
        <f t="shared" si="134"/>
        <v>6.356738812122982E-2</v>
      </c>
      <c r="J700" s="39">
        <v>40.375</v>
      </c>
      <c r="K700" s="40">
        <f t="shared" si="130"/>
        <v>-3.0911925696728579E-3</v>
      </c>
      <c r="L700" s="41">
        <f t="shared" si="131"/>
        <v>8.4602000695730775E-3</v>
      </c>
      <c r="M700" s="42">
        <f t="shared" si="132"/>
        <v>0.13798168743632738</v>
      </c>
      <c r="N700" s="39">
        <v>69.5</v>
      </c>
      <c r="O700" s="40">
        <f t="shared" si="136"/>
        <v>-8.9526112721139382E-3</v>
      </c>
      <c r="P700" s="41">
        <f t="shared" si="137"/>
        <v>7.2408456033960008E-3</v>
      </c>
      <c r="Q700" s="42">
        <f t="shared" si="138"/>
        <v>0.11809461792939721</v>
      </c>
    </row>
    <row r="701" spans="1:17" x14ac:dyDescent="0.25">
      <c r="A701" s="17">
        <v>36818</v>
      </c>
      <c r="B701" s="50">
        <v>35.075000000000003</v>
      </c>
      <c r="C701" s="40">
        <f t="shared" si="140"/>
        <v>-2.1854941057104643E-2</v>
      </c>
      <c r="D701" s="41">
        <f t="shared" si="139"/>
        <v>9.4261003105943052E-3</v>
      </c>
      <c r="E701" s="55">
        <f t="shared" si="135"/>
        <v>0.15373504362829149</v>
      </c>
      <c r="F701" s="39">
        <v>33.774999999999999</v>
      </c>
      <c r="G701" s="40">
        <f t="shared" si="141"/>
        <v>-1.3235487328250129E-2</v>
      </c>
      <c r="H701" s="41">
        <f t="shared" si="133"/>
        <v>4.8391645012744247E-3</v>
      </c>
      <c r="I701" s="42">
        <f t="shared" si="134"/>
        <v>7.8924384550815158E-2</v>
      </c>
      <c r="J701" s="39">
        <v>39.875</v>
      </c>
      <c r="K701" s="40">
        <f t="shared" si="130"/>
        <v>-1.2461220437812002E-2</v>
      </c>
      <c r="L701" s="41">
        <f t="shared" si="131"/>
        <v>8.2443292614453132E-3</v>
      </c>
      <c r="M701" s="42">
        <f t="shared" si="132"/>
        <v>0.13446094110305351</v>
      </c>
      <c r="N701" s="39">
        <v>67.625</v>
      </c>
      <c r="O701" s="40">
        <f t="shared" si="136"/>
        <v>-2.734901540410091E-2</v>
      </c>
      <c r="P701" s="41">
        <f t="shared" si="137"/>
        <v>9.0214790319038153E-3</v>
      </c>
      <c r="Q701" s="42">
        <f t="shared" si="138"/>
        <v>0.1471358702816527</v>
      </c>
    </row>
    <row r="702" spans="1:17" x14ac:dyDescent="0.25">
      <c r="A702" s="17">
        <v>36819</v>
      </c>
      <c r="B702" s="50">
        <v>34.799999999999997</v>
      </c>
      <c r="C702" s="40">
        <f t="shared" si="140"/>
        <v>-7.8712392080960997E-3</v>
      </c>
      <c r="D702" s="41">
        <f t="shared" si="139"/>
        <v>9.6135958388411449E-3</v>
      </c>
      <c r="E702" s="55">
        <f t="shared" si="135"/>
        <v>0.15679300315188582</v>
      </c>
      <c r="F702" s="39">
        <v>33.65</v>
      </c>
      <c r="G702" s="40">
        <f t="shared" si="141"/>
        <v>-3.7078277555257083E-3</v>
      </c>
      <c r="H702" s="41">
        <f t="shared" si="133"/>
        <v>4.9183528058994955E-3</v>
      </c>
      <c r="I702" s="42">
        <f t="shared" si="134"/>
        <v>8.0215906714302315E-2</v>
      </c>
      <c r="J702" s="39">
        <v>39.6</v>
      </c>
      <c r="K702" s="40">
        <f t="shared" si="130"/>
        <v>-6.9204428445737952E-3</v>
      </c>
      <c r="L702" s="41">
        <f t="shared" si="131"/>
        <v>8.4552853059845605E-3</v>
      </c>
      <c r="M702" s="42">
        <f t="shared" si="132"/>
        <v>0.13790153006797706</v>
      </c>
      <c r="N702" s="39">
        <v>67.625</v>
      </c>
      <c r="O702" s="40">
        <f t="shared" si="136"/>
        <v>0</v>
      </c>
      <c r="P702" s="41">
        <f t="shared" si="137"/>
        <v>8.9950352609335215E-3</v>
      </c>
      <c r="Q702" s="42">
        <f t="shared" si="138"/>
        <v>0.1467045854289713</v>
      </c>
    </row>
    <row r="703" spans="1:17" x14ac:dyDescent="0.25">
      <c r="A703" s="17">
        <v>36822</v>
      </c>
      <c r="B703" s="50">
        <v>34.924999999999997</v>
      </c>
      <c r="C703" s="40">
        <f t="shared" si="140"/>
        <v>3.5855183625968633E-3</v>
      </c>
      <c r="D703" s="41">
        <f t="shared" si="139"/>
        <v>9.637716835032839E-3</v>
      </c>
      <c r="E703" s="55">
        <f t="shared" si="135"/>
        <v>0.15718640469437953</v>
      </c>
      <c r="F703" s="39">
        <v>33.65</v>
      </c>
      <c r="G703" s="40">
        <f t="shared" si="141"/>
        <v>0</v>
      </c>
      <c r="H703" s="41">
        <f t="shared" si="133"/>
        <v>4.9183527731332917E-3</v>
      </c>
      <c r="I703" s="42">
        <f t="shared" si="134"/>
        <v>8.0215906179901694E-2</v>
      </c>
      <c r="J703" s="39">
        <v>39.875</v>
      </c>
      <c r="K703" s="40">
        <f t="shared" si="130"/>
        <v>6.920442844573757E-3</v>
      </c>
      <c r="L703" s="41">
        <f t="shared" si="131"/>
        <v>8.5373799519274686E-3</v>
      </c>
      <c r="M703" s="42">
        <f t="shared" si="132"/>
        <v>0.13924045322387613</v>
      </c>
      <c r="N703" s="39">
        <v>68.125</v>
      </c>
      <c r="O703" s="40">
        <f t="shared" si="136"/>
        <v>7.3665158167626459E-3</v>
      </c>
      <c r="P703" s="41">
        <f t="shared" si="137"/>
        <v>9.1551868535818728E-3</v>
      </c>
      <c r="Q703" s="42">
        <f t="shared" si="138"/>
        <v>0.14931657885909239</v>
      </c>
    </row>
    <row r="704" spans="1:17" x14ac:dyDescent="0.25">
      <c r="A704" s="17">
        <v>36823</v>
      </c>
      <c r="B704" s="50">
        <v>34.125</v>
      </c>
      <c r="C704" s="40">
        <f t="shared" si="140"/>
        <v>-2.3172651637901616E-2</v>
      </c>
      <c r="D704" s="41">
        <f t="shared" si="139"/>
        <v>1.0945624717418091E-2</v>
      </c>
      <c r="E704" s="55">
        <f t="shared" si="135"/>
        <v>0.17851773671238197</v>
      </c>
      <c r="F704" s="39">
        <v>33.049999999999997</v>
      </c>
      <c r="G704" s="40">
        <f t="shared" si="141"/>
        <v>-1.7991489793041566E-2</v>
      </c>
      <c r="H704" s="41">
        <f t="shared" si="133"/>
        <v>6.3134114011255543E-3</v>
      </c>
      <c r="I704" s="42">
        <f t="shared" si="134"/>
        <v>0.10296862384378713</v>
      </c>
      <c r="J704" s="39">
        <v>39.5</v>
      </c>
      <c r="K704" s="40">
        <f t="shared" si="130"/>
        <v>-9.4488891979325074E-3</v>
      </c>
      <c r="L704" s="41">
        <f t="shared" si="131"/>
        <v>8.8689844214887466E-3</v>
      </c>
      <c r="M704" s="42">
        <f t="shared" si="132"/>
        <v>0.14464875845250202</v>
      </c>
      <c r="N704" s="39">
        <v>67.625</v>
      </c>
      <c r="O704" s="40">
        <f t="shared" si="136"/>
        <v>-7.366515816762554E-3</v>
      </c>
      <c r="P704" s="41">
        <f t="shared" si="137"/>
        <v>9.2917821150357779E-3</v>
      </c>
      <c r="Q704" s="42">
        <f t="shared" si="138"/>
        <v>0.15154438015412339</v>
      </c>
    </row>
    <row r="705" spans="1:17" x14ac:dyDescent="0.25">
      <c r="A705" s="17">
        <v>36824</v>
      </c>
      <c r="B705" s="50">
        <v>33.85</v>
      </c>
      <c r="C705" s="40">
        <f t="shared" si="140"/>
        <v>-8.0912541468397756E-3</v>
      </c>
      <c r="D705" s="41">
        <f t="shared" si="139"/>
        <v>1.1065811048258994E-2</v>
      </c>
      <c r="E705" s="55">
        <f t="shared" si="135"/>
        <v>0.18047791644806585</v>
      </c>
      <c r="F705" s="39">
        <v>32.875</v>
      </c>
      <c r="G705" s="40">
        <f t="shared" si="141"/>
        <v>-5.3090757997666096E-3</v>
      </c>
      <c r="H705" s="41">
        <f t="shared" si="133"/>
        <v>6.1964596261349352E-3</v>
      </c>
      <c r="I705" s="42">
        <f t="shared" si="134"/>
        <v>0.10106119811754262</v>
      </c>
      <c r="J705" s="39">
        <v>39</v>
      </c>
      <c r="K705" s="40">
        <f t="shared" si="130"/>
        <v>-1.2739025777429714E-2</v>
      </c>
      <c r="L705" s="41">
        <f t="shared" si="131"/>
        <v>9.2821732261648242E-3</v>
      </c>
      <c r="M705" s="42">
        <f t="shared" si="132"/>
        <v>0.15138766391929454</v>
      </c>
      <c r="N705" s="39">
        <v>66.75</v>
      </c>
      <c r="O705" s="40">
        <f t="shared" si="136"/>
        <v>-1.3023439886286736E-2</v>
      </c>
      <c r="P705" s="41">
        <f t="shared" si="137"/>
        <v>9.6708989497801077E-3</v>
      </c>
      <c r="Q705" s="42">
        <f t="shared" si="138"/>
        <v>0.15772758860822106</v>
      </c>
    </row>
    <row r="706" spans="1:17" x14ac:dyDescent="0.25">
      <c r="A706" s="17">
        <v>36825</v>
      </c>
      <c r="B706" s="50">
        <v>33.674999999999997</v>
      </c>
      <c r="C706" s="40">
        <f t="shared" si="140"/>
        <v>-5.1832770618564583E-3</v>
      </c>
      <c r="D706" s="41">
        <f t="shared" si="139"/>
        <v>1.110009115152137E-2</v>
      </c>
      <c r="E706" s="55">
        <f t="shared" si="135"/>
        <v>0.1810370080126549</v>
      </c>
      <c r="F706" s="39">
        <v>32.6</v>
      </c>
      <c r="G706" s="40">
        <f t="shared" si="141"/>
        <v>-8.4002021252666675E-3</v>
      </c>
      <c r="H706" s="41">
        <f t="shared" si="133"/>
        <v>6.3885483960912813E-3</v>
      </c>
      <c r="I706" s="42">
        <f t="shared" si="134"/>
        <v>0.10419407114633407</v>
      </c>
      <c r="J706" s="39">
        <v>38.9</v>
      </c>
      <c r="K706" s="40">
        <f t="shared" si="130"/>
        <v>-2.5673955052458097E-3</v>
      </c>
      <c r="L706" s="41">
        <f t="shared" si="131"/>
        <v>9.2814100182181409E-3</v>
      </c>
      <c r="M706" s="42">
        <f t="shared" si="132"/>
        <v>0.15137521637438045</v>
      </c>
      <c r="N706" s="39">
        <v>66.75</v>
      </c>
      <c r="O706" s="40">
        <f t="shared" si="136"/>
        <v>0</v>
      </c>
      <c r="P706" s="41">
        <f t="shared" si="137"/>
        <v>9.490400577755272E-3</v>
      </c>
      <c r="Q706" s="42">
        <f t="shared" si="138"/>
        <v>0.1547837492490233</v>
      </c>
    </row>
    <row r="707" spans="1:17" x14ac:dyDescent="0.25">
      <c r="A707" s="17">
        <v>36826</v>
      </c>
      <c r="B707" s="50">
        <v>33.75</v>
      </c>
      <c r="C707" s="40">
        <f t="shared" si="140"/>
        <v>2.2246950221113302E-3</v>
      </c>
      <c r="D707" s="41">
        <f t="shared" si="139"/>
        <v>1.0848306620202534E-2</v>
      </c>
      <c r="E707" s="55">
        <f t="shared" si="135"/>
        <v>0.17693052658006025</v>
      </c>
      <c r="F707" s="39">
        <v>32.549999999999997</v>
      </c>
      <c r="G707" s="40">
        <f t="shared" si="141"/>
        <v>-1.5349197180838127E-3</v>
      </c>
      <c r="H707" s="41">
        <f t="shared" si="133"/>
        <v>6.2784687812550396E-3</v>
      </c>
      <c r="I707" s="42">
        <f t="shared" si="134"/>
        <v>0.10239872696031743</v>
      </c>
      <c r="J707" s="39">
        <v>38.85</v>
      </c>
      <c r="K707" s="40">
        <f t="shared" si="130"/>
        <v>-1.2861738107441186E-3</v>
      </c>
      <c r="L707" s="41">
        <f t="shared" si="131"/>
        <v>9.0640445782072584E-3</v>
      </c>
      <c r="M707" s="42">
        <f t="shared" si="132"/>
        <v>0.14783009333279795</v>
      </c>
      <c r="N707" s="39">
        <v>66.875</v>
      </c>
      <c r="O707" s="40">
        <f t="shared" si="136"/>
        <v>1.8709079358116025E-3</v>
      </c>
      <c r="P707" s="41">
        <f t="shared" si="137"/>
        <v>9.4069747972063047E-3</v>
      </c>
      <c r="Q707" s="42">
        <f t="shared" si="138"/>
        <v>0.15342311594470712</v>
      </c>
    </row>
    <row r="708" spans="1:17" x14ac:dyDescent="0.25">
      <c r="A708" s="17">
        <v>36829</v>
      </c>
      <c r="B708" s="50">
        <v>34.35</v>
      </c>
      <c r="C708" s="40">
        <f t="shared" si="140"/>
        <v>1.7621601349819629E-2</v>
      </c>
      <c r="D708" s="41">
        <f t="shared" si="139"/>
        <v>1.1541882656588285E-2</v>
      </c>
      <c r="E708" s="55">
        <f t="shared" si="135"/>
        <v>0.18824240940539572</v>
      </c>
      <c r="F708" s="39">
        <v>33.125</v>
      </c>
      <c r="G708" s="40">
        <f t="shared" si="141"/>
        <v>1.7510915651808047E-2</v>
      </c>
      <c r="H708" s="41">
        <f t="shared" si="133"/>
        <v>7.502998591389168E-3</v>
      </c>
      <c r="I708" s="42">
        <f t="shared" si="134"/>
        <v>0.12237020377279414</v>
      </c>
      <c r="J708" s="39">
        <v>39.200000000000003</v>
      </c>
      <c r="K708" s="40">
        <f t="shared" si="130"/>
        <v>8.9686699827605364E-3</v>
      </c>
      <c r="L708" s="41">
        <f t="shared" si="131"/>
        <v>9.2324800294556978E-3</v>
      </c>
      <c r="M708" s="42">
        <f t="shared" si="132"/>
        <v>0.15057719240802486</v>
      </c>
      <c r="N708" s="39">
        <v>67</v>
      </c>
      <c r="O708" s="40">
        <f t="shared" si="136"/>
        <v>1.8674141747954624E-3</v>
      </c>
      <c r="P708" s="41">
        <f t="shared" si="137"/>
        <v>9.4236713625357755E-3</v>
      </c>
      <c r="Q708" s="42">
        <f t="shared" si="138"/>
        <v>0.15369542868431205</v>
      </c>
    </row>
    <row r="709" spans="1:17" x14ac:dyDescent="0.25">
      <c r="A709" s="17">
        <v>36830</v>
      </c>
      <c r="B709" s="50">
        <v>34.875</v>
      </c>
      <c r="C709" s="40">
        <f t="shared" si="140"/>
        <v>1.5168221473171225E-2</v>
      </c>
      <c r="D709" s="41">
        <f t="shared" si="139"/>
        <v>1.1917049236871638E-2</v>
      </c>
      <c r="E709" s="55">
        <f t="shared" si="135"/>
        <v>0.19436119115896075</v>
      </c>
      <c r="F709" s="39">
        <v>33.85</v>
      </c>
      <c r="G709" s="40">
        <f t="shared" si="141"/>
        <v>2.1650715051897845E-2</v>
      </c>
      <c r="H709" s="41">
        <f t="shared" si="133"/>
        <v>8.8373736482330965E-3</v>
      </c>
      <c r="I709" s="42">
        <f t="shared" si="134"/>
        <v>0.14413320234282226</v>
      </c>
      <c r="J709" s="39">
        <v>39.700000000000003</v>
      </c>
      <c r="K709" s="40">
        <f t="shared" si="130"/>
        <v>1.2674440896727861E-2</v>
      </c>
      <c r="L709" s="41">
        <f t="shared" si="131"/>
        <v>8.7968116694874064E-3</v>
      </c>
      <c r="M709" s="42">
        <f t="shared" si="132"/>
        <v>0.14347165648964372</v>
      </c>
      <c r="N709" s="39">
        <v>67.875</v>
      </c>
      <c r="O709" s="40">
        <f t="shared" si="136"/>
        <v>1.2975158863133459E-2</v>
      </c>
      <c r="P709" s="41">
        <f t="shared" si="137"/>
        <v>9.8488722419159194E-3</v>
      </c>
      <c r="Q709" s="42">
        <f t="shared" si="138"/>
        <v>0.16063024516073174</v>
      </c>
    </row>
    <row r="710" spans="1:17" x14ac:dyDescent="0.25">
      <c r="A710" s="17">
        <v>36831</v>
      </c>
      <c r="B710" s="50">
        <v>35.200000000000003</v>
      </c>
      <c r="C710" s="40">
        <f t="shared" si="140"/>
        <v>9.2758424625218154E-3</v>
      </c>
      <c r="D710" s="41">
        <f t="shared" si="139"/>
        <v>1.1822281699368433E-2</v>
      </c>
      <c r="E710" s="55">
        <f t="shared" si="135"/>
        <v>0.19281557939666855</v>
      </c>
      <c r="F710" s="39">
        <v>34.049999999999997</v>
      </c>
      <c r="G710" s="40">
        <f t="shared" si="141"/>
        <v>5.8910332372373421E-3</v>
      </c>
      <c r="H710" s="41">
        <f t="shared" si="133"/>
        <v>8.9045647589919234E-3</v>
      </c>
      <c r="I710" s="42">
        <f t="shared" si="134"/>
        <v>0.14522905619580234</v>
      </c>
      <c r="J710" s="39">
        <v>39.975000000000001</v>
      </c>
      <c r="K710" s="40">
        <f t="shared" si="130"/>
        <v>6.9030710268732495E-3</v>
      </c>
      <c r="L710" s="41">
        <f t="shared" si="131"/>
        <v>8.2314807834672106E-3</v>
      </c>
      <c r="M710" s="42">
        <f t="shared" si="132"/>
        <v>0.13425138876885009</v>
      </c>
      <c r="N710" s="39">
        <v>69</v>
      </c>
      <c r="O710" s="40">
        <f t="shared" si="136"/>
        <v>1.6438726343159939E-2</v>
      </c>
      <c r="P710" s="41">
        <f t="shared" si="137"/>
        <v>1.0386952736515033E-2</v>
      </c>
      <c r="Q710" s="42">
        <f t="shared" si="138"/>
        <v>0.16940607244741504</v>
      </c>
    </row>
    <row r="711" spans="1:17" x14ac:dyDescent="0.25">
      <c r="A711" s="17">
        <v>36832</v>
      </c>
      <c r="B711" s="50">
        <v>34.700000000000003</v>
      </c>
      <c r="C711" s="40">
        <f t="shared" si="140"/>
        <v>-1.4306395651237858E-2</v>
      </c>
      <c r="D711" s="41">
        <f t="shared" si="139"/>
        <v>1.1708583366042984E-2</v>
      </c>
      <c r="E711" s="55">
        <f t="shared" si="135"/>
        <v>0.19096121569818272</v>
      </c>
      <c r="F711" s="39">
        <v>33.575000000000003</v>
      </c>
      <c r="G711" s="40">
        <f t="shared" si="141"/>
        <v>-1.4048290186219985E-2</v>
      </c>
      <c r="H711" s="41">
        <f t="shared" si="133"/>
        <v>9.4488684079092351E-3</v>
      </c>
      <c r="I711" s="42">
        <f t="shared" si="134"/>
        <v>0.15410638005785504</v>
      </c>
      <c r="J711" s="39">
        <v>39.35</v>
      </c>
      <c r="K711" s="40">
        <f t="shared" si="130"/>
        <v>-1.5758283856605729E-2</v>
      </c>
      <c r="L711" s="41">
        <f t="shared" si="131"/>
        <v>8.8475890714931806E-3</v>
      </c>
      <c r="M711" s="42">
        <f t="shared" si="132"/>
        <v>0.14429981085417082</v>
      </c>
      <c r="N711" s="39">
        <v>68.125</v>
      </c>
      <c r="O711" s="40">
        <f t="shared" si="136"/>
        <v>-1.276225161385118E-2</v>
      </c>
      <c r="P711" s="41">
        <f t="shared" si="137"/>
        <v>1.0620718178048725E-2</v>
      </c>
      <c r="Q711" s="42">
        <f t="shared" si="138"/>
        <v>0.17321867141929073</v>
      </c>
    </row>
    <row r="712" spans="1:17" x14ac:dyDescent="0.25">
      <c r="A712" s="17">
        <v>36833</v>
      </c>
      <c r="B712" s="50">
        <v>35.1</v>
      </c>
      <c r="C712" s="40">
        <f t="shared" si="140"/>
        <v>1.1461443519006598E-2</v>
      </c>
      <c r="D712" s="41">
        <f t="shared" si="139"/>
        <v>1.1296677474928523E-2</v>
      </c>
      <c r="E712" s="55">
        <f t="shared" si="135"/>
        <v>0.18424323391837294</v>
      </c>
      <c r="F712" s="39">
        <v>34.25</v>
      </c>
      <c r="G712" s="40">
        <f t="shared" si="141"/>
        <v>1.9904822298933041E-2</v>
      </c>
      <c r="H712" s="41">
        <f t="shared" si="133"/>
        <v>1.0412572682314479E-2</v>
      </c>
      <c r="I712" s="42">
        <f t="shared" si="134"/>
        <v>0.16982392111817504</v>
      </c>
      <c r="J712" s="39">
        <v>39.85</v>
      </c>
      <c r="K712" s="40">
        <f t="shared" si="130"/>
        <v>1.2626430372811755E-2</v>
      </c>
      <c r="L712" s="41">
        <f t="shared" si="131"/>
        <v>9.299445520289884E-3</v>
      </c>
      <c r="M712" s="42">
        <f t="shared" si="132"/>
        <v>0.15166936651139323</v>
      </c>
      <c r="N712" s="39">
        <v>69</v>
      </c>
      <c r="O712" s="40">
        <f t="shared" si="136"/>
        <v>1.2762251613851291E-2</v>
      </c>
      <c r="P712" s="41">
        <f t="shared" si="137"/>
        <v>1.1025016936423101E-2</v>
      </c>
      <c r="Q712" s="42">
        <f t="shared" si="138"/>
        <v>0.17981258461875996</v>
      </c>
    </row>
    <row r="713" spans="1:17" x14ac:dyDescent="0.25">
      <c r="A713" s="17">
        <v>36836</v>
      </c>
      <c r="B713" s="50">
        <v>34.674999999999997</v>
      </c>
      <c r="C713" s="40">
        <f t="shared" si="140"/>
        <v>-1.2182164270924946E-2</v>
      </c>
      <c r="D713" s="41">
        <f t="shared" si="139"/>
        <v>1.1624977659686413E-2</v>
      </c>
      <c r="E713" s="55">
        <f t="shared" si="135"/>
        <v>0.18959764789275044</v>
      </c>
      <c r="F713" s="39">
        <v>33.6</v>
      </c>
      <c r="G713" s="40">
        <f t="shared" si="141"/>
        <v>-1.9160497739075744E-2</v>
      </c>
      <c r="H713" s="41">
        <f t="shared" si="133"/>
        <v>1.1273444102366701E-2</v>
      </c>
      <c r="I713" s="42">
        <f t="shared" si="134"/>
        <v>0.18386430907917833</v>
      </c>
      <c r="J713" s="39">
        <v>39.35</v>
      </c>
      <c r="K713" s="40">
        <f t="shared" si="130"/>
        <v>-1.2626430372811802E-2</v>
      </c>
      <c r="L713" s="41">
        <f t="shared" si="131"/>
        <v>9.6878570894602771E-3</v>
      </c>
      <c r="M713" s="42">
        <f t="shared" si="132"/>
        <v>0.15800416749638069</v>
      </c>
      <c r="N713" s="39">
        <v>67.75</v>
      </c>
      <c r="O713" s="40">
        <f t="shared" si="136"/>
        <v>-1.8282044837449069E-2</v>
      </c>
      <c r="P713" s="41">
        <f t="shared" si="137"/>
        <v>1.1711935412012915E-2</v>
      </c>
      <c r="Q713" s="42">
        <f t="shared" si="138"/>
        <v>0.19101588591348395</v>
      </c>
    </row>
    <row r="714" spans="1:17" x14ac:dyDescent="0.25">
      <c r="A714" s="17">
        <v>36837</v>
      </c>
      <c r="B714" s="50">
        <v>35.325000000000003</v>
      </c>
      <c r="C714" s="40">
        <f t="shared" si="140"/>
        <v>1.8571962369695959E-2</v>
      </c>
      <c r="D714" s="41">
        <f t="shared" si="139"/>
        <v>1.2324082071049266E-2</v>
      </c>
      <c r="E714" s="55">
        <f t="shared" si="135"/>
        <v>0.20099969578532403</v>
      </c>
      <c r="F714" s="39">
        <v>34.25</v>
      </c>
      <c r="G714" s="40">
        <f t="shared" si="141"/>
        <v>1.9160497739075789E-2</v>
      </c>
      <c r="H714" s="41">
        <f t="shared" si="133"/>
        <v>1.2043531324058042E-2</v>
      </c>
      <c r="I714" s="42">
        <f t="shared" si="134"/>
        <v>0.19642405157324519</v>
      </c>
      <c r="J714" s="39">
        <v>40.125</v>
      </c>
      <c r="K714" s="40">
        <f t="shared" si="130"/>
        <v>1.9503606586767745E-2</v>
      </c>
      <c r="L714" s="41">
        <f t="shared" si="131"/>
        <v>1.0612031711838823E-2</v>
      </c>
      <c r="M714" s="42">
        <f t="shared" si="132"/>
        <v>0.17307699944278376</v>
      </c>
      <c r="N714" s="39">
        <v>68.5</v>
      </c>
      <c r="O714" s="40">
        <f t="shared" si="136"/>
        <v>1.1009285508369396E-2</v>
      </c>
      <c r="P714" s="41">
        <f t="shared" si="137"/>
        <v>1.1995877616989096E-2</v>
      </c>
      <c r="Q714" s="42">
        <f t="shared" si="138"/>
        <v>0.19564684313137656</v>
      </c>
    </row>
    <row r="715" spans="1:17" x14ac:dyDescent="0.25">
      <c r="A715" s="17">
        <v>36838</v>
      </c>
      <c r="B715" s="50">
        <v>35.549999999999997</v>
      </c>
      <c r="C715" s="40">
        <f t="shared" si="140"/>
        <v>6.3492276786585242E-3</v>
      </c>
      <c r="D715" s="41">
        <f t="shared" si="139"/>
        <v>1.2187872549985546E-2</v>
      </c>
      <c r="E715" s="55">
        <f t="shared" si="135"/>
        <v>0.19877818572566722</v>
      </c>
      <c r="F715" s="39">
        <v>34.424999999999997</v>
      </c>
      <c r="G715" s="40">
        <f t="shared" si="141"/>
        <v>5.0964799064841188E-3</v>
      </c>
      <c r="H715" s="41">
        <f t="shared" si="133"/>
        <v>1.2002477779906342E-2</v>
      </c>
      <c r="I715" s="42">
        <f t="shared" si="134"/>
        <v>0.19575448853091643</v>
      </c>
      <c r="J715" s="39">
        <v>40.174999999999997</v>
      </c>
      <c r="K715" s="40">
        <f t="shared" si="130"/>
        <v>1.2453301733962143E-3</v>
      </c>
      <c r="L715" s="41">
        <f t="shared" si="131"/>
        <v>1.0549785067223713E-2</v>
      </c>
      <c r="M715" s="42">
        <f t="shared" si="132"/>
        <v>0.17206178739216901</v>
      </c>
      <c r="N715" s="39">
        <v>69.25</v>
      </c>
      <c r="O715" s="40">
        <f t="shared" si="136"/>
        <v>1.0889399799268317E-2</v>
      </c>
      <c r="P715" s="41">
        <f t="shared" si="137"/>
        <v>1.1881644670857802E-2</v>
      </c>
      <c r="Q715" s="42">
        <f t="shared" si="138"/>
        <v>0.19378376016189611</v>
      </c>
    </row>
    <row r="716" spans="1:17" x14ac:dyDescent="0.25">
      <c r="A716" s="17">
        <v>36839</v>
      </c>
      <c r="B716" s="50">
        <v>36.174999999999997</v>
      </c>
      <c r="C716" s="40">
        <f t="shared" si="140"/>
        <v>1.7428116268297718E-2</v>
      </c>
      <c r="D716" s="41">
        <f t="shared" si="139"/>
        <v>1.2591580683765756E-2</v>
      </c>
      <c r="E716" s="55">
        <f t="shared" si="135"/>
        <v>0.20536246612952</v>
      </c>
      <c r="F716" s="39">
        <v>34.85</v>
      </c>
      <c r="G716" s="40">
        <f t="shared" si="141"/>
        <v>1.2270092591814401E-2</v>
      </c>
      <c r="H716" s="41">
        <f t="shared" si="133"/>
        <v>1.2236628363450816E-2</v>
      </c>
      <c r="I716" s="42">
        <f t="shared" si="134"/>
        <v>0.19957336897889355</v>
      </c>
      <c r="J716" s="39">
        <v>40.424999999999997</v>
      </c>
      <c r="K716" s="40">
        <f t="shared" ref="K716:K779" si="142">IF(ISERROR(LN(J716/J715)),"",LN(J716/J715))</f>
        <v>6.2034938395943602E-3</v>
      </c>
      <c r="L716" s="41">
        <f t="shared" ref="L716:L779" si="143">+IF(ISERROR(STDEV(K696:K716)),"",STDEV(K696:K716))</f>
        <v>1.0510329157414979E-2</v>
      </c>
      <c r="M716" s="42">
        <f t="shared" ref="M716:M779" si="144">IF(L716="","",(L716*(SQRT(266))))</f>
        <v>0.17141828097743012</v>
      </c>
      <c r="N716" s="39">
        <v>69.75</v>
      </c>
      <c r="O716" s="40">
        <f t="shared" si="136"/>
        <v>7.1942756340272309E-3</v>
      </c>
      <c r="P716" s="41">
        <f t="shared" si="137"/>
        <v>1.1878418200807539E-2</v>
      </c>
      <c r="Q716" s="42">
        <f t="shared" si="138"/>
        <v>0.19373113802786418</v>
      </c>
    </row>
    <row r="717" spans="1:17" x14ac:dyDescent="0.25">
      <c r="A717" s="17">
        <v>36840</v>
      </c>
      <c r="B717" s="50">
        <v>36.200000000000003</v>
      </c>
      <c r="C717" s="40">
        <f t="shared" si="140"/>
        <v>6.9084631417799358E-4</v>
      </c>
      <c r="D717" s="41">
        <f t="shared" si="139"/>
        <v>1.2476488933480339E-2</v>
      </c>
      <c r="E717" s="55">
        <f t="shared" si="135"/>
        <v>0.2034853764881655</v>
      </c>
      <c r="F717" s="39">
        <v>34.85</v>
      </c>
      <c r="G717" s="40">
        <f t="shared" si="141"/>
        <v>0</v>
      </c>
      <c r="H717" s="41">
        <f t="shared" si="133"/>
        <v>1.2212316199381937E-2</v>
      </c>
      <c r="I717" s="42">
        <f t="shared" si="134"/>
        <v>0.19917684958267765</v>
      </c>
      <c r="J717" s="39">
        <v>40.325000000000003</v>
      </c>
      <c r="K717" s="40">
        <f t="shared" si="142"/>
        <v>-2.4767814518978047E-3</v>
      </c>
      <c r="L717" s="41">
        <f t="shared" si="143"/>
        <v>9.691975584002083E-3</v>
      </c>
      <c r="M717" s="42">
        <f t="shared" si="144"/>
        <v>0.15807133810959345</v>
      </c>
      <c r="N717" s="39">
        <v>69.75</v>
      </c>
      <c r="O717" s="40">
        <f t="shared" si="136"/>
        <v>0</v>
      </c>
      <c r="P717" s="41">
        <f t="shared" si="137"/>
        <v>1.1561548242804658E-2</v>
      </c>
      <c r="Q717" s="42">
        <f t="shared" si="138"/>
        <v>0.18856314541024727</v>
      </c>
    </row>
    <row r="718" spans="1:17" x14ac:dyDescent="0.25">
      <c r="A718" s="17">
        <v>36843</v>
      </c>
      <c r="B718" s="50">
        <v>36.475000000000001</v>
      </c>
      <c r="C718" s="40">
        <f t="shared" si="140"/>
        <v>7.567975577123855E-3</v>
      </c>
      <c r="D718" s="41">
        <f t="shared" si="139"/>
        <v>1.248770075623948E-2</v>
      </c>
      <c r="E718" s="55">
        <f t="shared" si="135"/>
        <v>0.20366823578355109</v>
      </c>
      <c r="F718" s="39">
        <v>35.200000000000003</v>
      </c>
      <c r="G718" s="40">
        <f t="shared" si="141"/>
        <v>9.9929453975184865E-3</v>
      </c>
      <c r="H718" s="41">
        <f t="shared" si="133"/>
        <v>1.2352355353808625E-2</v>
      </c>
      <c r="I718" s="42">
        <f t="shared" si="134"/>
        <v>0.20146081907229352</v>
      </c>
      <c r="J718" s="39">
        <v>40.325000000000003</v>
      </c>
      <c r="K718" s="40">
        <f t="shared" si="142"/>
        <v>0</v>
      </c>
      <c r="L718" s="41">
        <f t="shared" si="143"/>
        <v>9.5944651701644484E-3</v>
      </c>
      <c r="M718" s="42">
        <f t="shared" si="144"/>
        <v>0.15648099138808733</v>
      </c>
      <c r="N718" s="39">
        <v>70</v>
      </c>
      <c r="O718" s="40">
        <f t="shared" si="136"/>
        <v>3.5778213478839024E-3</v>
      </c>
      <c r="P718" s="41">
        <f t="shared" si="137"/>
        <v>1.1550521847382516E-2</v>
      </c>
      <c r="Q718" s="42">
        <f t="shared" si="138"/>
        <v>0.18838331034320682</v>
      </c>
    </row>
    <row r="719" spans="1:17" x14ac:dyDescent="0.25">
      <c r="A719" s="17">
        <v>36844</v>
      </c>
      <c r="B719" s="50">
        <v>36.975000000000001</v>
      </c>
      <c r="C719" s="40">
        <f t="shared" si="140"/>
        <v>1.3614914188014169E-2</v>
      </c>
      <c r="D719" s="41">
        <f t="shared" si="139"/>
        <v>1.2616699403835502E-2</v>
      </c>
      <c r="E719" s="55">
        <f t="shared" si="135"/>
        <v>0.20577214005601843</v>
      </c>
      <c r="F719" s="39">
        <v>35.424999999999997</v>
      </c>
      <c r="G719" s="40">
        <f t="shared" si="141"/>
        <v>6.3717029726924656E-3</v>
      </c>
      <c r="H719" s="41">
        <f t="shared" si="133"/>
        <v>1.2272033467617792E-2</v>
      </c>
      <c r="I719" s="42">
        <f t="shared" si="134"/>
        <v>0.20015080875297028</v>
      </c>
      <c r="J719" s="39">
        <v>41.375</v>
      </c>
      <c r="K719" s="40">
        <f t="shared" si="142"/>
        <v>2.5705209685954408E-2</v>
      </c>
      <c r="L719" s="41">
        <f t="shared" si="143"/>
        <v>1.1049663268337921E-2</v>
      </c>
      <c r="M719" s="42">
        <f t="shared" si="144"/>
        <v>0.18021455412760803</v>
      </c>
      <c r="N719" s="39">
        <v>71.125</v>
      </c>
      <c r="O719" s="40">
        <f t="shared" si="136"/>
        <v>1.5943650397135946E-2</v>
      </c>
      <c r="P719" s="41">
        <f t="shared" si="137"/>
        <v>1.1749065557558955E-2</v>
      </c>
      <c r="Q719" s="42">
        <f t="shared" si="138"/>
        <v>0.19162146026102508</v>
      </c>
    </row>
    <row r="720" spans="1:17" x14ac:dyDescent="0.25">
      <c r="A720" s="17">
        <v>36845</v>
      </c>
      <c r="B720" s="50">
        <v>37.4</v>
      </c>
      <c r="C720" s="40">
        <f t="shared" si="140"/>
        <v>1.1428695823622629E-2</v>
      </c>
      <c r="D720" s="41">
        <f t="shared" si="139"/>
        <v>1.2789342670491579E-2</v>
      </c>
      <c r="E720" s="55">
        <f t="shared" si="135"/>
        <v>0.20858786652369374</v>
      </c>
      <c r="F720" s="39">
        <v>36.35</v>
      </c>
      <c r="G720" s="40">
        <f t="shared" si="141"/>
        <v>2.5776418402784402E-2</v>
      </c>
      <c r="H720" s="41">
        <f t="shared" si="133"/>
        <v>1.3342115930407203E-2</v>
      </c>
      <c r="I720" s="42">
        <f t="shared" si="134"/>
        <v>0.21760332556078554</v>
      </c>
      <c r="J720" s="39">
        <v>41.75</v>
      </c>
      <c r="K720" s="40">
        <f t="shared" si="142"/>
        <v>9.0226175996375516E-3</v>
      </c>
      <c r="L720" s="41">
        <f t="shared" si="143"/>
        <v>1.1182720801772218E-2</v>
      </c>
      <c r="M720" s="42">
        <f t="shared" si="144"/>
        <v>0.18238465682475458</v>
      </c>
      <c r="N720" s="39">
        <v>72.125</v>
      </c>
      <c r="O720" s="40">
        <f t="shared" si="136"/>
        <v>1.3961832381768541E-2</v>
      </c>
      <c r="P720" s="41">
        <f t="shared" si="137"/>
        <v>1.2098828825555411E-2</v>
      </c>
      <c r="Q720" s="42">
        <f t="shared" si="138"/>
        <v>0.19732592652949607</v>
      </c>
    </row>
    <row r="721" spans="1:17" x14ac:dyDescent="0.25">
      <c r="A721" s="17">
        <v>36846</v>
      </c>
      <c r="B721" s="50">
        <v>36.375</v>
      </c>
      <c r="C721" s="40">
        <f t="shared" si="140"/>
        <v>-2.7788978928829606E-2</v>
      </c>
      <c r="D721" s="41">
        <f t="shared" si="139"/>
        <v>1.4357317471964901E-2</v>
      </c>
      <c r="E721" s="55">
        <f t="shared" si="135"/>
        <v>0.23416076163087138</v>
      </c>
      <c r="F721" s="39">
        <v>35.450000000000003</v>
      </c>
      <c r="G721" s="40">
        <f t="shared" si="141"/>
        <v>-2.5070951001391804E-2</v>
      </c>
      <c r="H721" s="41">
        <f t="shared" si="133"/>
        <v>1.4667469732861324E-2</v>
      </c>
      <c r="I721" s="42">
        <f t="shared" si="134"/>
        <v>0.23921919192433372</v>
      </c>
      <c r="J721" s="39">
        <v>41.45</v>
      </c>
      <c r="K721" s="40">
        <f t="shared" si="142"/>
        <v>-7.2115697155604747E-3</v>
      </c>
      <c r="L721" s="41">
        <f t="shared" si="143"/>
        <v>1.1301849819825814E-2</v>
      </c>
      <c r="M721" s="42">
        <f t="shared" si="144"/>
        <v>0.18432759231073503</v>
      </c>
      <c r="N721" s="39">
        <v>71.25</v>
      </c>
      <c r="O721" s="40">
        <f t="shared" si="136"/>
        <v>-1.2205905679503734E-2</v>
      </c>
      <c r="P721" s="41">
        <f t="shared" si="137"/>
        <v>1.2256992129819833E-2</v>
      </c>
      <c r="Q721" s="42">
        <f t="shared" si="138"/>
        <v>0.19990549195743415</v>
      </c>
    </row>
    <row r="722" spans="1:17" x14ac:dyDescent="0.25">
      <c r="A722" s="17">
        <v>36847</v>
      </c>
      <c r="B722" s="50">
        <v>37.075000000000003</v>
      </c>
      <c r="C722" s="40">
        <f t="shared" si="140"/>
        <v>1.906116253233936E-2</v>
      </c>
      <c r="D722" s="41">
        <f t="shared" si="139"/>
        <v>1.3913965150438896E-2</v>
      </c>
      <c r="E722" s="55">
        <f t="shared" si="135"/>
        <v>0.22692990409205452</v>
      </c>
      <c r="F722" s="39">
        <v>35.875</v>
      </c>
      <c r="G722" s="40">
        <f t="shared" si="141"/>
        <v>1.1917421101648546E-2</v>
      </c>
      <c r="H722" s="41">
        <f t="shared" si="133"/>
        <v>1.441383066081852E-2</v>
      </c>
      <c r="I722" s="42">
        <f t="shared" si="134"/>
        <v>0.23508246384787626</v>
      </c>
      <c r="J722" s="39">
        <v>42.25</v>
      </c>
      <c r="K722" s="40">
        <f t="shared" si="142"/>
        <v>1.9116472221878889E-2</v>
      </c>
      <c r="L722" s="41">
        <f t="shared" si="143"/>
        <v>1.1485391993108648E-2</v>
      </c>
      <c r="M722" s="42">
        <f t="shared" si="144"/>
        <v>0.18732107456612265</v>
      </c>
      <c r="N722" s="39">
        <v>72</v>
      </c>
      <c r="O722" s="40">
        <f t="shared" si="136"/>
        <v>1.0471299867295437E-2</v>
      </c>
      <c r="P722" s="41">
        <f t="shared" si="137"/>
        <v>1.0508735152255484E-2</v>
      </c>
      <c r="Q722" s="42">
        <f t="shared" si="138"/>
        <v>0.17139228354003141</v>
      </c>
    </row>
    <row r="723" spans="1:17" x14ac:dyDescent="0.25">
      <c r="A723" s="17">
        <v>36850</v>
      </c>
      <c r="B723" s="50">
        <v>37.700000000000003</v>
      </c>
      <c r="C723" s="40">
        <f t="shared" si="140"/>
        <v>1.6717206429969232E-2</v>
      </c>
      <c r="D723" s="41">
        <f t="shared" si="139"/>
        <v>1.4019319951627734E-2</v>
      </c>
      <c r="E723" s="55">
        <f t="shared" si="135"/>
        <v>0.22864818889950686</v>
      </c>
      <c r="F723" s="39">
        <v>36.825000000000003</v>
      </c>
      <c r="G723" s="40">
        <f t="shared" si="141"/>
        <v>2.6136288268908965E-2</v>
      </c>
      <c r="H723" s="41">
        <f t="shared" si="133"/>
        <v>1.5183326714495427E-2</v>
      </c>
      <c r="I723" s="42">
        <f t="shared" si="134"/>
        <v>0.2476325646834103</v>
      </c>
      <c r="J723" s="39">
        <v>43.25</v>
      </c>
      <c r="K723" s="40">
        <f t="shared" si="142"/>
        <v>2.3392879574705375E-2</v>
      </c>
      <c r="L723" s="41">
        <f t="shared" si="143"/>
        <v>1.2097181567847974E-2</v>
      </c>
      <c r="M723" s="42">
        <f t="shared" si="144"/>
        <v>0.19729906056932425</v>
      </c>
      <c r="N723" s="39">
        <v>73.25</v>
      </c>
      <c r="O723" s="40">
        <f t="shared" si="136"/>
        <v>1.7212128881121426E-2</v>
      </c>
      <c r="P723" s="41">
        <f t="shared" si="137"/>
        <v>1.0927163911994484E-2</v>
      </c>
      <c r="Q723" s="42">
        <f t="shared" si="138"/>
        <v>0.17821665008761711</v>
      </c>
    </row>
    <row r="724" spans="1:17" x14ac:dyDescent="0.25">
      <c r="A724" s="17">
        <v>36851</v>
      </c>
      <c r="B724" s="50">
        <v>37.6</v>
      </c>
      <c r="C724" s="40">
        <f t="shared" si="140"/>
        <v>-2.6560440581162963E-3</v>
      </c>
      <c r="D724" s="41">
        <f t="shared" si="139"/>
        <v>1.4090334123751446E-2</v>
      </c>
      <c r="E724" s="55">
        <f t="shared" si="135"/>
        <v>0.22980639499640099</v>
      </c>
      <c r="F724" s="39">
        <v>36.799999999999997</v>
      </c>
      <c r="G724" s="40">
        <f t="shared" si="141"/>
        <v>-6.791171738088817E-4</v>
      </c>
      <c r="H724" s="41">
        <f t="shared" si="133"/>
        <v>1.5193648419741265E-2</v>
      </c>
      <c r="I724" s="42">
        <f t="shared" si="134"/>
        <v>0.24780090660148896</v>
      </c>
      <c r="J724" s="39">
        <v>43</v>
      </c>
      <c r="K724" s="40">
        <f t="shared" si="142"/>
        <v>-5.7971176843259579E-3</v>
      </c>
      <c r="L724" s="41">
        <f t="shared" si="143"/>
        <v>1.2271180140538089E-2</v>
      </c>
      <c r="M724" s="42">
        <f t="shared" si="144"/>
        <v>0.20013689140947671</v>
      </c>
      <c r="N724" s="39">
        <v>73</v>
      </c>
      <c r="O724" s="40">
        <f t="shared" si="136"/>
        <v>-3.418806748785609E-3</v>
      </c>
      <c r="P724" s="41">
        <f t="shared" si="137"/>
        <v>1.1004574961761731E-2</v>
      </c>
      <c r="Q724" s="42">
        <f t="shared" si="138"/>
        <v>0.17947918610157232</v>
      </c>
    </row>
    <row r="725" spans="1:17" x14ac:dyDescent="0.25">
      <c r="A725" s="17">
        <v>36852</v>
      </c>
      <c r="B725" s="50">
        <v>37.85</v>
      </c>
      <c r="C725" s="40">
        <f t="shared" si="140"/>
        <v>6.626929487608858E-3</v>
      </c>
      <c r="D725" s="41">
        <f t="shared" si="139"/>
        <v>1.2700308184957458E-2</v>
      </c>
      <c r="E725" s="55">
        <f t="shared" si="135"/>
        <v>0.20713575800935652</v>
      </c>
      <c r="F725" s="39">
        <v>36.475000000000001</v>
      </c>
      <c r="G725" s="40">
        <f t="shared" si="141"/>
        <v>-8.8707507660357315E-3</v>
      </c>
      <c r="H725" s="41">
        <f t="shared" si="133"/>
        <v>1.4646235016636578E-2</v>
      </c>
      <c r="I725" s="42">
        <f t="shared" si="134"/>
        <v>0.23887286418352061</v>
      </c>
      <c r="J725" s="39">
        <v>43.15</v>
      </c>
      <c r="K725" s="40">
        <f t="shared" si="142"/>
        <v>3.4823018358744904E-3</v>
      </c>
      <c r="L725" s="41">
        <f t="shared" si="143"/>
        <v>1.1902938671259161E-2</v>
      </c>
      <c r="M725" s="42">
        <f t="shared" si="144"/>
        <v>0.1941310547983689</v>
      </c>
      <c r="N725" s="39">
        <v>72.75</v>
      </c>
      <c r="O725" s="40">
        <f t="shared" si="136"/>
        <v>-3.4305350967892482E-3</v>
      </c>
      <c r="P725" s="41">
        <f t="shared" si="137"/>
        <v>1.0846360013543058E-2</v>
      </c>
      <c r="Q725" s="42">
        <f t="shared" si="138"/>
        <v>0.17689877838623028</v>
      </c>
    </row>
    <row r="726" spans="1:17" x14ac:dyDescent="0.25">
      <c r="A726" s="17">
        <v>36857</v>
      </c>
      <c r="B726" s="50">
        <v>38.125</v>
      </c>
      <c r="C726" s="40">
        <f t="shared" si="140"/>
        <v>7.239255044117889E-3</v>
      </c>
      <c r="D726" s="41">
        <f t="shared" si="139"/>
        <v>1.2349982291053692E-2</v>
      </c>
      <c r="E726" s="55">
        <f t="shared" si="135"/>
        <v>0.20142211559003242</v>
      </c>
      <c r="F726" s="39">
        <v>37.024999999999999</v>
      </c>
      <c r="G726" s="40">
        <f t="shared" si="141"/>
        <v>1.4966265745013E-2</v>
      </c>
      <c r="H726" s="41">
        <f t="shared" si="133"/>
        <v>1.4622013116787829E-2</v>
      </c>
      <c r="I726" s="42">
        <f t="shared" si="134"/>
        <v>0.23847781695218334</v>
      </c>
      <c r="J726" s="39">
        <v>43.75</v>
      </c>
      <c r="K726" s="40">
        <f t="shared" si="142"/>
        <v>1.3809195274186578E-2</v>
      </c>
      <c r="L726" s="41">
        <f t="shared" si="143"/>
        <v>1.1412675422750941E-2</v>
      </c>
      <c r="M726" s="42">
        <f t="shared" si="144"/>
        <v>0.18613510319428425</v>
      </c>
      <c r="N726" s="39">
        <v>73.25</v>
      </c>
      <c r="O726" s="40">
        <f t="shared" si="136"/>
        <v>6.8493418455747683E-3</v>
      </c>
      <c r="P726" s="41">
        <f t="shared" si="137"/>
        <v>1.0181129468590618E-2</v>
      </c>
      <c r="Q726" s="42">
        <f t="shared" si="138"/>
        <v>0.16604919653569641</v>
      </c>
    </row>
    <row r="727" spans="1:17" x14ac:dyDescent="0.25">
      <c r="A727" s="17">
        <v>36858</v>
      </c>
      <c r="B727" s="50">
        <v>38.375</v>
      </c>
      <c r="C727" s="40">
        <f t="shared" si="140"/>
        <v>6.5359709797854493E-3</v>
      </c>
      <c r="D727" s="41">
        <f t="shared" si="139"/>
        <v>1.2097545981009799E-2</v>
      </c>
      <c r="E727" s="55">
        <f t="shared" si="135"/>
        <v>0.19730500396813033</v>
      </c>
      <c r="F727" s="39">
        <v>37.375</v>
      </c>
      <c r="G727" s="40">
        <f t="shared" si="141"/>
        <v>9.4086715569879509E-3</v>
      </c>
      <c r="H727" s="41">
        <f t="shared" si="133"/>
        <v>1.4278113572728519E-2</v>
      </c>
      <c r="I727" s="42">
        <f t="shared" si="134"/>
        <v>0.23286898512697077</v>
      </c>
      <c r="J727" s="39">
        <v>44.024999999999999</v>
      </c>
      <c r="K727" s="40">
        <f t="shared" si="142"/>
        <v>6.2660415786463435E-3</v>
      </c>
      <c r="L727" s="41">
        <f t="shared" si="143"/>
        <v>1.1263327699426331E-2</v>
      </c>
      <c r="M727" s="42">
        <f t="shared" si="144"/>
        <v>0.18369931554037086</v>
      </c>
      <c r="N727" s="39">
        <v>74.25</v>
      </c>
      <c r="O727" s="40">
        <f t="shared" si="136"/>
        <v>1.3559529785632294E-2</v>
      </c>
      <c r="P727" s="41">
        <f t="shared" si="137"/>
        <v>1.0315553865906994E-2</v>
      </c>
      <c r="Q727" s="42">
        <f t="shared" si="138"/>
        <v>0.16824159210811707</v>
      </c>
    </row>
    <row r="728" spans="1:17" x14ac:dyDescent="0.25">
      <c r="A728" s="17">
        <v>36859</v>
      </c>
      <c r="B728" s="50">
        <v>39.799999999999997</v>
      </c>
      <c r="C728" s="40">
        <f t="shared" si="140"/>
        <v>3.6460706383030686E-2</v>
      </c>
      <c r="D728" s="41">
        <f t="shared" si="139"/>
        <v>1.3728868021708935E-2</v>
      </c>
      <c r="E728" s="55">
        <f t="shared" si="135"/>
        <v>0.22391106128080315</v>
      </c>
      <c r="F728" s="39">
        <v>38.85</v>
      </c>
      <c r="G728" s="40">
        <f t="shared" si="141"/>
        <v>3.8706045102806008E-2</v>
      </c>
      <c r="H728" s="41">
        <f t="shared" si="133"/>
        <v>1.5767247003908108E-2</v>
      </c>
      <c r="I728" s="42">
        <f t="shared" si="134"/>
        <v>0.2571560163983691</v>
      </c>
      <c r="J728" s="39">
        <v>46.25</v>
      </c>
      <c r="K728" s="40">
        <f t="shared" si="142"/>
        <v>4.9303809576164294E-2</v>
      </c>
      <c r="L728" s="41">
        <f t="shared" si="143"/>
        <v>1.4574438417075371E-2</v>
      </c>
      <c r="M728" s="42">
        <f t="shared" si="144"/>
        <v>0.23770189708130343</v>
      </c>
      <c r="N728" s="39">
        <v>77.5</v>
      </c>
      <c r="O728" s="40">
        <f t="shared" si="136"/>
        <v>4.2840158676492227E-2</v>
      </c>
      <c r="P728" s="41">
        <f t="shared" si="137"/>
        <v>1.3161655545181995E-2</v>
      </c>
      <c r="Q728" s="42">
        <f t="shared" si="138"/>
        <v>0.21466010574754057</v>
      </c>
    </row>
    <row r="729" spans="1:17" x14ac:dyDescent="0.25">
      <c r="A729" s="17">
        <v>36860</v>
      </c>
      <c r="B729" s="50">
        <v>41.25</v>
      </c>
      <c r="C729" s="40">
        <f t="shared" si="140"/>
        <v>3.5784200490297992E-2</v>
      </c>
      <c r="D729" s="41">
        <f t="shared" si="139"/>
        <v>1.4897483021467572E-2</v>
      </c>
      <c r="E729" s="55">
        <f t="shared" si="135"/>
        <v>0.24297059513391178</v>
      </c>
      <c r="F729" s="39">
        <v>41.125</v>
      </c>
      <c r="G729" s="40">
        <f t="shared" si="141"/>
        <v>5.6908132271879582E-2</v>
      </c>
      <c r="H729" s="41">
        <f t="shared" ref="H729:H792" si="145">+IF(ISERROR(STDEV(G709:G729)),"",STDEV(G709:G729))</f>
        <v>1.8929142789363886E-2</v>
      </c>
      <c r="I729" s="42">
        <f t="shared" ref="I729:I792" si="146">IF(H729="","",(H729*(SQRT(266))))</f>
        <v>0.30872497604319887</v>
      </c>
      <c r="J729" s="39">
        <v>51</v>
      </c>
      <c r="K729" s="40">
        <f t="shared" si="142"/>
        <v>9.7764168765891626E-2</v>
      </c>
      <c r="L729" s="41">
        <f t="shared" si="143"/>
        <v>2.4367770641440464E-2</v>
      </c>
      <c r="M729" s="42">
        <f t="shared" si="144"/>
        <v>0.39742631196865097</v>
      </c>
      <c r="N729" s="39">
        <v>81.25</v>
      </c>
      <c r="O729" s="40">
        <f t="shared" si="136"/>
        <v>4.7252884850545511E-2</v>
      </c>
      <c r="P729" s="41">
        <f t="shared" si="137"/>
        <v>1.5745618873773064E-2</v>
      </c>
      <c r="Q729" s="42">
        <f t="shared" si="138"/>
        <v>0.25680327227085625</v>
      </c>
    </row>
    <row r="730" spans="1:17" x14ac:dyDescent="0.25">
      <c r="A730" s="17">
        <v>36861</v>
      </c>
      <c r="B730" s="50">
        <v>42.75</v>
      </c>
      <c r="C730" s="40">
        <f t="shared" si="140"/>
        <v>3.5718082602079246E-2</v>
      </c>
      <c r="D730" s="41">
        <f t="shared" si="139"/>
        <v>1.5978182488108929E-2</v>
      </c>
      <c r="E730" s="55">
        <f t="shared" ref="E730:E793" si="147">IF(D730="","",(D730*(SQRT(266))))</f>
        <v>0.26059627003432084</v>
      </c>
      <c r="F730" s="39">
        <v>42.75</v>
      </c>
      <c r="G730" s="40">
        <f t="shared" si="141"/>
        <v>3.8752986297233241E-2</v>
      </c>
      <c r="H730" s="41">
        <f t="shared" si="145"/>
        <v>1.9790160640404932E-2</v>
      </c>
      <c r="I730" s="42">
        <f t="shared" si="146"/>
        <v>0.32276775222135595</v>
      </c>
      <c r="J730" s="39">
        <v>51.75</v>
      </c>
      <c r="K730" s="40">
        <f t="shared" si="142"/>
        <v>1.4598799421152631E-2</v>
      </c>
      <c r="L730" s="41">
        <f t="shared" si="143"/>
        <v>2.4371955385784985E-2</v>
      </c>
      <c r="M730" s="42">
        <f t="shared" si="144"/>
        <v>0.39749456308344711</v>
      </c>
      <c r="N730" s="39">
        <v>82.125</v>
      </c>
      <c r="O730" s="40">
        <f t="shared" si="136"/>
        <v>1.0711655594927811E-2</v>
      </c>
      <c r="P730" s="41">
        <f t="shared" si="137"/>
        <v>1.5726095487160766E-2</v>
      </c>
      <c r="Q730" s="42">
        <f t="shared" si="138"/>
        <v>0.25648485547136174</v>
      </c>
    </row>
    <row r="731" spans="1:17" x14ac:dyDescent="0.25">
      <c r="A731" s="17">
        <v>36864</v>
      </c>
      <c r="B731" s="50">
        <v>51</v>
      </c>
      <c r="C731" s="40">
        <f t="shared" si="140"/>
        <v>0.1764564373415565</v>
      </c>
      <c r="D731" s="41">
        <f t="shared" si="139"/>
        <v>3.97393150027631E-2</v>
      </c>
      <c r="E731" s="55">
        <f t="shared" si="147"/>
        <v>0.64812861357328555</v>
      </c>
      <c r="F731" s="39">
        <v>51</v>
      </c>
      <c r="G731" s="40">
        <f t="shared" si="141"/>
        <v>0.1764564373415565</v>
      </c>
      <c r="H731" s="41">
        <f t="shared" si="145"/>
        <v>4.1084001464635471E-2</v>
      </c>
      <c r="I731" s="42">
        <f t="shared" si="146"/>
        <v>0.67005978606993055</v>
      </c>
      <c r="J731" s="39">
        <v>60</v>
      </c>
      <c r="K731" s="40">
        <f t="shared" si="142"/>
        <v>0.14792013007662227</v>
      </c>
      <c r="L731" s="41">
        <f t="shared" si="143"/>
        <v>3.8213628227848843E-2</v>
      </c>
      <c r="M731" s="42">
        <f t="shared" si="144"/>
        <v>0.62324541530719768</v>
      </c>
      <c r="N731" s="39">
        <v>89.5</v>
      </c>
      <c r="O731" s="40">
        <f t="shared" si="136"/>
        <v>8.5996148476035053E-2</v>
      </c>
      <c r="P731" s="41">
        <f t="shared" si="137"/>
        <v>2.2998315218716672E-2</v>
      </c>
      <c r="Q731" s="42">
        <f t="shared" si="138"/>
        <v>0.37509116994572794</v>
      </c>
    </row>
    <row r="732" spans="1:17" x14ac:dyDescent="0.25">
      <c r="A732" s="17">
        <v>36865</v>
      </c>
      <c r="B732" s="50">
        <v>50</v>
      </c>
      <c r="C732" s="40">
        <f t="shared" si="140"/>
        <v>-1.9802627296179754E-2</v>
      </c>
      <c r="D732" s="41">
        <f t="shared" si="139"/>
        <v>3.9977731624162204E-2</v>
      </c>
      <c r="E732" s="55">
        <f t="shared" si="147"/>
        <v>0.6520170709930847</v>
      </c>
      <c r="F732" s="39">
        <v>49</v>
      </c>
      <c r="G732" s="40">
        <f t="shared" si="141"/>
        <v>-4.000533461369913E-2</v>
      </c>
      <c r="H732" s="41">
        <f t="shared" si="145"/>
        <v>4.2501534665301141E-2</v>
      </c>
      <c r="I732" s="42">
        <f t="shared" si="146"/>
        <v>0.69317905292135118</v>
      </c>
      <c r="J732" s="39">
        <v>59.875</v>
      </c>
      <c r="K732" s="40">
        <f t="shared" si="142"/>
        <v>-2.0855064910213707E-3</v>
      </c>
      <c r="L732" s="41">
        <f t="shared" si="143"/>
        <v>3.7698775194570294E-2</v>
      </c>
      <c r="M732" s="42">
        <f t="shared" si="144"/>
        <v>0.61484841645028177</v>
      </c>
      <c r="N732" s="39">
        <v>87.5</v>
      </c>
      <c r="O732" s="40">
        <f t="shared" si="136"/>
        <v>-2.2599831917240919E-2</v>
      </c>
      <c r="P732" s="41">
        <f t="shared" si="137"/>
        <v>2.3627780186630927E-2</v>
      </c>
      <c r="Q732" s="42">
        <f t="shared" si="138"/>
        <v>0.38535743288757418</v>
      </c>
    </row>
    <row r="733" spans="1:17" x14ac:dyDescent="0.25">
      <c r="A733" s="17">
        <v>36866</v>
      </c>
      <c r="B733" s="50">
        <v>53.5</v>
      </c>
      <c r="C733" s="40">
        <f t="shared" si="140"/>
        <v>6.7658648473814864E-2</v>
      </c>
      <c r="D733" s="41">
        <f t="shared" si="139"/>
        <v>4.1415747824668184E-2</v>
      </c>
      <c r="E733" s="55">
        <f t="shared" si="147"/>
        <v>0.67547040546211268</v>
      </c>
      <c r="F733" s="39">
        <v>53</v>
      </c>
      <c r="G733" s="40">
        <f t="shared" si="141"/>
        <v>7.8471615441495307E-2</v>
      </c>
      <c r="H733" s="41">
        <f t="shared" si="145"/>
        <v>4.4506878803871358E-2</v>
      </c>
      <c r="I733" s="42">
        <f t="shared" si="146"/>
        <v>0.7258852260443267</v>
      </c>
      <c r="J733" s="39">
        <v>64.5</v>
      </c>
      <c r="K733" s="40">
        <f t="shared" si="142"/>
        <v>7.4406168070647538E-2</v>
      </c>
      <c r="L733" s="41">
        <f t="shared" si="143"/>
        <v>3.9464705286350758E-2</v>
      </c>
      <c r="M733" s="42">
        <f t="shared" si="144"/>
        <v>0.64364986463763563</v>
      </c>
      <c r="N733" s="39">
        <v>95</v>
      </c>
      <c r="O733" s="40">
        <f t="shared" si="136"/>
        <v>8.2238098236972007E-2</v>
      </c>
      <c r="P733" s="41">
        <f t="shared" si="137"/>
        <v>2.8177723366623064E-2</v>
      </c>
      <c r="Q733" s="42">
        <f t="shared" si="138"/>
        <v>0.45956476043915595</v>
      </c>
    </row>
    <row r="734" spans="1:17" x14ac:dyDescent="0.25">
      <c r="A734" s="17">
        <v>36867</v>
      </c>
      <c r="B734" s="50">
        <v>49.75</v>
      </c>
      <c r="C734" s="40">
        <f t="shared" si="140"/>
        <v>-7.2671190297359037E-2</v>
      </c>
      <c r="D734" s="41">
        <f t="shared" si="139"/>
        <v>4.5657330115412148E-2</v>
      </c>
      <c r="E734" s="55">
        <f t="shared" si="147"/>
        <v>0.7446485191076484</v>
      </c>
      <c r="F734" s="39">
        <v>49</v>
      </c>
      <c r="G734" s="40">
        <f t="shared" si="141"/>
        <v>-7.847161544149521E-2</v>
      </c>
      <c r="H734" s="41">
        <f t="shared" si="145"/>
        <v>4.8839862432844966E-2</v>
      </c>
      <c r="I734" s="42">
        <f t="shared" si="146"/>
        <v>0.79655405040345673</v>
      </c>
      <c r="J734" s="39">
        <v>56</v>
      </c>
      <c r="K734" s="40">
        <f t="shared" si="142"/>
        <v>-0.1413135330665776</v>
      </c>
      <c r="L734" s="41">
        <f t="shared" si="143"/>
        <v>5.2949270871606911E-2</v>
      </c>
      <c r="M734" s="42">
        <f t="shared" si="144"/>
        <v>0.8635764737601741</v>
      </c>
      <c r="N734" s="39">
        <v>87</v>
      </c>
      <c r="O734" s="40">
        <f t="shared" si="136"/>
        <v>-8.796877294595716E-2</v>
      </c>
      <c r="P734" s="41">
        <f t="shared" si="137"/>
        <v>3.547884320417425E-2</v>
      </c>
      <c r="Q734" s="42">
        <f t="shared" si="138"/>
        <v>0.57864242137808852</v>
      </c>
    </row>
    <row r="735" spans="1:17" x14ac:dyDescent="0.25">
      <c r="A735" s="17">
        <v>36868</v>
      </c>
      <c r="B735" s="50">
        <v>48</v>
      </c>
      <c r="C735" s="40">
        <f t="shared" si="140"/>
        <v>-3.5809452696710889E-2</v>
      </c>
      <c r="D735" s="41">
        <f t="shared" si="139"/>
        <v>4.7094612299756436E-2</v>
      </c>
      <c r="E735" s="55">
        <f t="shared" si="147"/>
        <v>0.76808988213536733</v>
      </c>
      <c r="F735" s="39">
        <v>46</v>
      </c>
      <c r="G735" s="40">
        <f t="shared" si="141"/>
        <v>-6.3178901621531558E-2</v>
      </c>
      <c r="H735" s="41">
        <f t="shared" si="145"/>
        <v>5.1945610749105899E-2</v>
      </c>
      <c r="I735" s="42">
        <f t="shared" si="146"/>
        <v>0.84720727253840811</v>
      </c>
      <c r="J735" s="39">
        <v>55</v>
      </c>
      <c r="K735" s="40">
        <f t="shared" si="142"/>
        <v>-1.8018505502678365E-2</v>
      </c>
      <c r="L735" s="41">
        <f t="shared" si="143"/>
        <v>5.3483960387860047E-2</v>
      </c>
      <c r="M735" s="42">
        <f t="shared" si="144"/>
        <v>0.87229699586371867</v>
      </c>
      <c r="N735" s="39">
        <v>86.5</v>
      </c>
      <c r="O735" s="40">
        <f t="shared" si="136"/>
        <v>-5.7637047167501294E-3</v>
      </c>
      <c r="P735" s="41">
        <f t="shared" si="137"/>
        <v>3.5688286563547625E-2</v>
      </c>
      <c r="Q735" s="42">
        <f t="shared" si="138"/>
        <v>0.58205833919457228</v>
      </c>
    </row>
    <row r="736" spans="1:17" x14ac:dyDescent="0.25">
      <c r="A736" s="17">
        <v>36871</v>
      </c>
      <c r="B736" s="50">
        <v>48</v>
      </c>
      <c r="C736" s="40">
        <f t="shared" si="140"/>
        <v>0</v>
      </c>
      <c r="D736" s="41">
        <f t="shared" si="139"/>
        <v>4.7170552972196113E-2</v>
      </c>
      <c r="E736" s="55">
        <f t="shared" si="147"/>
        <v>0.76932843702084353</v>
      </c>
      <c r="F736" s="39">
        <v>46.5</v>
      </c>
      <c r="G736" s="40">
        <f t="shared" si="141"/>
        <v>1.0810916104215676E-2</v>
      </c>
      <c r="H736" s="41">
        <f t="shared" si="145"/>
        <v>5.1911343879921523E-2</v>
      </c>
      <c r="I736" s="42">
        <f t="shared" si="146"/>
        <v>0.84664839681509929</v>
      </c>
      <c r="J736" s="39">
        <v>52</v>
      </c>
      <c r="K736" s="40">
        <f t="shared" si="142"/>
        <v>-5.6089466651043585E-2</v>
      </c>
      <c r="L736" s="41">
        <f t="shared" si="143"/>
        <v>5.564192944147088E-2</v>
      </c>
      <c r="M736" s="42">
        <f t="shared" si="144"/>
        <v>0.90749240601997316</v>
      </c>
      <c r="N736" s="39">
        <v>84</v>
      </c>
      <c r="O736" s="40">
        <f t="shared" ref="O736:O799" si="148">IF(ISERROR(LN(N736/N735)),"",LN(N736/N735))</f>
        <v>-2.9327615094520063E-2</v>
      </c>
      <c r="P736" s="41">
        <f t="shared" ref="P736:P799" si="149">+IF(ISERROR(STDEV(O716:O736)),"",STDEV(O716:O736))</f>
        <v>3.6763576489385809E-2</v>
      </c>
      <c r="Q736" s="42">
        <f t="shared" ref="Q736:Q799" si="150">IF(P736="","",(P736*(SQRT(266))))</f>
        <v>0.59959578715446704</v>
      </c>
    </row>
    <row r="737" spans="1:17" x14ac:dyDescent="0.25">
      <c r="A737" s="17">
        <v>36872</v>
      </c>
      <c r="B737" s="50">
        <v>43.25</v>
      </c>
      <c r="C737" s="40">
        <f t="shared" si="140"/>
        <v>-0.10420377753000264</v>
      </c>
      <c r="D737" s="41">
        <f t="shared" ref="D737:D800" si="151">+IF(ISERROR(STDEV(C717:C737)),"",STDEV(C717:C737))</f>
        <v>5.3772500759472375E-2</v>
      </c>
      <c r="E737" s="55">
        <f t="shared" si="147"/>
        <v>0.87700294690993119</v>
      </c>
      <c r="F737" s="39">
        <v>41.25</v>
      </c>
      <c r="G737" s="40">
        <f t="shared" si="141"/>
        <v>-0.11980119981262065</v>
      </c>
      <c r="H737" s="41">
        <f t="shared" si="145"/>
        <v>5.9602347979601261E-2</v>
      </c>
      <c r="I737" s="42">
        <f t="shared" si="146"/>
        <v>0.9720848776342903</v>
      </c>
      <c r="J737" s="39">
        <v>45</v>
      </c>
      <c r="K737" s="40">
        <f t="shared" si="142"/>
        <v>-0.14458122881110755</v>
      </c>
      <c r="L737" s="41">
        <f t="shared" si="143"/>
        <v>6.5348314943627597E-2</v>
      </c>
      <c r="M737" s="42">
        <f t="shared" si="144"/>
        <v>1.0657987627823697</v>
      </c>
      <c r="N737" s="39">
        <v>75</v>
      </c>
      <c r="O737" s="40">
        <f t="shared" si="148"/>
        <v>-0.11332868530700312</v>
      </c>
      <c r="P737" s="41">
        <f t="shared" si="149"/>
        <v>4.5468418837222975E-2</v>
      </c>
      <c r="Q737" s="42">
        <f t="shared" si="150"/>
        <v>0.74156746940126583</v>
      </c>
    </row>
    <row r="738" spans="1:17" x14ac:dyDescent="0.25">
      <c r="A738" s="17">
        <v>36873</v>
      </c>
      <c r="B738" s="50">
        <v>42.75</v>
      </c>
      <c r="C738" s="40">
        <f t="shared" ref="C738:C801" si="152">IF(ISERROR(LN(B738/B737)),"",LN(B738/B737))</f>
        <v>-1.1628037995119099E-2</v>
      </c>
      <c r="D738" s="41">
        <f t="shared" si="151"/>
        <v>5.3928988803263793E-2</v>
      </c>
      <c r="E738" s="55">
        <f t="shared" si="147"/>
        <v>0.87955518966641233</v>
      </c>
      <c r="F738" s="39">
        <v>42.75</v>
      </c>
      <c r="G738" s="40">
        <f t="shared" si="141"/>
        <v>3.5718082602079246E-2</v>
      </c>
      <c r="H738" s="41">
        <f t="shared" si="145"/>
        <v>5.9870821003887353E-2</v>
      </c>
      <c r="I738" s="42">
        <f t="shared" si="146"/>
        <v>0.9764635401502465</v>
      </c>
      <c r="J738" s="39">
        <v>45</v>
      </c>
      <c r="K738" s="40">
        <f t="shared" si="142"/>
        <v>0</v>
      </c>
      <c r="L738" s="41">
        <f t="shared" si="143"/>
        <v>6.533618012828378E-2</v>
      </c>
      <c r="M738" s="42">
        <f t="shared" si="144"/>
        <v>1.0656008499334892</v>
      </c>
      <c r="N738" s="39">
        <v>74</v>
      </c>
      <c r="O738" s="40">
        <f t="shared" si="148"/>
        <v>-1.3423020332140661E-2</v>
      </c>
      <c r="P738" s="41">
        <f t="shared" si="149"/>
        <v>4.5613546758705464E-2</v>
      </c>
      <c r="Q738" s="42">
        <f t="shared" si="150"/>
        <v>0.74393443416990057</v>
      </c>
    </row>
    <row r="739" spans="1:17" x14ac:dyDescent="0.25">
      <c r="A739" s="17">
        <v>36874</v>
      </c>
      <c r="B739" s="50">
        <v>42</v>
      </c>
      <c r="C739" s="40">
        <f t="shared" si="152"/>
        <v>-1.7699577099400975E-2</v>
      </c>
      <c r="D739" s="41">
        <f t="shared" si="151"/>
        <v>5.4218322204104254E-2</v>
      </c>
      <c r="E739" s="55">
        <f t="shared" si="147"/>
        <v>0.8842740746279204</v>
      </c>
      <c r="F739" s="39">
        <v>42</v>
      </c>
      <c r="G739" s="40">
        <f t="shared" si="141"/>
        <v>-1.7699577099400975E-2</v>
      </c>
      <c r="H739" s="41">
        <f t="shared" si="145"/>
        <v>6.0168954639367431E-2</v>
      </c>
      <c r="I739" s="42">
        <f t="shared" si="146"/>
        <v>0.9813259525951975</v>
      </c>
      <c r="J739" s="39">
        <v>44</v>
      </c>
      <c r="K739" s="40">
        <f t="shared" si="142"/>
        <v>-2.2472855852058628E-2</v>
      </c>
      <c r="L739" s="41">
        <f t="shared" si="143"/>
        <v>6.5609479955430539E-2</v>
      </c>
      <c r="M739" s="42">
        <f t="shared" si="144"/>
        <v>1.0700582352217392</v>
      </c>
      <c r="N739" s="39">
        <v>70</v>
      </c>
      <c r="O739" s="40">
        <f t="shared" si="148"/>
        <v>-5.5569851154810765E-2</v>
      </c>
      <c r="P739" s="41">
        <f t="shared" si="149"/>
        <v>4.7357002244634211E-2</v>
      </c>
      <c r="Q739" s="42">
        <f t="shared" si="150"/>
        <v>0.77236933262859742</v>
      </c>
    </row>
    <row r="740" spans="1:17" x14ac:dyDescent="0.25">
      <c r="A740" s="17">
        <v>36875</v>
      </c>
      <c r="B740" s="50">
        <v>43</v>
      </c>
      <c r="C740" s="40">
        <f t="shared" si="152"/>
        <v>2.3530497410194036E-2</v>
      </c>
      <c r="D740" s="41">
        <f t="shared" si="151"/>
        <v>5.4324475860705781E-2</v>
      </c>
      <c r="E740" s="55">
        <f t="shared" si="147"/>
        <v>0.88600538837286291</v>
      </c>
      <c r="F740" s="39">
        <v>43</v>
      </c>
      <c r="G740" s="40">
        <f t="shared" si="141"/>
        <v>2.3530497410194036E-2</v>
      </c>
      <c r="H740" s="41">
        <f t="shared" si="145"/>
        <v>6.0256325192533856E-2</v>
      </c>
      <c r="I740" s="42">
        <f t="shared" si="146"/>
        <v>0.98275092319388424</v>
      </c>
      <c r="J740" s="39">
        <v>46.25</v>
      </c>
      <c r="K740" s="40">
        <f t="shared" si="142"/>
        <v>4.987183004017294E-2</v>
      </c>
      <c r="L740" s="41">
        <f t="shared" si="143"/>
        <v>6.6215545232086809E-2</v>
      </c>
      <c r="M740" s="42">
        <f t="shared" si="144"/>
        <v>1.0799428607485462</v>
      </c>
      <c r="N740" s="39">
        <v>74</v>
      </c>
      <c r="O740" s="40">
        <f t="shared" si="148"/>
        <v>5.5569851154810786E-2</v>
      </c>
      <c r="P740" s="41">
        <f t="shared" si="149"/>
        <v>4.879177618649358E-2</v>
      </c>
      <c r="Q740" s="42">
        <f t="shared" si="150"/>
        <v>0.79576978745937987</v>
      </c>
    </row>
    <row r="741" spans="1:17" x14ac:dyDescent="0.25">
      <c r="A741" s="17">
        <v>36878</v>
      </c>
      <c r="B741" s="50">
        <v>45</v>
      </c>
      <c r="C741" s="40">
        <f t="shared" si="152"/>
        <v>4.5462374076757413E-2</v>
      </c>
      <c r="D741" s="41">
        <f t="shared" si="151"/>
        <v>5.4961226457429978E-2</v>
      </c>
      <c r="E741" s="55">
        <f t="shared" si="147"/>
        <v>0.89639047632463364</v>
      </c>
      <c r="F741" s="39">
        <v>45</v>
      </c>
      <c r="G741" s="40">
        <f t="shared" si="141"/>
        <v>4.5462374076757413E-2</v>
      </c>
      <c r="H741" s="41">
        <f t="shared" si="145"/>
        <v>6.0678303668491494E-2</v>
      </c>
      <c r="I741" s="42">
        <f t="shared" si="146"/>
        <v>0.98963318386096355</v>
      </c>
      <c r="J741" s="39">
        <v>46.75</v>
      </c>
      <c r="K741" s="40">
        <f t="shared" si="142"/>
        <v>1.0752791776261697E-2</v>
      </c>
      <c r="L741" s="41">
        <f t="shared" si="143"/>
        <v>6.6221479585939186E-2</v>
      </c>
      <c r="M741" s="42">
        <f t="shared" si="144"/>
        <v>1.0800396471308613</v>
      </c>
      <c r="N741" s="39">
        <v>74</v>
      </c>
      <c r="O741" s="40">
        <f t="shared" si="148"/>
        <v>0</v>
      </c>
      <c r="P741" s="41">
        <f t="shared" si="149"/>
        <v>4.8714076038303911E-2</v>
      </c>
      <c r="Q741" s="42">
        <f t="shared" si="150"/>
        <v>0.79450253639284518</v>
      </c>
    </row>
    <row r="742" spans="1:17" x14ac:dyDescent="0.25">
      <c r="A742" s="17">
        <v>36879</v>
      </c>
      <c r="B742" s="50">
        <v>47.125</v>
      </c>
      <c r="C742" s="40">
        <f t="shared" si="152"/>
        <v>4.6141155997855128E-2</v>
      </c>
      <c r="D742" s="41">
        <f t="shared" si="151"/>
        <v>5.4867438758130813E-2</v>
      </c>
      <c r="E742" s="55">
        <f t="shared" si="147"/>
        <v>0.89486084523983089</v>
      </c>
      <c r="F742" s="39">
        <v>47.125</v>
      </c>
      <c r="G742" s="40">
        <f t="shared" si="141"/>
        <v>4.6141155997855128E-2</v>
      </c>
      <c r="H742" s="41">
        <f t="shared" si="145"/>
        <v>6.0600468639201162E-2</v>
      </c>
      <c r="I742" s="42">
        <f t="shared" si="146"/>
        <v>0.98836373295025026</v>
      </c>
      <c r="J742" s="39">
        <v>47.5</v>
      </c>
      <c r="K742" s="40">
        <f t="shared" si="142"/>
        <v>1.5915455305899582E-2</v>
      </c>
      <c r="L742" s="41">
        <f t="shared" si="143"/>
        <v>6.6193794631774078E-2</v>
      </c>
      <c r="M742" s="42">
        <f t="shared" si="144"/>
        <v>1.0795881191928829</v>
      </c>
      <c r="N742" s="39">
        <v>76</v>
      </c>
      <c r="O742" s="40">
        <f t="shared" si="148"/>
        <v>2.6668247082161273E-2</v>
      </c>
      <c r="P742" s="41">
        <f t="shared" si="149"/>
        <v>4.8916488152516681E-2</v>
      </c>
      <c r="Q742" s="42">
        <f t="shared" si="150"/>
        <v>0.79780377807116898</v>
      </c>
    </row>
    <row r="743" spans="1:17" x14ac:dyDescent="0.25">
      <c r="A743" s="17">
        <v>36880</v>
      </c>
      <c r="B743" s="50">
        <v>50</v>
      </c>
      <c r="C743" s="40">
        <f t="shared" si="152"/>
        <v>5.921935965997132E-2</v>
      </c>
      <c r="D743" s="41">
        <f t="shared" si="151"/>
        <v>5.5805580722637631E-2</v>
      </c>
      <c r="E743" s="55">
        <f t="shared" si="147"/>
        <v>0.91016147764248911</v>
      </c>
      <c r="F743" s="39">
        <v>50</v>
      </c>
      <c r="G743" s="40">
        <f t="shared" si="141"/>
        <v>5.921935965997132E-2</v>
      </c>
      <c r="H743" s="41">
        <f t="shared" si="145"/>
        <v>6.1410189431067283E-2</v>
      </c>
      <c r="I743" s="42">
        <f t="shared" si="146"/>
        <v>1.0015698794119385</v>
      </c>
      <c r="J743" s="39">
        <v>49.5</v>
      </c>
      <c r="K743" s="40">
        <f t="shared" si="142"/>
        <v>4.1242958534049003E-2</v>
      </c>
      <c r="L743" s="41">
        <f t="shared" si="143"/>
        <v>6.6579838310994788E-2</v>
      </c>
      <c r="M743" s="42">
        <f t="shared" si="144"/>
        <v>1.0858843010615098</v>
      </c>
      <c r="N743" s="39">
        <v>78</v>
      </c>
      <c r="O743" s="40">
        <f t="shared" si="148"/>
        <v>2.5975486403260736E-2</v>
      </c>
      <c r="P743" s="41">
        <f t="shared" si="149"/>
        <v>4.9150173192181901E-2</v>
      </c>
      <c r="Q743" s="42">
        <f t="shared" si="150"/>
        <v>0.80161506572825381</v>
      </c>
    </row>
    <row r="744" spans="1:17" x14ac:dyDescent="0.25">
      <c r="A744" s="17">
        <v>36881</v>
      </c>
      <c r="B744" s="50">
        <v>51</v>
      </c>
      <c r="C744" s="40">
        <f t="shared" si="152"/>
        <v>1.980262729617973E-2</v>
      </c>
      <c r="D744" s="41">
        <f t="shared" si="151"/>
        <v>5.5816484103362866E-2</v>
      </c>
      <c r="E744" s="55">
        <f t="shared" si="147"/>
        <v>0.91033930640053939</v>
      </c>
      <c r="F744" s="39">
        <v>51</v>
      </c>
      <c r="G744" s="40">
        <f t="shared" si="141"/>
        <v>1.980262729617973E-2</v>
      </c>
      <c r="H744" s="41">
        <f t="shared" si="145"/>
        <v>6.1372473154531863E-2</v>
      </c>
      <c r="I744" s="42">
        <f t="shared" si="146"/>
        <v>1.0009547455572569</v>
      </c>
      <c r="J744" s="39">
        <v>50.25</v>
      </c>
      <c r="K744" s="40">
        <f t="shared" si="142"/>
        <v>1.5037877364540502E-2</v>
      </c>
      <c r="L744" s="41">
        <f t="shared" si="143"/>
        <v>6.6505300614917287E-2</v>
      </c>
      <c r="M744" s="42">
        <f t="shared" si="144"/>
        <v>1.084668628028034</v>
      </c>
      <c r="N744" s="39">
        <v>78.5</v>
      </c>
      <c r="O744" s="40">
        <f t="shared" si="148"/>
        <v>6.3897980987709883E-3</v>
      </c>
      <c r="P744" s="41">
        <f t="shared" si="149"/>
        <v>4.905929332429694E-2</v>
      </c>
      <c r="Q744" s="42">
        <f t="shared" si="150"/>
        <v>0.80013285993859917</v>
      </c>
    </row>
    <row r="745" spans="1:17" x14ac:dyDescent="0.25">
      <c r="A745" s="17">
        <v>36882</v>
      </c>
      <c r="B745" s="50">
        <v>50.25</v>
      </c>
      <c r="C745" s="40">
        <f t="shared" si="152"/>
        <v>-1.4815085785140587E-2</v>
      </c>
      <c r="D745" s="41">
        <f t="shared" si="151"/>
        <v>5.6064649706747141E-2</v>
      </c>
      <c r="E745" s="55">
        <f t="shared" si="147"/>
        <v>0.91438676490471449</v>
      </c>
      <c r="F745" s="39">
        <v>50.25</v>
      </c>
      <c r="G745" s="40">
        <f t="shared" si="141"/>
        <v>-1.4815085785140587E-2</v>
      </c>
      <c r="H745" s="41">
        <f t="shared" si="145"/>
        <v>6.1635839599578419E-2</v>
      </c>
      <c r="I745" s="42">
        <f t="shared" si="146"/>
        <v>1.0052501222862691</v>
      </c>
      <c r="J745" s="39">
        <v>49.5</v>
      </c>
      <c r="K745" s="40">
        <f t="shared" si="142"/>
        <v>-1.5037877364540559E-2</v>
      </c>
      <c r="L745" s="41">
        <f t="shared" si="143"/>
        <v>6.6625666105758749E-2</v>
      </c>
      <c r="M745" s="42">
        <f t="shared" si="144"/>
        <v>1.0866317297748991</v>
      </c>
      <c r="N745" s="39">
        <v>77</v>
      </c>
      <c r="O745" s="40">
        <f t="shared" si="148"/>
        <v>-1.9293202934678896E-2</v>
      </c>
      <c r="P745" s="41">
        <f t="shared" si="149"/>
        <v>4.9289692368270098E-2</v>
      </c>
      <c r="Q745" s="42">
        <f t="shared" si="150"/>
        <v>0.80389055462781445</v>
      </c>
    </row>
    <row r="746" spans="1:17" x14ac:dyDescent="0.25">
      <c r="A746" s="17">
        <v>36886</v>
      </c>
      <c r="B746" s="50">
        <v>50.25</v>
      </c>
      <c r="C746" s="40">
        <f t="shared" si="152"/>
        <v>0</v>
      </c>
      <c r="D746" s="41">
        <f t="shared" si="151"/>
        <v>5.6125718291308829E-2</v>
      </c>
      <c r="E746" s="55">
        <f t="shared" si="147"/>
        <v>0.91538276337731272</v>
      </c>
      <c r="F746" s="39">
        <v>50.25</v>
      </c>
      <c r="G746" s="40">
        <f t="shared" si="141"/>
        <v>0</v>
      </c>
      <c r="H746" s="41">
        <f t="shared" si="145"/>
        <v>6.1495496076346606E-2</v>
      </c>
      <c r="I746" s="42">
        <f t="shared" si="146"/>
        <v>1.0029611886916689</v>
      </c>
      <c r="J746" s="39">
        <v>49.5</v>
      </c>
      <c r="K746" s="40">
        <f t="shared" si="142"/>
        <v>0</v>
      </c>
      <c r="L746" s="41">
        <f t="shared" si="143"/>
        <v>6.6638416365006545E-2</v>
      </c>
      <c r="M746" s="42">
        <f t="shared" si="144"/>
        <v>1.086839680210089</v>
      </c>
      <c r="N746" s="39">
        <v>77</v>
      </c>
      <c r="O746" s="40">
        <f t="shared" si="148"/>
        <v>0</v>
      </c>
      <c r="P746" s="41">
        <f t="shared" si="149"/>
        <v>4.927459661107586E-2</v>
      </c>
      <c r="Q746" s="42">
        <f t="shared" si="150"/>
        <v>0.80364435027878478</v>
      </c>
    </row>
    <row r="747" spans="1:17" x14ac:dyDescent="0.25">
      <c r="A747" s="17">
        <v>36887</v>
      </c>
      <c r="B747" s="50">
        <v>49.25</v>
      </c>
      <c r="C747" s="40">
        <f t="shared" si="152"/>
        <v>-2.0101179321087265E-2</v>
      </c>
      <c r="D747" s="41">
        <f t="shared" si="151"/>
        <v>5.6593223358472583E-2</v>
      </c>
      <c r="E747" s="55">
        <f t="shared" si="147"/>
        <v>0.92300754027641785</v>
      </c>
      <c r="F747" s="39">
        <v>49.25</v>
      </c>
      <c r="G747" s="40">
        <f t="shared" si="141"/>
        <v>-2.0101179321087265E-2</v>
      </c>
      <c r="H747" s="41">
        <f t="shared" si="145"/>
        <v>6.1977993457327463E-2</v>
      </c>
      <c r="I747" s="42">
        <f t="shared" si="146"/>
        <v>1.010830482829379</v>
      </c>
      <c r="J747" s="39">
        <v>49</v>
      </c>
      <c r="K747" s="40">
        <f t="shared" si="142"/>
        <v>-1.0152371464017962E-2</v>
      </c>
      <c r="L747" s="41">
        <f t="shared" si="143"/>
        <v>6.6712783803424089E-2</v>
      </c>
      <c r="M747" s="42">
        <f t="shared" si="144"/>
        <v>1.088052576425165</v>
      </c>
      <c r="N747" s="39">
        <v>76</v>
      </c>
      <c r="O747" s="40">
        <f t="shared" si="148"/>
        <v>-1.3072081567352775E-2</v>
      </c>
      <c r="P747" s="41">
        <f t="shared" si="149"/>
        <v>4.9382439121265352E-2</v>
      </c>
      <c r="Q747" s="42">
        <f t="shared" si="150"/>
        <v>0.80540320839217994</v>
      </c>
    </row>
    <row r="748" spans="1:17" x14ac:dyDescent="0.25">
      <c r="A748" s="17">
        <v>36888</v>
      </c>
      <c r="B748" s="50">
        <v>49.25</v>
      </c>
      <c r="C748" s="40">
        <f t="shared" si="152"/>
        <v>0</v>
      </c>
      <c r="D748" s="41">
        <f t="shared" si="151"/>
        <v>5.6643835943351345E-2</v>
      </c>
      <c r="E748" s="55">
        <f t="shared" si="147"/>
        <v>0.92383300655495215</v>
      </c>
      <c r="F748" s="39">
        <v>49.25</v>
      </c>
      <c r="G748" s="40">
        <f t="shared" si="141"/>
        <v>0</v>
      </c>
      <c r="H748" s="41">
        <f t="shared" si="145"/>
        <v>6.2043676698194307E-2</v>
      </c>
      <c r="I748" s="42">
        <f t="shared" si="146"/>
        <v>1.01190174406866</v>
      </c>
      <c r="J748" s="39">
        <v>50.5</v>
      </c>
      <c r="K748" s="40">
        <f t="shared" si="142"/>
        <v>3.0153038170687457E-2</v>
      </c>
      <c r="L748" s="41">
        <f t="shared" si="143"/>
        <v>6.6931631041761627E-2</v>
      </c>
      <c r="M748" s="42">
        <f t="shared" si="144"/>
        <v>1.0916218668660844</v>
      </c>
      <c r="N748" s="39">
        <v>76</v>
      </c>
      <c r="O748" s="40">
        <f t="shared" si="148"/>
        <v>0</v>
      </c>
      <c r="P748" s="41">
        <f t="shared" si="149"/>
        <v>4.9308966635736244E-2</v>
      </c>
      <c r="Q748" s="42">
        <f t="shared" si="150"/>
        <v>0.80420490841699288</v>
      </c>
    </row>
    <row r="749" spans="1:17" x14ac:dyDescent="0.25">
      <c r="A749" s="17">
        <v>36889</v>
      </c>
      <c r="B749" s="50">
        <v>52</v>
      </c>
      <c r="C749" s="40">
        <f t="shared" si="152"/>
        <v>5.4334350963329517E-2</v>
      </c>
      <c r="D749" s="41">
        <f t="shared" si="151"/>
        <v>5.7163533676418576E-2</v>
      </c>
      <c r="E749" s="55">
        <f t="shared" si="147"/>
        <v>0.93230902007422445</v>
      </c>
      <c r="F749" s="39">
        <v>52</v>
      </c>
      <c r="G749" s="40">
        <f t="shared" si="141"/>
        <v>5.4334350963329517E-2</v>
      </c>
      <c r="H749" s="41">
        <f t="shared" si="145"/>
        <v>6.2458036395348714E-2</v>
      </c>
      <c r="I749" s="42">
        <f t="shared" si="146"/>
        <v>1.0186597462138569</v>
      </c>
      <c r="J749" s="39">
        <v>51</v>
      </c>
      <c r="K749" s="40">
        <f t="shared" si="142"/>
        <v>9.8522964430116395E-3</v>
      </c>
      <c r="L749" s="41">
        <f t="shared" si="143"/>
        <v>6.6221035234155873E-2</v>
      </c>
      <c r="M749" s="42">
        <f t="shared" si="144"/>
        <v>1.080032399972594</v>
      </c>
      <c r="N749" s="39">
        <v>78.5</v>
      </c>
      <c r="O749" s="40">
        <f t="shared" si="148"/>
        <v>3.2365284502031716E-2</v>
      </c>
      <c r="P749" s="41">
        <f t="shared" si="149"/>
        <v>4.8917139722563147E-2</v>
      </c>
      <c r="Q749" s="42">
        <f t="shared" si="150"/>
        <v>0.79781440485703159</v>
      </c>
    </row>
    <row r="750" spans="1:17" x14ac:dyDescent="0.25">
      <c r="A750" s="17">
        <v>36893</v>
      </c>
      <c r="B750" s="50">
        <v>44.5</v>
      </c>
      <c r="C750" s="40">
        <f t="shared" si="152"/>
        <v>-0.15575452940923287</v>
      </c>
      <c r="D750" s="41">
        <f t="shared" si="151"/>
        <v>6.7624988694148236E-2</v>
      </c>
      <c r="E750" s="55">
        <f t="shared" si="147"/>
        <v>1.1029301879561815</v>
      </c>
      <c r="F750" s="39">
        <v>44.5</v>
      </c>
      <c r="G750" s="40">
        <f t="shared" si="141"/>
        <v>-0.15575452940923287</v>
      </c>
      <c r="H750" s="41">
        <f t="shared" si="145"/>
        <v>7.169104397068328E-2</v>
      </c>
      <c r="I750" s="42">
        <f t="shared" si="146"/>
        <v>1.1692455426347854</v>
      </c>
      <c r="J750" s="39">
        <v>47</v>
      </c>
      <c r="K750" s="40">
        <f t="shared" si="142"/>
        <v>-8.1678031014267238E-2</v>
      </c>
      <c r="L750" s="41">
        <f t="shared" si="143"/>
        <v>6.5174930804585057E-2</v>
      </c>
      <c r="M750" s="42">
        <f t="shared" si="144"/>
        <v>1.0629709530517435</v>
      </c>
      <c r="N750" s="39">
        <v>73</v>
      </c>
      <c r="O750" s="40">
        <f t="shared" si="148"/>
        <v>-7.26391836399716E-2</v>
      </c>
      <c r="P750" s="41">
        <f t="shared" si="149"/>
        <v>5.0181299343286155E-2</v>
      </c>
      <c r="Q750" s="42">
        <f t="shared" si="150"/>
        <v>0.81843222432013918</v>
      </c>
    </row>
    <row r="751" spans="1:17" x14ac:dyDescent="0.25">
      <c r="A751" s="17">
        <v>36894</v>
      </c>
      <c r="B751" s="50">
        <v>45.5</v>
      </c>
      <c r="C751" s="40">
        <f t="shared" si="152"/>
        <v>2.2223136784710256E-2</v>
      </c>
      <c r="D751" s="41">
        <f t="shared" si="151"/>
        <v>6.7368266201732835E-2</v>
      </c>
      <c r="E751" s="55">
        <f t="shared" si="147"/>
        <v>1.0987431708153299</v>
      </c>
      <c r="F751" s="39">
        <v>45.5</v>
      </c>
      <c r="G751" s="40">
        <f t="shared" si="141"/>
        <v>2.2223136784710256E-2</v>
      </c>
      <c r="H751" s="41">
        <f t="shared" si="145"/>
        <v>7.1377638590311612E-2</v>
      </c>
      <c r="I751" s="42">
        <f t="shared" si="146"/>
        <v>1.1641340555683231</v>
      </c>
      <c r="J751" s="39">
        <v>47.5</v>
      </c>
      <c r="K751" s="40">
        <f t="shared" si="142"/>
        <v>1.0582109330537008E-2</v>
      </c>
      <c r="L751" s="41">
        <f t="shared" si="143"/>
        <v>6.5123833830085104E-2</v>
      </c>
      <c r="M751" s="42">
        <f t="shared" si="144"/>
        <v>1.0621375866175675</v>
      </c>
      <c r="N751" s="39">
        <v>71</v>
      </c>
      <c r="O751" s="40">
        <f t="shared" si="148"/>
        <v>-2.7779564107075706E-2</v>
      </c>
      <c r="P751" s="41">
        <f t="shared" si="149"/>
        <v>5.0277810226932042E-2</v>
      </c>
      <c r="Q751" s="42">
        <f t="shared" si="150"/>
        <v>0.8200062691975557</v>
      </c>
    </row>
    <row r="752" spans="1:17" x14ac:dyDescent="0.25">
      <c r="A752" s="17">
        <v>36895</v>
      </c>
      <c r="B752" s="50">
        <v>50.5</v>
      </c>
      <c r="C752" s="40">
        <f t="shared" si="152"/>
        <v>0.10426101032440946</v>
      </c>
      <c r="D752" s="41">
        <f t="shared" si="151"/>
        <v>5.9448972603213031E-2</v>
      </c>
      <c r="E752" s="55">
        <f t="shared" si="147"/>
        <v>0.96958340094683682</v>
      </c>
      <c r="F752" s="39">
        <v>47.5</v>
      </c>
      <c r="G752" s="40">
        <f t="shared" si="141"/>
        <v>4.3017385083690858E-2</v>
      </c>
      <c r="H752" s="41">
        <f t="shared" si="145"/>
        <v>6.0230121041824833E-2</v>
      </c>
      <c r="I752" s="42">
        <f t="shared" si="146"/>
        <v>0.98232354642939479</v>
      </c>
      <c r="J752" s="39">
        <v>49.5</v>
      </c>
      <c r="K752" s="40">
        <f t="shared" si="142"/>
        <v>4.1242958534049003E-2</v>
      </c>
      <c r="L752" s="41">
        <f t="shared" si="143"/>
        <v>5.6227373429596619E-2</v>
      </c>
      <c r="M752" s="42">
        <f t="shared" si="144"/>
        <v>0.91704070850889041</v>
      </c>
      <c r="N752" s="39">
        <v>73</v>
      </c>
      <c r="O752" s="40">
        <f t="shared" si="148"/>
        <v>2.7779564107075671E-2</v>
      </c>
      <c r="P752" s="41">
        <f t="shared" si="149"/>
        <v>4.6349260493645815E-2</v>
      </c>
      <c r="Q752" s="42">
        <f t="shared" si="150"/>
        <v>0.75593356206077034</v>
      </c>
    </row>
    <row r="753" spans="1:17" x14ac:dyDescent="0.25">
      <c r="A753" s="17">
        <v>36896</v>
      </c>
      <c r="B753" s="50">
        <v>52</v>
      </c>
      <c r="C753" s="40">
        <f t="shared" si="152"/>
        <v>2.9270382300113237E-2</v>
      </c>
      <c r="D753" s="41">
        <f t="shared" si="151"/>
        <v>5.9615262179422937E-2</v>
      </c>
      <c r="E753" s="55">
        <f t="shared" si="147"/>
        <v>0.97229550185932412</v>
      </c>
      <c r="F753" s="39">
        <v>48.5</v>
      </c>
      <c r="G753" s="40">
        <f t="shared" si="141"/>
        <v>2.0834086902842053E-2</v>
      </c>
      <c r="H753" s="41">
        <f t="shared" si="145"/>
        <v>5.9842572363098569E-2</v>
      </c>
      <c r="I753" s="42">
        <f t="shared" si="146"/>
        <v>0.97600281876165451</v>
      </c>
      <c r="J753" s="39">
        <v>50.5</v>
      </c>
      <c r="K753" s="40">
        <f t="shared" si="142"/>
        <v>2.0000666706669435E-2</v>
      </c>
      <c r="L753" s="41">
        <f t="shared" si="143"/>
        <v>5.6571831758261533E-2</v>
      </c>
      <c r="M753" s="42">
        <f t="shared" si="144"/>
        <v>0.92265865383522128</v>
      </c>
      <c r="N753" s="39">
        <v>76</v>
      </c>
      <c r="O753" s="40">
        <f t="shared" si="148"/>
        <v>4.0273899137939898E-2</v>
      </c>
      <c r="P753" s="41">
        <f t="shared" si="149"/>
        <v>4.7491207030727019E-2</v>
      </c>
      <c r="Q753" s="42">
        <f t="shared" si="150"/>
        <v>0.77455814645035514</v>
      </c>
    </row>
    <row r="754" spans="1:17" x14ac:dyDescent="0.25">
      <c r="A754" s="17">
        <v>36899</v>
      </c>
      <c r="B754" s="50">
        <v>54</v>
      </c>
      <c r="C754" s="40">
        <f t="shared" si="152"/>
        <v>3.7740327982847113E-2</v>
      </c>
      <c r="D754" s="41">
        <f t="shared" si="151"/>
        <v>5.8307529243370057E-2</v>
      </c>
      <c r="E754" s="55">
        <f t="shared" si="147"/>
        <v>0.95096702312965442</v>
      </c>
      <c r="F754" s="39">
        <v>49.5</v>
      </c>
      <c r="G754" s="40">
        <f t="shared" si="141"/>
        <v>2.0408871631207033E-2</v>
      </c>
      <c r="H754" s="41">
        <f t="shared" si="145"/>
        <v>5.7299277247337382E-2</v>
      </c>
      <c r="I754" s="42">
        <f t="shared" si="146"/>
        <v>0.93452293071699666</v>
      </c>
      <c r="J754" s="39">
        <v>51.5</v>
      </c>
      <c r="K754" s="40">
        <f t="shared" si="142"/>
        <v>1.9608471388376337E-2</v>
      </c>
      <c r="L754" s="41">
        <f t="shared" si="143"/>
        <v>5.3769868637033987E-2</v>
      </c>
      <c r="M754" s="42">
        <f t="shared" si="144"/>
        <v>0.87696001829209691</v>
      </c>
      <c r="N754" s="39">
        <v>78</v>
      </c>
      <c r="O754" s="40">
        <f t="shared" si="148"/>
        <v>2.5975486403260736E-2</v>
      </c>
      <c r="P754" s="41">
        <f t="shared" si="149"/>
        <v>4.365441495215646E-2</v>
      </c>
      <c r="Q754" s="42">
        <f t="shared" si="150"/>
        <v>0.71198196137318415</v>
      </c>
    </row>
    <row r="755" spans="1:17" x14ac:dyDescent="0.25">
      <c r="A755" s="17">
        <v>36900</v>
      </c>
      <c r="B755" s="50">
        <v>53.5</v>
      </c>
      <c r="C755" s="40">
        <f t="shared" si="152"/>
        <v>-9.3023926623135612E-3</v>
      </c>
      <c r="D755" s="41">
        <f t="shared" si="151"/>
        <v>5.5925589664943924E-2</v>
      </c>
      <c r="E755" s="55">
        <f t="shared" si="147"/>
        <v>0.91211876425872718</v>
      </c>
      <c r="F755" s="39">
        <v>50</v>
      </c>
      <c r="G755" s="40">
        <f t="shared" si="141"/>
        <v>1.0050335853501506E-2</v>
      </c>
      <c r="H755" s="41">
        <f t="shared" si="145"/>
        <v>5.4685549010404136E-2</v>
      </c>
      <c r="I755" s="42">
        <f t="shared" si="146"/>
        <v>0.89189431322967694</v>
      </c>
      <c r="J755" s="39">
        <v>52</v>
      </c>
      <c r="K755" s="40">
        <f t="shared" si="142"/>
        <v>9.6619109117368901E-3</v>
      </c>
      <c r="L755" s="41">
        <f t="shared" si="143"/>
        <v>4.477655193216501E-2</v>
      </c>
      <c r="M755" s="42">
        <f t="shared" si="144"/>
        <v>0.73028346166431113</v>
      </c>
      <c r="N755" s="39">
        <v>80</v>
      </c>
      <c r="O755" s="40">
        <f t="shared" si="148"/>
        <v>2.5317807984289786E-2</v>
      </c>
      <c r="P755" s="41">
        <f t="shared" si="149"/>
        <v>4.0331622162422177E-2</v>
      </c>
      <c r="Q755" s="42">
        <f t="shared" si="150"/>
        <v>0.6577888510024581</v>
      </c>
    </row>
    <row r="756" spans="1:17" x14ac:dyDescent="0.25">
      <c r="A756" s="17">
        <v>36901</v>
      </c>
      <c r="B756" s="50">
        <v>53</v>
      </c>
      <c r="C756" s="40">
        <f t="shared" si="152"/>
        <v>-9.3897403498390316E-3</v>
      </c>
      <c r="D756" s="41">
        <f t="shared" si="151"/>
        <v>5.5291586697424087E-2</v>
      </c>
      <c r="E756" s="55">
        <f t="shared" si="147"/>
        <v>0.90177848878313305</v>
      </c>
      <c r="F756" s="39">
        <v>49.5</v>
      </c>
      <c r="G756" s="40">
        <f t="shared" si="141"/>
        <v>-1.0050335853501451E-2</v>
      </c>
      <c r="H756" s="41">
        <f t="shared" si="145"/>
        <v>5.2765038837140711E-2</v>
      </c>
      <c r="I756" s="42">
        <f t="shared" si="146"/>
        <v>0.86057174020938043</v>
      </c>
      <c r="J756" s="39">
        <v>51</v>
      </c>
      <c r="K756" s="40">
        <f t="shared" si="142"/>
        <v>-1.9418085857101627E-2</v>
      </c>
      <c r="L756" s="41">
        <f t="shared" si="143"/>
        <v>4.4800232252721478E-2</v>
      </c>
      <c r="M756" s="42">
        <f t="shared" si="144"/>
        <v>0.73066967600469845</v>
      </c>
      <c r="N756" s="39">
        <v>81</v>
      </c>
      <c r="O756" s="40">
        <f t="shared" si="148"/>
        <v>1.242251999855711E-2</v>
      </c>
      <c r="P756" s="41">
        <f t="shared" si="149"/>
        <v>4.0486682190772089E-2</v>
      </c>
      <c r="Q756" s="42">
        <f t="shared" si="150"/>
        <v>0.66031780353191349</v>
      </c>
    </row>
    <row r="757" spans="1:17" x14ac:dyDescent="0.25">
      <c r="A757" s="17">
        <v>36902</v>
      </c>
      <c r="B757" s="50">
        <v>52</v>
      </c>
      <c r="C757" s="40">
        <f t="shared" si="152"/>
        <v>-1.9048194970694474E-2</v>
      </c>
      <c r="D757" s="41">
        <f t="shared" si="151"/>
        <v>5.5528600423511737E-2</v>
      </c>
      <c r="E757" s="55">
        <f t="shared" si="147"/>
        <v>0.90564406567282896</v>
      </c>
      <c r="F757" s="39">
        <v>48.5</v>
      </c>
      <c r="G757" s="40">
        <f t="shared" si="141"/>
        <v>-2.0408871631207123E-2</v>
      </c>
      <c r="H757" s="41">
        <f t="shared" si="145"/>
        <v>5.2987855371747133E-2</v>
      </c>
      <c r="I757" s="42">
        <f t="shared" si="146"/>
        <v>0.86420576791332104</v>
      </c>
      <c r="J757" s="39">
        <v>49.5</v>
      </c>
      <c r="K757" s="40">
        <f t="shared" si="142"/>
        <v>-2.985296314968116E-2</v>
      </c>
      <c r="L757" s="41">
        <f t="shared" si="143"/>
        <v>4.3613232163791954E-2</v>
      </c>
      <c r="M757" s="42">
        <f t="shared" si="144"/>
        <v>0.7113102904215356</v>
      </c>
      <c r="N757" s="39">
        <v>80.5</v>
      </c>
      <c r="O757" s="40">
        <f t="shared" si="148"/>
        <v>-6.191970247921107E-3</v>
      </c>
      <c r="P757" s="41">
        <f t="shared" si="149"/>
        <v>4.0050545748324624E-2</v>
      </c>
      <c r="Q757" s="42">
        <f t="shared" si="150"/>
        <v>0.65320463341932833</v>
      </c>
    </row>
    <row r="758" spans="1:17" x14ac:dyDescent="0.25">
      <c r="A758" s="17">
        <v>36903</v>
      </c>
      <c r="B758" s="50">
        <v>52</v>
      </c>
      <c r="C758" s="40">
        <f t="shared" si="152"/>
        <v>0</v>
      </c>
      <c r="D758" s="41">
        <f t="shared" si="151"/>
        <v>4.9748696818475671E-2</v>
      </c>
      <c r="E758" s="55">
        <f t="shared" si="147"/>
        <v>0.81137669065997853</v>
      </c>
      <c r="F758" s="39">
        <v>49</v>
      </c>
      <c r="G758" s="40">
        <f t="shared" si="141"/>
        <v>1.0256500167189061E-2</v>
      </c>
      <c r="H758" s="41">
        <f t="shared" si="145"/>
        <v>4.5044442779165028E-2</v>
      </c>
      <c r="I758" s="42">
        <f t="shared" si="146"/>
        <v>0.73465262915607643</v>
      </c>
      <c r="J758" s="39">
        <v>50.5</v>
      </c>
      <c r="K758" s="40">
        <f t="shared" si="142"/>
        <v>2.0000666706669435E-2</v>
      </c>
      <c r="L758" s="41">
        <f t="shared" si="143"/>
        <v>2.9172766453840714E-2</v>
      </c>
      <c r="M758" s="42">
        <f t="shared" si="144"/>
        <v>0.47579342206855785</v>
      </c>
      <c r="N758" s="39">
        <v>81</v>
      </c>
      <c r="O758" s="40">
        <f t="shared" si="148"/>
        <v>6.1919702479209804E-3</v>
      </c>
      <c r="P758" s="41">
        <f t="shared" si="149"/>
        <v>3.0886954803029231E-2</v>
      </c>
      <c r="Q758" s="42">
        <f t="shared" si="150"/>
        <v>0.50375098797239348</v>
      </c>
    </row>
    <row r="759" spans="1:17" x14ac:dyDescent="0.25">
      <c r="A759" s="17">
        <v>36907</v>
      </c>
      <c r="B759" s="50">
        <v>51</v>
      </c>
      <c r="C759" s="40">
        <f t="shared" si="152"/>
        <v>-1.9418085857101627E-2</v>
      </c>
      <c r="D759" s="41">
        <f t="shared" si="151"/>
        <v>4.9937116418300447E-2</v>
      </c>
      <c r="E759" s="55">
        <f t="shared" si="147"/>
        <v>0.81444972133491533</v>
      </c>
      <c r="F759" s="39">
        <v>48.75</v>
      </c>
      <c r="G759" s="40">
        <f t="shared" ref="G759:G802" si="153">IF(ISERROR(LN(F759/F758)),"",LN(F759/F758))</f>
        <v>-5.1151006667703768E-3</v>
      </c>
      <c r="H759" s="41">
        <f t="shared" si="145"/>
        <v>4.4676932606451447E-2</v>
      </c>
      <c r="I759" s="42">
        <f t="shared" si="146"/>
        <v>0.72865871963100359</v>
      </c>
      <c r="J759" s="39">
        <v>50.25</v>
      </c>
      <c r="K759" s="40">
        <f t="shared" si="142"/>
        <v>-4.9627893421290139E-3</v>
      </c>
      <c r="L759" s="41">
        <f t="shared" si="143"/>
        <v>2.9239497077331665E-2</v>
      </c>
      <c r="M759" s="42">
        <f t="shared" si="144"/>
        <v>0.47688176560148149</v>
      </c>
      <c r="N759" s="39">
        <v>81</v>
      </c>
      <c r="O759" s="40">
        <f t="shared" si="148"/>
        <v>0</v>
      </c>
      <c r="P759" s="41">
        <f t="shared" si="149"/>
        <v>3.065365924926863E-2</v>
      </c>
      <c r="Q759" s="42">
        <f t="shared" si="150"/>
        <v>0.49994605263817454</v>
      </c>
    </row>
    <row r="760" spans="1:17" x14ac:dyDescent="0.25">
      <c r="A760" s="17">
        <v>36908</v>
      </c>
      <c r="B760" s="50">
        <v>47.5</v>
      </c>
      <c r="C760" s="40">
        <f t="shared" si="152"/>
        <v>-7.1095921683730218E-2</v>
      </c>
      <c r="D760" s="41">
        <f t="shared" si="151"/>
        <v>5.2619978423578476E-2</v>
      </c>
      <c r="E760" s="55">
        <f t="shared" si="147"/>
        <v>0.85820587646160518</v>
      </c>
      <c r="F760" s="39">
        <v>46</v>
      </c>
      <c r="G760" s="40">
        <f t="shared" si="153"/>
        <v>-5.8063800954761206E-2</v>
      </c>
      <c r="H760" s="41">
        <f t="shared" si="145"/>
        <v>4.6586476143747321E-2</v>
      </c>
      <c r="I760" s="42">
        <f t="shared" si="146"/>
        <v>0.75980243223146871</v>
      </c>
      <c r="J760" s="39">
        <v>48</v>
      </c>
      <c r="K760" s="40">
        <f t="shared" si="142"/>
        <v>-4.5809536031294222E-2</v>
      </c>
      <c r="L760" s="41">
        <f t="shared" si="143"/>
        <v>3.0750421006892927E-2</v>
      </c>
      <c r="M760" s="42">
        <f t="shared" si="144"/>
        <v>0.5015241891463551</v>
      </c>
      <c r="N760" s="39">
        <v>78</v>
      </c>
      <c r="O760" s="40">
        <f t="shared" si="148"/>
        <v>-3.7740327982847086E-2</v>
      </c>
      <c r="P760" s="41">
        <f t="shared" si="149"/>
        <v>2.912099427997868E-2</v>
      </c>
      <c r="Q760" s="42">
        <f t="shared" si="150"/>
        <v>0.47494904346604438</v>
      </c>
    </row>
    <row r="761" spans="1:17" x14ac:dyDescent="0.25">
      <c r="A761" s="17">
        <v>36909</v>
      </c>
      <c r="B761" s="50">
        <v>48</v>
      </c>
      <c r="C761" s="40">
        <f t="shared" si="152"/>
        <v>1.0471299867295437E-2</v>
      </c>
      <c r="D761" s="41">
        <f t="shared" si="151"/>
        <v>5.2477680603732667E-2</v>
      </c>
      <c r="E761" s="55">
        <f t="shared" si="147"/>
        <v>0.85588506925381225</v>
      </c>
      <c r="F761" s="39">
        <v>47</v>
      </c>
      <c r="G761" s="40">
        <f t="shared" si="153"/>
        <v>2.1506205220963682E-2</v>
      </c>
      <c r="H761" s="41">
        <f t="shared" si="145"/>
        <v>4.6546842555573523E-2</v>
      </c>
      <c r="I761" s="42">
        <f t="shared" si="146"/>
        <v>0.75915602797029225</v>
      </c>
      <c r="J761" s="39">
        <v>48.25</v>
      </c>
      <c r="K761" s="40">
        <f t="shared" si="142"/>
        <v>5.19481687710393E-3</v>
      </c>
      <c r="L761" s="41">
        <f t="shared" si="143"/>
        <v>2.8919487026791729E-2</v>
      </c>
      <c r="M761" s="42">
        <f t="shared" si="144"/>
        <v>0.4716625596244397</v>
      </c>
      <c r="N761" s="39">
        <v>78.5</v>
      </c>
      <c r="O761" s="40">
        <f t="shared" si="148"/>
        <v>6.3897980987709883E-3</v>
      </c>
      <c r="P761" s="41">
        <f t="shared" si="149"/>
        <v>2.6744293372524583E-2</v>
      </c>
      <c r="Q761" s="42">
        <f t="shared" si="150"/>
        <v>0.43618622473302177</v>
      </c>
    </row>
    <row r="762" spans="1:17" x14ac:dyDescent="0.25">
      <c r="A762" s="17">
        <v>36910</v>
      </c>
      <c r="B762" s="50">
        <v>49.25</v>
      </c>
      <c r="C762" s="40">
        <f t="shared" si="152"/>
        <v>2.570835671020703E-2</v>
      </c>
      <c r="D762" s="41">
        <f t="shared" si="151"/>
        <v>5.189441104289854E-2</v>
      </c>
      <c r="E762" s="55">
        <f t="shared" si="147"/>
        <v>0.8463722306007897</v>
      </c>
      <c r="F762" s="39">
        <v>47</v>
      </c>
      <c r="G762" s="40">
        <f t="shared" si="153"/>
        <v>0</v>
      </c>
      <c r="H762" s="41">
        <f t="shared" si="145"/>
        <v>4.5580721580428189E-2</v>
      </c>
      <c r="I762" s="42">
        <f t="shared" si="146"/>
        <v>0.74339907171371167</v>
      </c>
      <c r="J762" s="39">
        <v>49</v>
      </c>
      <c r="K762" s="40">
        <f t="shared" si="142"/>
        <v>1.5424470325631731E-2</v>
      </c>
      <c r="L762" s="41">
        <f t="shared" si="143"/>
        <v>2.9007888242700182E-2</v>
      </c>
      <c r="M762" s="42">
        <f t="shared" si="144"/>
        <v>0.473104339823745</v>
      </c>
      <c r="N762" s="39">
        <v>79</v>
      </c>
      <c r="O762" s="40">
        <f t="shared" si="148"/>
        <v>6.3492276786587445E-3</v>
      </c>
      <c r="P762" s="41">
        <f t="shared" si="149"/>
        <v>2.674681355899643E-2</v>
      </c>
      <c r="Q762" s="42">
        <f t="shared" si="150"/>
        <v>0.43622732773048989</v>
      </c>
    </row>
    <row r="763" spans="1:17" x14ac:dyDescent="0.25">
      <c r="A763" s="17">
        <v>36913</v>
      </c>
      <c r="B763" s="50">
        <v>47.5</v>
      </c>
      <c r="C763" s="40">
        <f t="shared" si="152"/>
        <v>-3.6179656577502356E-2</v>
      </c>
      <c r="D763" s="41">
        <f t="shared" si="151"/>
        <v>5.1684330777700502E-2</v>
      </c>
      <c r="E763" s="55">
        <f t="shared" si="147"/>
        <v>0.84294592516466316</v>
      </c>
      <c r="F763" s="39">
        <v>46</v>
      </c>
      <c r="G763" s="40">
        <f t="shared" si="153"/>
        <v>-2.1506205220963619E-2</v>
      </c>
      <c r="H763" s="41">
        <f t="shared" si="145"/>
        <v>4.4692168763585685E-2</v>
      </c>
      <c r="I763" s="42">
        <f t="shared" si="146"/>
        <v>0.72890721383375756</v>
      </c>
      <c r="J763" s="39">
        <v>48</v>
      </c>
      <c r="K763" s="40">
        <f t="shared" si="142"/>
        <v>-2.0619287202735703E-2</v>
      </c>
      <c r="L763" s="41">
        <f t="shared" si="143"/>
        <v>2.9241238926247758E-2</v>
      </c>
      <c r="M763" s="42">
        <f t="shared" si="144"/>
        <v>0.47691017429757909</v>
      </c>
      <c r="N763" s="39">
        <v>78</v>
      </c>
      <c r="O763" s="40">
        <f t="shared" si="148"/>
        <v>-1.2739025777429714E-2</v>
      </c>
      <c r="P763" s="41">
        <f t="shared" si="149"/>
        <v>2.6391632382965879E-2</v>
      </c>
      <c r="Q763" s="42">
        <f t="shared" si="150"/>
        <v>0.43043449805609807</v>
      </c>
    </row>
    <row r="764" spans="1:17" x14ac:dyDescent="0.25">
      <c r="A764" s="17">
        <v>36914</v>
      </c>
      <c r="B764" s="50">
        <v>46.25</v>
      </c>
      <c r="C764" s="40">
        <f t="shared" si="152"/>
        <v>-2.6668247082161294E-2</v>
      </c>
      <c r="D764" s="41">
        <f t="shared" si="151"/>
        <v>5.0171319838427458E-2</v>
      </c>
      <c r="E764" s="55">
        <f t="shared" si="147"/>
        <v>0.81826946352147512</v>
      </c>
      <c r="F764" s="39">
        <v>45</v>
      </c>
      <c r="G764" s="40">
        <f t="shared" si="153"/>
        <v>-2.197890671877523E-2</v>
      </c>
      <c r="H764" s="41">
        <f t="shared" si="145"/>
        <v>4.2675009134539005E-2</v>
      </c>
      <c r="I764" s="42">
        <f t="shared" si="146"/>
        <v>0.69600833589287892</v>
      </c>
      <c r="J764" s="39">
        <v>46.25</v>
      </c>
      <c r="K764" s="40">
        <f t="shared" si="142"/>
        <v>-3.7139546949456766E-2</v>
      </c>
      <c r="L764" s="41">
        <f t="shared" si="143"/>
        <v>2.877930761380585E-2</v>
      </c>
      <c r="M764" s="42">
        <f t="shared" si="144"/>
        <v>0.46937630258695084</v>
      </c>
      <c r="N764" s="39">
        <v>76.25</v>
      </c>
      <c r="O764" s="40">
        <f t="shared" si="148"/>
        <v>-2.2691411202070765E-2</v>
      </c>
      <c r="P764" s="41">
        <f t="shared" si="149"/>
        <v>2.6247047639002458E-2</v>
      </c>
      <c r="Q764" s="42">
        <f t="shared" si="150"/>
        <v>0.42807639224470334</v>
      </c>
    </row>
    <row r="765" spans="1:17" x14ac:dyDescent="0.25">
      <c r="A765" s="17">
        <v>36915</v>
      </c>
      <c r="B765" s="50">
        <v>46.75</v>
      </c>
      <c r="C765" s="40">
        <f t="shared" si="152"/>
        <v>1.0752791776261697E-2</v>
      </c>
      <c r="D765" s="41">
        <f t="shared" si="151"/>
        <v>4.9997805446777663E-2</v>
      </c>
      <c r="E765" s="55">
        <f t="shared" si="147"/>
        <v>0.81543952943511311</v>
      </c>
      <c r="F765" s="39">
        <v>45.75</v>
      </c>
      <c r="G765" s="40">
        <f t="shared" si="153"/>
        <v>1.6529301951210506E-2</v>
      </c>
      <c r="H765" s="41">
        <f t="shared" si="145"/>
        <v>4.2585705350195402E-2</v>
      </c>
      <c r="I765" s="42">
        <f t="shared" si="146"/>
        <v>0.69455183524787689</v>
      </c>
      <c r="J765" s="39">
        <v>46.75</v>
      </c>
      <c r="K765" s="40">
        <f t="shared" si="142"/>
        <v>1.0752791776261697E-2</v>
      </c>
      <c r="L765" s="41">
        <f t="shared" si="143"/>
        <v>2.8658215696192878E-2</v>
      </c>
      <c r="M765" s="42">
        <f t="shared" si="144"/>
        <v>0.4674013531779847</v>
      </c>
      <c r="N765" s="39">
        <v>76.75</v>
      </c>
      <c r="O765" s="40">
        <f t="shared" si="148"/>
        <v>6.5359709797854493E-3</v>
      </c>
      <c r="P765" s="41">
        <f t="shared" si="149"/>
        <v>2.6249147097586658E-2</v>
      </c>
      <c r="Q765" s="42">
        <f t="shared" si="150"/>
        <v>0.42811063337798255</v>
      </c>
    </row>
    <row r="766" spans="1:17" x14ac:dyDescent="0.25">
      <c r="A766" s="17">
        <v>36916</v>
      </c>
      <c r="B766" s="50">
        <v>48.5</v>
      </c>
      <c r="C766" s="40">
        <f t="shared" si="152"/>
        <v>3.6749542208741437E-2</v>
      </c>
      <c r="D766" s="41">
        <f t="shared" si="151"/>
        <v>5.0708650109720491E-2</v>
      </c>
      <c r="E766" s="55">
        <f t="shared" si="147"/>
        <v>0.82703305503632374</v>
      </c>
      <c r="F766" s="39">
        <v>46.5</v>
      </c>
      <c r="G766" s="40">
        <f t="shared" si="153"/>
        <v>1.6260520871780326E-2</v>
      </c>
      <c r="H766" s="41">
        <f t="shared" si="145"/>
        <v>4.2773408266432923E-2</v>
      </c>
      <c r="I766" s="42">
        <f t="shared" si="146"/>
        <v>0.69761317716723881</v>
      </c>
      <c r="J766" s="39">
        <v>47.75</v>
      </c>
      <c r="K766" s="40">
        <f t="shared" si="142"/>
        <v>2.1164811192043331E-2</v>
      </c>
      <c r="L766" s="41">
        <f t="shared" si="143"/>
        <v>2.90122307273422E-2</v>
      </c>
      <c r="M766" s="42">
        <f t="shared" si="144"/>
        <v>0.47317516360493744</v>
      </c>
      <c r="N766" s="39">
        <v>78.25</v>
      </c>
      <c r="O766" s="40">
        <f t="shared" si="148"/>
        <v>1.9355442952956072E-2</v>
      </c>
      <c r="P766" s="41">
        <f t="shared" si="149"/>
        <v>2.6262726039187934E-2</v>
      </c>
      <c r="Q766" s="42">
        <f t="shared" si="150"/>
        <v>0.4283320992133452</v>
      </c>
    </row>
    <row r="767" spans="1:17" x14ac:dyDescent="0.25">
      <c r="A767" s="17">
        <v>36917</v>
      </c>
      <c r="B767" s="50">
        <v>48.5</v>
      </c>
      <c r="C767" s="40">
        <f t="shared" si="152"/>
        <v>0</v>
      </c>
      <c r="D767" s="41">
        <f t="shared" si="151"/>
        <v>5.0708650109720491E-2</v>
      </c>
      <c r="E767" s="55">
        <f t="shared" si="147"/>
        <v>0.82703305503632374</v>
      </c>
      <c r="F767" s="39">
        <v>46.5</v>
      </c>
      <c r="G767" s="40">
        <f t="shared" si="153"/>
        <v>0</v>
      </c>
      <c r="H767" s="41">
        <f t="shared" si="145"/>
        <v>4.2773408266432923E-2</v>
      </c>
      <c r="I767" s="42">
        <f t="shared" si="146"/>
        <v>0.69761317716723881</v>
      </c>
      <c r="J767" s="39">
        <v>48</v>
      </c>
      <c r="K767" s="40">
        <f t="shared" si="142"/>
        <v>5.2219439811516249E-3</v>
      </c>
      <c r="L767" s="41">
        <f t="shared" si="143"/>
        <v>2.9050009854862949E-2</v>
      </c>
      <c r="M767" s="42">
        <f t="shared" si="144"/>
        <v>0.47379132252816825</v>
      </c>
      <c r="N767" s="39">
        <v>78.5</v>
      </c>
      <c r="O767" s="40">
        <f t="shared" si="148"/>
        <v>3.1897953681000808E-3</v>
      </c>
      <c r="P767" s="41">
        <f t="shared" si="149"/>
        <v>2.6267293166509002E-2</v>
      </c>
      <c r="Q767" s="42">
        <f t="shared" si="150"/>
        <v>0.42840658680575616</v>
      </c>
    </row>
    <row r="768" spans="1:17" x14ac:dyDescent="0.25">
      <c r="A768" s="17">
        <v>36920</v>
      </c>
      <c r="B768" s="50">
        <v>43.828000000000003</v>
      </c>
      <c r="C768" s="40">
        <f t="shared" si="152"/>
        <v>-0.10129091540029053</v>
      </c>
      <c r="D768" s="41">
        <f t="shared" si="151"/>
        <v>5.508863549395146E-2</v>
      </c>
      <c r="E768" s="55">
        <f t="shared" si="147"/>
        <v>0.8984684548250591</v>
      </c>
      <c r="F768" s="39">
        <v>42.75</v>
      </c>
      <c r="G768" s="40">
        <f t="shared" si="153"/>
        <v>-8.4083117210541444E-2</v>
      </c>
      <c r="H768" s="41">
        <f t="shared" si="145"/>
        <v>4.6146322851193605E-2</v>
      </c>
      <c r="I768" s="42">
        <f t="shared" si="146"/>
        <v>0.75262374927624609</v>
      </c>
      <c r="J768" s="39">
        <v>46</v>
      </c>
      <c r="K768" s="40">
        <f t="shared" si="142"/>
        <v>-4.2559614418795889E-2</v>
      </c>
      <c r="L768" s="41">
        <f t="shared" si="143"/>
        <v>3.0365545349685667E-2</v>
      </c>
      <c r="M768" s="42">
        <f t="shared" si="144"/>
        <v>0.49524705714026734</v>
      </c>
      <c r="N768" s="39">
        <v>76.5</v>
      </c>
      <c r="O768" s="40">
        <f t="shared" si="148"/>
        <v>-2.580788395587259E-2</v>
      </c>
      <c r="P768" s="41">
        <f t="shared" si="149"/>
        <v>2.6749073718492979E-2</v>
      </c>
      <c r="Q768" s="42">
        <f t="shared" si="150"/>
        <v>0.43626418981633236</v>
      </c>
    </row>
    <row r="769" spans="1:17" x14ac:dyDescent="0.25">
      <c r="A769" s="17">
        <v>36921</v>
      </c>
      <c r="B769" s="50">
        <v>43.652999305725096</v>
      </c>
      <c r="C769" s="40">
        <f t="shared" si="152"/>
        <v>-4.0008900012987892E-3</v>
      </c>
      <c r="D769" s="41">
        <f t="shared" si="151"/>
        <v>5.507538345559812E-2</v>
      </c>
      <c r="E769" s="55">
        <f t="shared" si="147"/>
        <v>0.89825232062032068</v>
      </c>
      <c r="F769" s="39">
        <v>43</v>
      </c>
      <c r="G769" s="40">
        <f t="shared" si="153"/>
        <v>5.8309203107931437E-3</v>
      </c>
      <c r="H769" s="41">
        <f t="shared" si="145"/>
        <v>4.6206408514814973E-2</v>
      </c>
      <c r="I769" s="42">
        <f t="shared" si="146"/>
        <v>0.75360371679344762</v>
      </c>
      <c r="J769" s="39">
        <v>46</v>
      </c>
      <c r="K769" s="40">
        <f t="shared" si="142"/>
        <v>0</v>
      </c>
      <c r="L769" s="41">
        <f t="shared" si="143"/>
        <v>2.9417166487182851E-2</v>
      </c>
      <c r="M769" s="42">
        <f t="shared" si="144"/>
        <v>0.47977946598391702</v>
      </c>
      <c r="N769" s="39">
        <v>77.25</v>
      </c>
      <c r="O769" s="40">
        <f t="shared" si="148"/>
        <v>9.7561749453646558E-3</v>
      </c>
      <c r="P769" s="41">
        <f t="shared" si="149"/>
        <v>2.6827985810501491E-2</v>
      </c>
      <c r="Q769" s="42">
        <f t="shared" si="150"/>
        <v>0.43755120708837364</v>
      </c>
    </row>
    <row r="770" spans="1:17" x14ac:dyDescent="0.25">
      <c r="A770" s="17">
        <v>36922</v>
      </c>
      <c r="B770" s="50">
        <v>42.670999305725097</v>
      </c>
      <c r="C770" s="40">
        <f t="shared" si="152"/>
        <v>-2.2752476217877907E-2</v>
      </c>
      <c r="D770" s="41">
        <f t="shared" si="151"/>
        <v>5.3414777283499248E-2</v>
      </c>
      <c r="E770" s="55">
        <f t="shared" si="147"/>
        <v>0.87116865357827811</v>
      </c>
      <c r="F770" s="39">
        <v>42</v>
      </c>
      <c r="G770" s="40">
        <f t="shared" si="153"/>
        <v>-2.3530497410194161E-2</v>
      </c>
      <c r="H770" s="41">
        <f t="shared" si="145"/>
        <v>4.4162776248803749E-2</v>
      </c>
      <c r="I770" s="42">
        <f t="shared" si="146"/>
        <v>0.72027308320976879</v>
      </c>
      <c r="J770" s="39">
        <v>46</v>
      </c>
      <c r="K770" s="40">
        <f t="shared" si="142"/>
        <v>0</v>
      </c>
      <c r="L770" s="41">
        <f t="shared" si="143"/>
        <v>2.9255878899041333E-2</v>
      </c>
      <c r="M770" s="42">
        <f t="shared" si="144"/>
        <v>0.47714894502799532</v>
      </c>
      <c r="N770" s="39">
        <v>77</v>
      </c>
      <c r="O770" s="40">
        <f t="shared" si="148"/>
        <v>-3.2414939241709557E-3</v>
      </c>
      <c r="P770" s="41">
        <f t="shared" si="149"/>
        <v>2.5838691874019489E-2</v>
      </c>
      <c r="Q770" s="42">
        <f t="shared" si="150"/>
        <v>0.42141631126986351</v>
      </c>
    </row>
    <row r="771" spans="1:17" x14ac:dyDescent="0.25">
      <c r="A771" s="17">
        <v>36923</v>
      </c>
      <c r="B771" s="50">
        <v>44.5</v>
      </c>
      <c r="C771" s="40">
        <f t="shared" si="152"/>
        <v>4.1969672848224192E-2</v>
      </c>
      <c r="D771" s="41">
        <f t="shared" si="151"/>
        <v>4.2676930922895748E-2</v>
      </c>
      <c r="E771" s="55">
        <f t="shared" si="147"/>
        <v>0.69603967931244093</v>
      </c>
      <c r="F771" s="39">
        <v>43.75</v>
      </c>
      <c r="G771" s="40">
        <f t="shared" si="153"/>
        <v>4.08219945202552E-2</v>
      </c>
      <c r="H771" s="41">
        <f t="shared" si="145"/>
        <v>3.0473193338534807E-2</v>
      </c>
      <c r="I771" s="42">
        <f t="shared" si="146"/>
        <v>0.49700274270661127</v>
      </c>
      <c r="J771" s="39">
        <v>47.5</v>
      </c>
      <c r="K771" s="40">
        <f t="shared" si="142"/>
        <v>3.2088314551500449E-2</v>
      </c>
      <c r="L771" s="41">
        <f t="shared" si="143"/>
        <v>2.4472591929932449E-2</v>
      </c>
      <c r="M771" s="42">
        <f t="shared" si="144"/>
        <v>0.39913589544734335</v>
      </c>
      <c r="N771" s="39">
        <v>78.75</v>
      </c>
      <c r="O771" s="40">
        <f t="shared" si="148"/>
        <v>2.2472855852058576E-2</v>
      </c>
      <c r="P771" s="41">
        <f t="shared" si="149"/>
        <v>2.0402604526638422E-2</v>
      </c>
      <c r="Q771" s="42">
        <f t="shared" si="150"/>
        <v>0.33275640972207904</v>
      </c>
    </row>
    <row r="772" spans="1:17" x14ac:dyDescent="0.25">
      <c r="A772" s="17">
        <v>36924</v>
      </c>
      <c r="B772" s="50">
        <v>48.340909090909093</v>
      </c>
      <c r="C772" s="40">
        <f t="shared" si="152"/>
        <v>8.2788992109781648E-2</v>
      </c>
      <c r="D772" s="41">
        <f t="shared" si="151"/>
        <v>4.6158358283346107E-2</v>
      </c>
      <c r="E772" s="55">
        <f t="shared" si="147"/>
        <v>0.75282004123432877</v>
      </c>
      <c r="F772" s="39">
        <v>46.5</v>
      </c>
      <c r="G772" s="40">
        <f t="shared" si="153"/>
        <v>6.0960699789687274E-2</v>
      </c>
      <c r="H772" s="41">
        <f t="shared" si="145"/>
        <v>3.300447036978197E-2</v>
      </c>
      <c r="I772" s="42">
        <f t="shared" si="146"/>
        <v>0.53828662172460784</v>
      </c>
      <c r="J772" s="39">
        <v>49.5</v>
      </c>
      <c r="K772" s="40">
        <f t="shared" si="142"/>
        <v>4.1242958534049003E-2</v>
      </c>
      <c r="L772" s="41">
        <f t="shared" si="143"/>
        <v>2.5972571119682927E-2</v>
      </c>
      <c r="M772" s="42">
        <f t="shared" si="144"/>
        <v>0.42359981568789506</v>
      </c>
      <c r="N772" s="39">
        <v>79.5</v>
      </c>
      <c r="O772" s="40">
        <f t="shared" si="148"/>
        <v>9.4787439545437387E-3</v>
      </c>
      <c r="P772" s="41">
        <f t="shared" si="149"/>
        <v>1.9115867247606708E-2</v>
      </c>
      <c r="Q772" s="42">
        <f t="shared" si="150"/>
        <v>0.31177035979560447</v>
      </c>
    </row>
    <row r="773" spans="1:17" x14ac:dyDescent="0.25">
      <c r="A773" s="17">
        <v>36927</v>
      </c>
      <c r="B773" s="50">
        <v>44.5</v>
      </c>
      <c r="C773" s="40">
        <f t="shared" si="152"/>
        <v>-8.2788992109781606E-2</v>
      </c>
      <c r="D773" s="41">
        <f t="shared" si="151"/>
        <v>4.3593804651292832E-2</v>
      </c>
      <c r="E773" s="55">
        <f t="shared" si="147"/>
        <v>0.71099343728150644</v>
      </c>
      <c r="F773" s="39">
        <v>43.25</v>
      </c>
      <c r="G773" s="40">
        <f t="shared" si="153"/>
        <v>-7.2455079215422352E-2</v>
      </c>
      <c r="H773" s="41">
        <f t="shared" si="145"/>
        <v>3.5206022261892657E-2</v>
      </c>
      <c r="I773" s="42">
        <f t="shared" si="146"/>
        <v>0.57419284646562641</v>
      </c>
      <c r="J773" s="39">
        <v>46.75</v>
      </c>
      <c r="K773" s="40">
        <f t="shared" si="142"/>
        <v>-5.7158413839948637E-2</v>
      </c>
      <c r="L773" s="41">
        <f t="shared" si="143"/>
        <v>2.737061868045149E-2</v>
      </c>
      <c r="M773" s="42">
        <f t="shared" si="144"/>
        <v>0.44640128137011531</v>
      </c>
      <c r="N773" s="39">
        <v>77.25</v>
      </c>
      <c r="O773" s="40">
        <f t="shared" si="148"/>
        <v>-2.8710105882431367E-2</v>
      </c>
      <c r="P773" s="41">
        <f t="shared" si="149"/>
        <v>1.9770291816130277E-2</v>
      </c>
      <c r="Q773" s="42">
        <f t="shared" si="150"/>
        <v>0.32244370150408597</v>
      </c>
    </row>
    <row r="774" spans="1:17" x14ac:dyDescent="0.25">
      <c r="A774" s="17">
        <v>36928</v>
      </c>
      <c r="B774" s="50">
        <v>43.829545454545453</v>
      </c>
      <c r="C774" s="40">
        <f t="shared" si="152"/>
        <v>-1.5181045442173221E-2</v>
      </c>
      <c r="D774" s="41">
        <f t="shared" si="151"/>
        <v>4.2867555509878266E-2</v>
      </c>
      <c r="E774" s="55">
        <f t="shared" si="147"/>
        <v>0.69914867223960564</v>
      </c>
      <c r="F774" s="39">
        <v>43.25</v>
      </c>
      <c r="G774" s="40">
        <f t="shared" si="153"/>
        <v>0</v>
      </c>
      <c r="H774" s="41">
        <f t="shared" si="145"/>
        <v>3.4748070121330868E-2</v>
      </c>
      <c r="I774" s="42">
        <f t="shared" si="146"/>
        <v>0.56672387308436423</v>
      </c>
      <c r="J774" s="39">
        <v>47.25</v>
      </c>
      <c r="K774" s="40">
        <f t="shared" si="142"/>
        <v>1.0638398205055797E-2</v>
      </c>
      <c r="L774" s="41">
        <f t="shared" si="143"/>
        <v>2.705644589221088E-2</v>
      </c>
      <c r="M774" s="42">
        <f t="shared" si="144"/>
        <v>0.44127727826007979</v>
      </c>
      <c r="N774" s="39">
        <v>77.5</v>
      </c>
      <c r="O774" s="40">
        <f t="shared" si="148"/>
        <v>3.23102058144654E-3</v>
      </c>
      <c r="P774" s="41">
        <f t="shared" si="149"/>
        <v>1.7804541863289433E-2</v>
      </c>
      <c r="Q774" s="42">
        <f t="shared" si="150"/>
        <v>0.29038329000786617</v>
      </c>
    </row>
    <row r="775" spans="1:17" x14ac:dyDescent="0.25">
      <c r="A775" s="17">
        <v>36929</v>
      </c>
      <c r="B775" s="50">
        <v>46.5</v>
      </c>
      <c r="C775" s="40">
        <f t="shared" si="152"/>
        <v>5.9144168863289354E-2</v>
      </c>
      <c r="D775" s="41">
        <f t="shared" si="151"/>
        <v>4.4245269082319218E-2</v>
      </c>
      <c r="E775" s="55">
        <f t="shared" si="147"/>
        <v>0.72161850060844301</v>
      </c>
      <c r="F775" s="39">
        <v>45</v>
      </c>
      <c r="G775" s="40">
        <f t="shared" si="153"/>
        <v>3.9665256392431354E-2</v>
      </c>
      <c r="H775" s="41">
        <f t="shared" si="145"/>
        <v>3.5705622030968186E-2</v>
      </c>
      <c r="I775" s="42">
        <f t="shared" si="146"/>
        <v>0.58234107211194019</v>
      </c>
      <c r="J775" s="39">
        <v>49</v>
      </c>
      <c r="K775" s="40">
        <f t="shared" si="142"/>
        <v>3.6367644170874791E-2</v>
      </c>
      <c r="L775" s="41">
        <f t="shared" si="143"/>
        <v>2.7992801183372693E-2</v>
      </c>
      <c r="M775" s="42">
        <f t="shared" si="144"/>
        <v>0.45654877090232887</v>
      </c>
      <c r="N775" s="39">
        <v>79</v>
      </c>
      <c r="O775" s="40">
        <f t="shared" si="148"/>
        <v>1.9169916107720123E-2</v>
      </c>
      <c r="P775" s="41">
        <f t="shared" si="149"/>
        <v>1.7382831064648954E-2</v>
      </c>
      <c r="Q775" s="42">
        <f t="shared" si="150"/>
        <v>0.28350539502571226</v>
      </c>
    </row>
    <row r="776" spans="1:17" x14ac:dyDescent="0.25">
      <c r="A776" s="17">
        <v>36930</v>
      </c>
      <c r="B776" s="50">
        <v>46.75</v>
      </c>
      <c r="C776" s="40">
        <f t="shared" si="152"/>
        <v>5.3619431413853731E-3</v>
      </c>
      <c r="D776" s="41">
        <f t="shared" si="151"/>
        <v>4.4324761165289592E-2</v>
      </c>
      <c r="E776" s="55">
        <f t="shared" si="147"/>
        <v>0.72291497724680631</v>
      </c>
      <c r="F776" s="39">
        <v>45</v>
      </c>
      <c r="G776" s="40">
        <f t="shared" si="153"/>
        <v>0</v>
      </c>
      <c r="H776" s="41">
        <f t="shared" si="145"/>
        <v>3.5567387569842734E-2</v>
      </c>
      <c r="I776" s="42">
        <f t="shared" si="146"/>
        <v>0.5800865362793256</v>
      </c>
      <c r="J776" s="39">
        <v>48.75</v>
      </c>
      <c r="K776" s="40">
        <f t="shared" si="142"/>
        <v>-5.1151006667703768E-3</v>
      </c>
      <c r="L776" s="41">
        <f t="shared" si="143"/>
        <v>2.7860654074860762E-2</v>
      </c>
      <c r="M776" s="42">
        <f t="shared" si="144"/>
        <v>0.45439351678630802</v>
      </c>
      <c r="N776" s="39">
        <v>78.5</v>
      </c>
      <c r="O776" s="40">
        <f t="shared" si="148"/>
        <v>-6.34922767865878E-3</v>
      </c>
      <c r="P776" s="41">
        <f t="shared" si="149"/>
        <v>1.6482179624668501E-2</v>
      </c>
      <c r="Q776" s="42">
        <f t="shared" si="150"/>
        <v>0.26881621457389204</v>
      </c>
    </row>
    <row r="777" spans="1:17" x14ac:dyDescent="0.25">
      <c r="A777" s="17">
        <v>36931</v>
      </c>
      <c r="B777" s="50">
        <v>46.75</v>
      </c>
      <c r="C777" s="40">
        <f t="shared" si="152"/>
        <v>0</v>
      </c>
      <c r="D777" s="41">
        <f t="shared" si="151"/>
        <v>4.4340686754128673E-2</v>
      </c>
      <c r="E777" s="55">
        <f t="shared" si="147"/>
        <v>0.72317471574038361</v>
      </c>
      <c r="F777" s="39">
        <v>45</v>
      </c>
      <c r="G777" s="40">
        <f t="shared" si="153"/>
        <v>0</v>
      </c>
      <c r="H777" s="41">
        <f t="shared" si="145"/>
        <v>3.5563893481191607E-2</v>
      </c>
      <c r="I777" s="42">
        <f t="shared" si="146"/>
        <v>0.580029549418002</v>
      </c>
      <c r="J777" s="39">
        <v>48.75</v>
      </c>
      <c r="K777" s="40">
        <f t="shared" si="142"/>
        <v>0</v>
      </c>
      <c r="L777" s="41">
        <f t="shared" si="143"/>
        <v>2.7612186875781767E-2</v>
      </c>
      <c r="M777" s="42">
        <f t="shared" si="144"/>
        <v>0.45034113940521048</v>
      </c>
      <c r="N777" s="39">
        <v>78.5</v>
      </c>
      <c r="O777" s="40">
        <f t="shared" si="148"/>
        <v>0</v>
      </c>
      <c r="P777" s="41">
        <f t="shared" si="149"/>
        <v>1.6200592122066766E-2</v>
      </c>
      <c r="Q777" s="42">
        <f t="shared" si="150"/>
        <v>0.26422366138951692</v>
      </c>
    </row>
    <row r="778" spans="1:17" x14ac:dyDescent="0.25">
      <c r="A778" s="17">
        <v>36934</v>
      </c>
      <c r="B778" s="50">
        <v>45</v>
      </c>
      <c r="C778" s="40">
        <f t="shared" si="152"/>
        <v>-3.8151765964376291E-2</v>
      </c>
      <c r="D778" s="41">
        <f t="shared" si="151"/>
        <v>4.4815724160702029E-2</v>
      </c>
      <c r="E778" s="55">
        <f t="shared" si="147"/>
        <v>0.73092234137752488</v>
      </c>
      <c r="F778" s="39">
        <v>44</v>
      </c>
      <c r="G778" s="40">
        <f t="shared" si="153"/>
        <v>-2.2472855852058628E-2</v>
      </c>
      <c r="H778" s="41">
        <f t="shared" si="145"/>
        <v>3.561276430308024E-2</v>
      </c>
      <c r="I778" s="42">
        <f t="shared" si="146"/>
        <v>0.58082660840184863</v>
      </c>
      <c r="J778" s="39">
        <v>47.75</v>
      </c>
      <c r="K778" s="40">
        <f t="shared" si="142"/>
        <v>-2.072613051711697E-2</v>
      </c>
      <c r="L778" s="41">
        <f t="shared" si="143"/>
        <v>2.7223412183359962E-2</v>
      </c>
      <c r="M778" s="42">
        <f t="shared" si="144"/>
        <v>0.44400041605921908</v>
      </c>
      <c r="N778" s="39">
        <v>77.5</v>
      </c>
      <c r="O778" s="40">
        <f t="shared" si="148"/>
        <v>-1.2820688429061434E-2</v>
      </c>
      <c r="P778" s="41">
        <f t="shared" si="149"/>
        <v>1.6360515103216074E-2</v>
      </c>
      <c r="Q778" s="42">
        <f t="shared" si="150"/>
        <v>0.26683192627892427</v>
      </c>
    </row>
    <row r="779" spans="1:17" x14ac:dyDescent="0.25">
      <c r="A779" s="17">
        <v>36935</v>
      </c>
      <c r="B779" s="50">
        <v>46</v>
      </c>
      <c r="C779" s="40">
        <f t="shared" si="152"/>
        <v>2.1978906718775167E-2</v>
      </c>
      <c r="D779" s="41">
        <f t="shared" si="151"/>
        <v>4.5239193841337302E-2</v>
      </c>
      <c r="E779" s="55">
        <f t="shared" si="147"/>
        <v>0.73782892285688295</v>
      </c>
      <c r="F779" s="39">
        <v>44.25</v>
      </c>
      <c r="G779" s="40">
        <f t="shared" si="153"/>
        <v>5.6657375356772999E-3</v>
      </c>
      <c r="H779" s="41">
        <f t="shared" si="145"/>
        <v>3.5530766487160304E-2</v>
      </c>
      <c r="I779" s="42">
        <f t="shared" si="146"/>
        <v>0.57948926449583193</v>
      </c>
      <c r="J779" s="39">
        <v>48</v>
      </c>
      <c r="K779" s="40">
        <f t="shared" si="142"/>
        <v>5.2219439811516249E-3</v>
      </c>
      <c r="L779" s="41">
        <f t="shared" si="143"/>
        <v>2.6822065579647763E-2</v>
      </c>
      <c r="M779" s="42">
        <f t="shared" si="144"/>
        <v>0.43745465104519587</v>
      </c>
      <c r="N779" s="39">
        <v>78</v>
      </c>
      <c r="O779" s="40">
        <f t="shared" si="148"/>
        <v>6.4308903302903314E-3</v>
      </c>
      <c r="P779" s="41">
        <f t="shared" si="149"/>
        <v>1.6366438855889037E-2</v>
      </c>
      <c r="Q779" s="42">
        <f t="shared" si="150"/>
        <v>0.26692853976123548</v>
      </c>
    </row>
    <row r="780" spans="1:17" x14ac:dyDescent="0.25">
      <c r="A780" s="17">
        <v>36936</v>
      </c>
      <c r="B780" s="50">
        <v>44</v>
      </c>
      <c r="C780" s="40">
        <f t="shared" si="152"/>
        <v>-4.445176257083381E-2</v>
      </c>
      <c r="D780" s="41">
        <f t="shared" si="151"/>
        <v>4.5939332096959447E-2</v>
      </c>
      <c r="E780" s="55">
        <f t="shared" si="147"/>
        <v>0.74924783223905145</v>
      </c>
      <c r="F780" s="39">
        <v>43.5</v>
      </c>
      <c r="G780" s="40">
        <f t="shared" si="153"/>
        <v>-1.7094433359300068E-2</v>
      </c>
      <c r="H780" s="41">
        <f t="shared" si="145"/>
        <v>3.5631165116561503E-2</v>
      </c>
      <c r="I780" s="42">
        <f t="shared" si="146"/>
        <v>0.58112671658764403</v>
      </c>
      <c r="J780" s="39">
        <v>48.5</v>
      </c>
      <c r="K780" s="40">
        <f t="shared" ref="K780:K802" si="154">IF(ISERROR(LN(J780/J779)),"",LN(J780/J779))</f>
        <v>1.0362787035546658E-2</v>
      </c>
      <c r="L780" s="41">
        <f t="shared" ref="L780:L802" si="155">+IF(ISERROR(STDEV(K760:K780)),"",STDEV(K760:K780))</f>
        <v>2.6957507190598463E-2</v>
      </c>
      <c r="M780" s="42">
        <f t="shared" ref="M780:M802" si="156">IF(L780="","",(L780*(SQRT(266))))</f>
        <v>0.43966363686992654</v>
      </c>
      <c r="N780" s="39">
        <v>78</v>
      </c>
      <c r="O780" s="40">
        <f t="shared" si="148"/>
        <v>0</v>
      </c>
      <c r="P780" s="41">
        <f t="shared" si="149"/>
        <v>1.6366438855889037E-2</v>
      </c>
      <c r="Q780" s="42">
        <f t="shared" si="150"/>
        <v>0.26692853976123548</v>
      </c>
    </row>
    <row r="781" spans="1:17" x14ac:dyDescent="0.25">
      <c r="A781" s="17">
        <v>36937</v>
      </c>
      <c r="B781" s="50">
        <v>43.25</v>
      </c>
      <c r="C781" s="40">
        <f t="shared" si="152"/>
        <v>-1.7192400540372875E-2</v>
      </c>
      <c r="D781" s="41">
        <f t="shared" si="151"/>
        <v>4.3628514827236675E-2</v>
      </c>
      <c r="E781" s="55">
        <f t="shared" si="147"/>
        <v>0.7115595431192594</v>
      </c>
      <c r="F781" s="39">
        <v>43.25</v>
      </c>
      <c r="G781" s="40">
        <f t="shared" si="153"/>
        <v>-5.7637047167501294E-3</v>
      </c>
      <c r="H781" s="41">
        <f t="shared" si="145"/>
        <v>3.3534097164052395E-2</v>
      </c>
      <c r="I781" s="42">
        <f t="shared" si="146"/>
        <v>0.54692457333142053</v>
      </c>
      <c r="J781" s="39">
        <v>48.5</v>
      </c>
      <c r="K781" s="40">
        <f t="shared" si="154"/>
        <v>0</v>
      </c>
      <c r="L781" s="41">
        <f t="shared" si="155"/>
        <v>2.4990346740618456E-2</v>
      </c>
      <c r="M781" s="42">
        <f t="shared" si="156"/>
        <v>0.40758022086154561</v>
      </c>
      <c r="N781" s="39">
        <v>78.5</v>
      </c>
      <c r="O781" s="40">
        <f t="shared" si="148"/>
        <v>6.3897980987709883E-3</v>
      </c>
      <c r="P781" s="41">
        <f t="shared" si="149"/>
        <v>1.4211939817305246E-2</v>
      </c>
      <c r="Q781" s="42">
        <f t="shared" si="150"/>
        <v>0.23178972383737778</v>
      </c>
    </row>
    <row r="782" spans="1:17" x14ac:dyDescent="0.25">
      <c r="A782" s="17">
        <v>36938</v>
      </c>
      <c r="B782" s="50">
        <v>44.25</v>
      </c>
      <c r="C782" s="40">
        <f t="shared" si="152"/>
        <v>2.2858138076050184E-2</v>
      </c>
      <c r="D782" s="41">
        <f t="shared" si="151"/>
        <v>4.3923263884346177E-2</v>
      </c>
      <c r="E782" s="55">
        <f t="shared" si="147"/>
        <v>0.71636675476151168</v>
      </c>
      <c r="F782" s="39">
        <v>44</v>
      </c>
      <c r="G782" s="40">
        <f t="shared" si="153"/>
        <v>1.7192400540372771E-2</v>
      </c>
      <c r="H782" s="41">
        <f t="shared" si="145"/>
        <v>3.3389791320740277E-2</v>
      </c>
      <c r="I782" s="42">
        <f t="shared" si="146"/>
        <v>0.54457101625199167</v>
      </c>
      <c r="J782" s="39">
        <v>48.5</v>
      </c>
      <c r="K782" s="40">
        <f t="shared" si="154"/>
        <v>0</v>
      </c>
      <c r="L782" s="41">
        <f t="shared" si="155"/>
        <v>2.4967182820670467E-2</v>
      </c>
      <c r="M782" s="42">
        <f t="shared" si="156"/>
        <v>0.40720242876020291</v>
      </c>
      <c r="N782" s="39">
        <v>78.5</v>
      </c>
      <c r="O782" s="40">
        <f t="shared" si="148"/>
        <v>0</v>
      </c>
      <c r="P782" s="41">
        <f t="shared" si="149"/>
        <v>1.4143371964485653E-2</v>
      </c>
      <c r="Q782" s="42">
        <f t="shared" si="150"/>
        <v>0.23067141600090477</v>
      </c>
    </row>
    <row r="783" spans="1:17" x14ac:dyDescent="0.25">
      <c r="A783" s="17">
        <v>36942</v>
      </c>
      <c r="B783" s="50">
        <v>42.5</v>
      </c>
      <c r="C783" s="40">
        <f t="shared" si="152"/>
        <v>-4.0351295523567345E-2</v>
      </c>
      <c r="D783" s="41">
        <f t="shared" si="151"/>
        <v>4.406403769912013E-2</v>
      </c>
      <c r="E783" s="55">
        <f t="shared" si="147"/>
        <v>0.71866270619878536</v>
      </c>
      <c r="F783" s="39">
        <v>42.75</v>
      </c>
      <c r="G783" s="40">
        <f t="shared" si="153"/>
        <v>-2.8820438535491971E-2</v>
      </c>
      <c r="H783" s="41">
        <f t="shared" si="145"/>
        <v>3.3843452890798299E-2</v>
      </c>
      <c r="I783" s="42">
        <f t="shared" si="146"/>
        <v>0.55197001254603306</v>
      </c>
      <c r="J783" s="39">
        <v>47.75</v>
      </c>
      <c r="K783" s="40">
        <f t="shared" si="154"/>
        <v>-1.5584731016698203E-2</v>
      </c>
      <c r="L783" s="41">
        <f t="shared" si="155"/>
        <v>2.4941578926399161E-2</v>
      </c>
      <c r="M783" s="42">
        <f t="shared" si="156"/>
        <v>0.4067848418819443</v>
      </c>
      <c r="N783" s="39">
        <v>77.75</v>
      </c>
      <c r="O783" s="40">
        <f t="shared" si="148"/>
        <v>-9.600073729019231E-3</v>
      </c>
      <c r="P783" s="41">
        <f t="shared" si="149"/>
        <v>1.4213435176643599E-2</v>
      </c>
      <c r="Q783" s="42">
        <f t="shared" si="150"/>
        <v>0.23181411241012226</v>
      </c>
    </row>
    <row r="784" spans="1:17" x14ac:dyDescent="0.25">
      <c r="A784" s="17">
        <v>36943</v>
      </c>
      <c r="B784" s="50">
        <v>41.25</v>
      </c>
      <c r="C784" s="40">
        <f t="shared" si="152"/>
        <v>-2.985296314968116E-2</v>
      </c>
      <c r="D784" s="41">
        <f t="shared" si="151"/>
        <v>4.3875922833086944E-2</v>
      </c>
      <c r="E784" s="55">
        <f t="shared" si="147"/>
        <v>0.71559464558158203</v>
      </c>
      <c r="F784" s="39">
        <v>42</v>
      </c>
      <c r="G784" s="40">
        <f t="shared" si="153"/>
        <v>-1.7699577099400975E-2</v>
      </c>
      <c r="H784" s="41">
        <f t="shared" si="145"/>
        <v>3.3757972986725893E-2</v>
      </c>
      <c r="I784" s="42">
        <f t="shared" si="146"/>
        <v>0.55057587750090264</v>
      </c>
      <c r="J784" s="39">
        <v>47</v>
      </c>
      <c r="K784" s="40">
        <f t="shared" si="154"/>
        <v>-1.5831465216680628E-2</v>
      </c>
      <c r="L784" s="41">
        <f t="shared" si="155"/>
        <v>2.4776822893060796E-2</v>
      </c>
      <c r="M784" s="42">
        <f t="shared" si="156"/>
        <v>0.40409775229678152</v>
      </c>
      <c r="N784" s="39">
        <v>77</v>
      </c>
      <c r="O784" s="40">
        <f t="shared" si="148"/>
        <v>-9.6931292056596802E-3</v>
      </c>
      <c r="P784" s="41">
        <f t="shared" si="149"/>
        <v>1.4100166028618747E-2</v>
      </c>
      <c r="Q784" s="42">
        <f t="shared" si="150"/>
        <v>0.22996674851205634</v>
      </c>
    </row>
    <row r="785" spans="1:17" x14ac:dyDescent="0.25">
      <c r="A785" s="17">
        <v>36944</v>
      </c>
      <c r="B785" s="50">
        <v>42</v>
      </c>
      <c r="C785" s="40">
        <f t="shared" si="152"/>
        <v>1.8018505502678212E-2</v>
      </c>
      <c r="D785" s="41">
        <f t="shared" si="151"/>
        <v>4.3943558245772868E-2</v>
      </c>
      <c r="E785" s="55">
        <f t="shared" si="147"/>
        <v>0.71669774577969914</v>
      </c>
      <c r="F785" s="39">
        <v>42.5</v>
      </c>
      <c r="G785" s="40">
        <f t="shared" si="153"/>
        <v>1.1834457647002798E-2</v>
      </c>
      <c r="H785" s="41">
        <f t="shared" si="145"/>
        <v>3.3680491528120582E-2</v>
      </c>
      <c r="I785" s="42">
        <f t="shared" si="146"/>
        <v>0.54931219315355029</v>
      </c>
      <c r="J785" s="39">
        <v>47.75</v>
      </c>
      <c r="K785" s="40">
        <f t="shared" si="154"/>
        <v>1.5831465216680662E-2</v>
      </c>
      <c r="L785" s="41">
        <f t="shared" si="155"/>
        <v>2.3581459070328815E-2</v>
      </c>
      <c r="M785" s="42">
        <f t="shared" si="156"/>
        <v>0.38460195834338617</v>
      </c>
      <c r="N785" s="39">
        <v>77.5</v>
      </c>
      <c r="O785" s="40">
        <f t="shared" si="148"/>
        <v>6.4725145056175196E-3</v>
      </c>
      <c r="P785" s="41">
        <f t="shared" si="149"/>
        <v>1.3226157263907632E-2</v>
      </c>
      <c r="Q785" s="42">
        <f t="shared" si="150"/>
        <v>0.21571209694386176</v>
      </c>
    </row>
    <row r="786" spans="1:17" x14ac:dyDescent="0.25">
      <c r="A786" s="17">
        <v>36945</v>
      </c>
      <c r="B786" s="50">
        <v>43</v>
      </c>
      <c r="C786" s="40">
        <f t="shared" si="152"/>
        <v>2.3530497410194036E-2</v>
      </c>
      <c r="D786" s="41">
        <f t="shared" si="151"/>
        <v>4.4253991253111871E-2</v>
      </c>
      <c r="E786" s="55">
        <f t="shared" si="147"/>
        <v>0.72176075490907199</v>
      </c>
      <c r="F786" s="39">
        <v>43.5</v>
      </c>
      <c r="G786" s="40">
        <f t="shared" si="153"/>
        <v>2.3256862164267183E-2</v>
      </c>
      <c r="H786" s="41">
        <f t="shared" si="145"/>
        <v>3.3904012524380286E-2</v>
      </c>
      <c r="I786" s="42">
        <f t="shared" si="146"/>
        <v>0.55295771027935503</v>
      </c>
      <c r="J786" s="39">
        <v>48.75</v>
      </c>
      <c r="K786" s="40">
        <f t="shared" si="154"/>
        <v>2.0726130517116952E-2</v>
      </c>
      <c r="L786" s="41">
        <f t="shared" si="155"/>
        <v>2.3875302064093575E-2</v>
      </c>
      <c r="M786" s="42">
        <f t="shared" si="156"/>
        <v>0.38939439253969116</v>
      </c>
      <c r="N786" s="39">
        <v>78.25</v>
      </c>
      <c r="O786" s="40">
        <f t="shared" si="148"/>
        <v>9.6308930609613659E-3</v>
      </c>
      <c r="P786" s="41">
        <f t="shared" si="149"/>
        <v>1.331054266620476E-2</v>
      </c>
      <c r="Q786" s="42">
        <f t="shared" si="150"/>
        <v>0.21708838120525023</v>
      </c>
    </row>
    <row r="787" spans="1:17" x14ac:dyDescent="0.25">
      <c r="A787" s="17">
        <v>36948</v>
      </c>
      <c r="B787" s="50">
        <v>44.822727272727271</v>
      </c>
      <c r="C787" s="40">
        <f t="shared" si="152"/>
        <v>4.1515200286405179E-2</v>
      </c>
      <c r="D787" s="41">
        <f t="shared" si="151"/>
        <v>4.448492243026788E-2</v>
      </c>
      <c r="E787" s="55">
        <f t="shared" si="147"/>
        <v>0.72552712842785472</v>
      </c>
      <c r="F787" s="39">
        <v>44.75</v>
      </c>
      <c r="G787" s="40">
        <f t="shared" si="153"/>
        <v>2.833050662622599E-2</v>
      </c>
      <c r="H787" s="41">
        <f t="shared" si="145"/>
        <v>3.4335760083684663E-2</v>
      </c>
      <c r="I787" s="42">
        <f t="shared" si="146"/>
        <v>0.55999929987409613</v>
      </c>
      <c r="J787" s="39">
        <v>50</v>
      </c>
      <c r="K787" s="40">
        <f t="shared" si="154"/>
        <v>2.5317807984289786E-2</v>
      </c>
      <c r="L787" s="41">
        <f t="shared" si="155"/>
        <v>2.4058525500740235E-2</v>
      </c>
      <c r="M787" s="42">
        <f t="shared" si="156"/>
        <v>0.39238267635786156</v>
      </c>
      <c r="N787" s="39">
        <v>78.75</v>
      </c>
      <c r="O787" s="40">
        <f t="shared" si="148"/>
        <v>6.3694482854799285E-3</v>
      </c>
      <c r="P787" s="41">
        <f t="shared" si="149"/>
        <v>1.2698927901884116E-2</v>
      </c>
      <c r="Q787" s="42">
        <f t="shared" si="150"/>
        <v>0.20711324627369623</v>
      </c>
    </row>
    <row r="788" spans="1:17" x14ac:dyDescent="0.25">
      <c r="A788" s="17">
        <v>36949</v>
      </c>
      <c r="B788" s="50">
        <v>46.418182789195669</v>
      </c>
      <c r="C788" s="40">
        <f t="shared" si="152"/>
        <v>3.4975936947870746E-2</v>
      </c>
      <c r="D788" s="41">
        <f t="shared" si="151"/>
        <v>4.528017063893177E-2</v>
      </c>
      <c r="E788" s="55">
        <f t="shared" si="147"/>
        <v>0.73849723420074298</v>
      </c>
      <c r="F788" s="39">
        <v>46.25</v>
      </c>
      <c r="G788" s="40">
        <f t="shared" si="153"/>
        <v>3.2970019237569897E-2</v>
      </c>
      <c r="H788" s="41">
        <f t="shared" si="145"/>
        <v>3.5167172770930233E-2</v>
      </c>
      <c r="I788" s="42">
        <f t="shared" si="146"/>
        <v>0.57355923044296087</v>
      </c>
      <c r="J788" s="39">
        <v>51</v>
      </c>
      <c r="K788" s="40">
        <f t="shared" si="154"/>
        <v>1.980262729617973E-2</v>
      </c>
      <c r="L788" s="41">
        <f t="shared" si="155"/>
        <v>2.4358844806172838E-2</v>
      </c>
      <c r="M788" s="42">
        <f t="shared" si="156"/>
        <v>0.39728073600095781</v>
      </c>
      <c r="N788" s="39">
        <v>79.5</v>
      </c>
      <c r="O788" s="40">
        <f t="shared" si="148"/>
        <v>9.4787439545437387E-3</v>
      </c>
      <c r="P788" s="41">
        <f t="shared" si="149"/>
        <v>1.2843731641573167E-2</v>
      </c>
      <c r="Q788" s="42">
        <f t="shared" si="150"/>
        <v>0.2094749237972863</v>
      </c>
    </row>
    <row r="789" spans="1:17" x14ac:dyDescent="0.25">
      <c r="A789" s="17">
        <v>36950</v>
      </c>
      <c r="B789" s="50" t="s">
        <v>8</v>
      </c>
      <c r="C789" s="40" t="str">
        <f t="shared" si="152"/>
        <v/>
      </c>
      <c r="D789" s="41">
        <f t="shared" si="151"/>
        <v>4.0179099835990079E-2</v>
      </c>
      <c r="E789" s="55">
        <f t="shared" si="147"/>
        <v>0.65530128713874947</v>
      </c>
      <c r="F789" s="39">
        <v>45.5</v>
      </c>
      <c r="G789" s="40">
        <f t="shared" si="153"/>
        <v>-1.6349138001529411E-2</v>
      </c>
      <c r="H789" s="41">
        <f t="shared" si="145"/>
        <v>2.9789452048141998E-2</v>
      </c>
      <c r="I789" s="42">
        <f t="shared" si="146"/>
        <v>0.48585125973428811</v>
      </c>
      <c r="J789" s="39">
        <v>50.75</v>
      </c>
      <c r="K789" s="40">
        <f t="shared" si="154"/>
        <v>-4.9140148024290403E-3</v>
      </c>
      <c r="L789" s="41">
        <f t="shared" si="155"/>
        <v>2.2130353260058029E-2</v>
      </c>
      <c r="M789" s="42">
        <f t="shared" si="156"/>
        <v>0.36093513879972899</v>
      </c>
      <c r="N789" s="39">
        <v>78.75</v>
      </c>
      <c r="O789" s="40">
        <f t="shared" si="148"/>
        <v>-9.47874395454377E-3</v>
      </c>
      <c r="P789" s="41">
        <f t="shared" si="149"/>
        <v>1.1598805103225824E-2</v>
      </c>
      <c r="Q789" s="42">
        <f t="shared" si="150"/>
        <v>0.18917078641485907</v>
      </c>
    </row>
    <row r="790" spans="1:17" x14ac:dyDescent="0.25">
      <c r="A790" s="17">
        <v>36951</v>
      </c>
      <c r="B790" s="50" t="s">
        <v>8</v>
      </c>
      <c r="C790" s="40" t="str">
        <f t="shared" si="152"/>
        <v/>
      </c>
      <c r="D790" s="41">
        <f t="shared" si="151"/>
        <v>4.12466389884944E-2</v>
      </c>
      <c r="E790" s="55">
        <f t="shared" si="147"/>
        <v>0.67271232381111579</v>
      </c>
      <c r="F790" s="39">
        <v>43.75</v>
      </c>
      <c r="G790" s="40">
        <f t="shared" si="153"/>
        <v>-3.9220713153281267E-2</v>
      </c>
      <c r="H790" s="41">
        <f t="shared" si="145"/>
        <v>3.1163548583610135E-2</v>
      </c>
      <c r="I790" s="42">
        <f t="shared" si="146"/>
        <v>0.50826209601535877</v>
      </c>
      <c r="J790" s="39">
        <v>50</v>
      </c>
      <c r="K790" s="40">
        <f t="shared" si="154"/>
        <v>-1.4888612493750637E-2</v>
      </c>
      <c r="L790" s="41">
        <f t="shared" si="155"/>
        <v>2.2522776567354102E-2</v>
      </c>
      <c r="M790" s="42">
        <f t="shared" si="156"/>
        <v>0.36733536925347393</v>
      </c>
      <c r="N790" s="39">
        <v>77.25</v>
      </c>
      <c r="O790" s="40">
        <f t="shared" si="148"/>
        <v>-1.9231361927887644E-2</v>
      </c>
      <c r="P790" s="41">
        <f t="shared" si="149"/>
        <v>1.2258305618975944E-2</v>
      </c>
      <c r="Q790" s="42">
        <f t="shared" si="150"/>
        <v>0.19992691431727189</v>
      </c>
    </row>
    <row r="791" spans="1:17" x14ac:dyDescent="0.25">
      <c r="A791" s="17">
        <v>36952</v>
      </c>
      <c r="B791" s="50" t="s">
        <v>8</v>
      </c>
      <c r="C791" s="40" t="str">
        <f t="shared" si="152"/>
        <v/>
      </c>
      <c r="D791" s="41">
        <f t="shared" si="151"/>
        <v>4.1945621564618868E-2</v>
      </c>
      <c r="E791" s="55">
        <f t="shared" si="147"/>
        <v>0.68411238463108548</v>
      </c>
      <c r="F791" s="39">
        <v>45.011904761904759</v>
      </c>
      <c r="G791" s="40">
        <f t="shared" si="153"/>
        <v>2.8435392243995637E-2</v>
      </c>
      <c r="H791" s="41">
        <f t="shared" si="145"/>
        <v>3.119619487191163E-2</v>
      </c>
      <c r="I791" s="42">
        <f t="shared" si="146"/>
        <v>0.5087945408643374</v>
      </c>
      <c r="J791" s="39">
        <v>51.5</v>
      </c>
      <c r="K791" s="40">
        <f t="shared" si="154"/>
        <v>2.9558802241544429E-2</v>
      </c>
      <c r="L791" s="41">
        <f t="shared" si="155"/>
        <v>2.3176385242819966E-2</v>
      </c>
      <c r="M791" s="42">
        <f t="shared" si="156"/>
        <v>0.37799540414888433</v>
      </c>
      <c r="N791" s="39">
        <v>77.75</v>
      </c>
      <c r="O791" s="40">
        <f t="shared" si="148"/>
        <v>6.4516352814885953E-3</v>
      </c>
      <c r="P791" s="41">
        <f t="shared" si="149"/>
        <v>1.2312520693944102E-2</v>
      </c>
      <c r="Q791" s="42">
        <f t="shared" si="150"/>
        <v>0.20081113543108425</v>
      </c>
    </row>
    <row r="792" spans="1:17" x14ac:dyDescent="0.25">
      <c r="A792" s="17">
        <v>36955</v>
      </c>
      <c r="B792" s="50" t="s">
        <v>8</v>
      </c>
      <c r="C792" s="40" t="str">
        <f t="shared" si="152"/>
        <v/>
      </c>
      <c r="D792" s="41">
        <f t="shared" si="151"/>
        <v>4.2158764952941463E-2</v>
      </c>
      <c r="E792" s="55">
        <f t="shared" si="147"/>
        <v>0.68758864809350884</v>
      </c>
      <c r="F792" s="39">
        <v>47</v>
      </c>
      <c r="G792" s="40">
        <f t="shared" si="153"/>
        <v>4.3220596662439353E-2</v>
      </c>
      <c r="H792" s="41">
        <f t="shared" si="145"/>
        <v>3.134449012428734E-2</v>
      </c>
      <c r="I792" s="42">
        <f t="shared" si="146"/>
        <v>0.51121316323654198</v>
      </c>
      <c r="J792" s="39">
        <v>52</v>
      </c>
      <c r="K792" s="40">
        <f t="shared" si="154"/>
        <v>9.6619109117368901E-3</v>
      </c>
      <c r="L792" s="41">
        <f t="shared" si="155"/>
        <v>2.2387343638036815E-2</v>
      </c>
      <c r="M792" s="42">
        <f t="shared" si="156"/>
        <v>0.36512652502189924</v>
      </c>
      <c r="N792" s="39">
        <v>77.75</v>
      </c>
      <c r="O792" s="40">
        <f t="shared" si="148"/>
        <v>0</v>
      </c>
      <c r="P792" s="41">
        <f t="shared" si="149"/>
        <v>1.1233056101550313E-2</v>
      </c>
      <c r="Q792" s="42">
        <f t="shared" si="150"/>
        <v>0.18320560072015649</v>
      </c>
    </row>
    <row r="793" spans="1:17" x14ac:dyDescent="0.25">
      <c r="A793" s="17">
        <v>36956</v>
      </c>
      <c r="B793" s="50" t="s">
        <v>8</v>
      </c>
      <c r="C793" s="40" t="str">
        <f t="shared" si="152"/>
        <v/>
      </c>
      <c r="D793" s="41">
        <f t="shared" si="151"/>
        <v>3.7934659219413781E-2</v>
      </c>
      <c r="E793" s="55">
        <f t="shared" si="147"/>
        <v>0.61869556847027163</v>
      </c>
      <c r="F793" s="39">
        <v>47.25</v>
      </c>
      <c r="G793" s="40">
        <f t="shared" si="153"/>
        <v>5.3050522296930981E-3</v>
      </c>
      <c r="H793" s="41">
        <f t="shared" ref="H793:H802" si="157">+IF(ISERROR(STDEV(G773:G793)),"",STDEV(G773:G793))</f>
        <v>2.8455044132855028E-2</v>
      </c>
      <c r="I793" s="42">
        <f t="shared" ref="I793:I802" si="158">IF(H793="","",(H793*(SQRT(266))))</f>
        <v>0.46408772525927189</v>
      </c>
      <c r="J793" s="39">
        <v>53</v>
      </c>
      <c r="K793" s="40">
        <f t="shared" si="154"/>
        <v>1.9048194970694411E-2</v>
      </c>
      <c r="L793" s="41">
        <f t="shared" si="155"/>
        <v>2.1039944199003947E-2</v>
      </c>
      <c r="M793" s="42">
        <f t="shared" si="156"/>
        <v>0.34315110520680991</v>
      </c>
      <c r="N793" s="39">
        <v>77.75</v>
      </c>
      <c r="O793" s="40">
        <f t="shared" si="148"/>
        <v>0</v>
      </c>
      <c r="P793" s="41">
        <f t="shared" si="149"/>
        <v>1.0995383697308316E-2</v>
      </c>
      <c r="Q793" s="42">
        <f t="shared" si="150"/>
        <v>0.17932928111486676</v>
      </c>
    </row>
    <row r="794" spans="1:17" x14ac:dyDescent="0.25">
      <c r="A794" s="17">
        <v>36957</v>
      </c>
      <c r="B794" s="50" t="s">
        <v>8</v>
      </c>
      <c r="C794" s="40" t="str">
        <f t="shared" si="152"/>
        <v/>
      </c>
      <c r="D794" s="41">
        <f t="shared" si="151"/>
        <v>3.2421091272176454E-2</v>
      </c>
      <c r="E794" s="55">
        <f t="shared" ref="E794:E802" si="159">IF(D794="","",(D794*(SQRT(266))))</f>
        <v>0.52877199658090801</v>
      </c>
      <c r="F794" s="39">
        <v>46.25</v>
      </c>
      <c r="G794" s="40">
        <f t="shared" si="153"/>
        <v>-2.139118998131756E-2</v>
      </c>
      <c r="H794" s="41">
        <f t="shared" si="157"/>
        <v>2.3663953895754469E-2</v>
      </c>
      <c r="I794" s="42">
        <f t="shared" si="158"/>
        <v>0.38594740822913237</v>
      </c>
      <c r="J794" s="39">
        <v>52.75</v>
      </c>
      <c r="K794" s="40">
        <f t="shared" si="154"/>
        <v>-4.728141195946012E-3</v>
      </c>
      <c r="L794" s="41">
        <f t="shared" si="155"/>
        <v>1.6026247154948388E-2</v>
      </c>
      <c r="M794" s="42">
        <f t="shared" si="156"/>
        <v>0.26138018102720922</v>
      </c>
      <c r="N794" s="39">
        <v>77.75</v>
      </c>
      <c r="O794" s="40">
        <f t="shared" si="148"/>
        <v>0</v>
      </c>
      <c r="P794" s="41">
        <f t="shared" si="149"/>
        <v>8.9869609850595864E-3</v>
      </c>
      <c r="Q794" s="42">
        <f t="shared" si="150"/>
        <v>0.14657289797468534</v>
      </c>
    </row>
    <row r="795" spans="1:17" x14ac:dyDescent="0.25">
      <c r="A795" s="17">
        <v>36958</v>
      </c>
      <c r="B795" s="50" t="s">
        <v>8</v>
      </c>
      <c r="C795" s="40" t="str">
        <f t="shared" si="152"/>
        <v/>
      </c>
      <c r="D795" s="41">
        <f t="shared" si="151"/>
        <v>3.3245993225790388E-2</v>
      </c>
      <c r="E795" s="55">
        <f t="shared" si="159"/>
        <v>0.54222574029774151</v>
      </c>
      <c r="F795" s="39">
        <v>45.5</v>
      </c>
      <c r="G795" s="40">
        <f t="shared" si="153"/>
        <v>-1.6349138001529411E-2</v>
      </c>
      <c r="H795" s="41">
        <f t="shared" si="157"/>
        <v>2.4040219814237575E-2</v>
      </c>
      <c r="I795" s="42">
        <f t="shared" si="158"/>
        <v>0.39208411964613538</v>
      </c>
      <c r="J795" s="39">
        <v>52.25</v>
      </c>
      <c r="K795" s="40">
        <f t="shared" si="154"/>
        <v>-9.5238815112554786E-3</v>
      </c>
      <c r="L795" s="41">
        <f t="shared" si="155"/>
        <v>1.6320000109289214E-2</v>
      </c>
      <c r="M795" s="42">
        <f t="shared" si="156"/>
        <v>0.26617114672495062</v>
      </c>
      <c r="N795" s="39">
        <v>78</v>
      </c>
      <c r="O795" s="40">
        <f t="shared" si="148"/>
        <v>3.2102756302481894E-3</v>
      </c>
      <c r="P795" s="41">
        <f t="shared" si="149"/>
        <v>8.9866246628784487E-3</v>
      </c>
      <c r="Q795" s="42">
        <f t="shared" si="150"/>
        <v>0.14656741272590942</v>
      </c>
    </row>
    <row r="796" spans="1:17" x14ac:dyDescent="0.25">
      <c r="A796" s="17">
        <v>36959</v>
      </c>
      <c r="B796" s="50" t="s">
        <v>8</v>
      </c>
      <c r="C796" s="40" t="str">
        <f t="shared" si="152"/>
        <v/>
      </c>
      <c r="D796" s="41">
        <f t="shared" si="151"/>
        <v>3.042172893089462E-2</v>
      </c>
      <c r="E796" s="55">
        <f t="shared" si="159"/>
        <v>0.49616338361927209</v>
      </c>
      <c r="F796" s="39">
        <v>45.75</v>
      </c>
      <c r="G796" s="40">
        <f t="shared" si="153"/>
        <v>5.4794657646255705E-3</v>
      </c>
      <c r="H796" s="41">
        <f t="shared" si="157"/>
        <v>2.2499780170436245E-2</v>
      </c>
      <c r="I796" s="42">
        <f t="shared" si="158"/>
        <v>0.3669603093700684</v>
      </c>
      <c r="J796" s="39">
        <v>52</v>
      </c>
      <c r="K796" s="40">
        <f t="shared" si="154"/>
        <v>-4.7961722634930551E-3</v>
      </c>
      <c r="L796" s="41">
        <f t="shared" si="155"/>
        <v>1.4732439996780295E-2</v>
      </c>
      <c r="M796" s="42">
        <f t="shared" si="156"/>
        <v>0.24027882486149846</v>
      </c>
      <c r="N796" s="39">
        <v>78</v>
      </c>
      <c r="O796" s="40">
        <f t="shared" si="148"/>
        <v>0</v>
      </c>
      <c r="P796" s="41">
        <f t="shared" si="149"/>
        <v>7.8801788423589376E-3</v>
      </c>
      <c r="Q796" s="42">
        <f t="shared" si="150"/>
        <v>0.12852182750136781</v>
      </c>
    </row>
    <row r="797" spans="1:17" x14ac:dyDescent="0.25">
      <c r="A797" s="17">
        <v>36962</v>
      </c>
      <c r="B797" s="50" t="s">
        <v>8</v>
      </c>
      <c r="C797" s="40" t="str">
        <f t="shared" si="152"/>
        <v/>
      </c>
      <c r="D797" s="41">
        <f t="shared" si="151"/>
        <v>3.1727589264643641E-2</v>
      </c>
      <c r="E797" s="55">
        <f t="shared" si="159"/>
        <v>0.51746132112962551</v>
      </c>
      <c r="F797" s="39">
        <v>45.25</v>
      </c>
      <c r="G797" s="40">
        <f t="shared" si="153"/>
        <v>-1.0989121575595206E-2</v>
      </c>
      <c r="H797" s="41">
        <f t="shared" si="157"/>
        <v>2.2646315064434663E-2</v>
      </c>
      <c r="I797" s="42">
        <f t="shared" si="158"/>
        <v>0.36935022116599892</v>
      </c>
      <c r="J797" s="39">
        <v>52</v>
      </c>
      <c r="K797" s="40">
        <f t="shared" si="154"/>
        <v>0</v>
      </c>
      <c r="L797" s="41">
        <f t="shared" si="155"/>
        <v>1.4636490919797905E-2</v>
      </c>
      <c r="M797" s="42">
        <f t="shared" si="156"/>
        <v>0.2387139427734728</v>
      </c>
      <c r="N797" s="39">
        <v>78</v>
      </c>
      <c r="O797" s="40">
        <f t="shared" si="148"/>
        <v>0</v>
      </c>
      <c r="P797" s="41">
        <f t="shared" si="149"/>
        <v>7.7698621870425895E-3</v>
      </c>
      <c r="Q797" s="42">
        <f t="shared" si="150"/>
        <v>0.12672261730211662</v>
      </c>
    </row>
    <row r="798" spans="1:17" x14ac:dyDescent="0.25">
      <c r="A798" s="17">
        <v>36963</v>
      </c>
      <c r="B798" s="50" t="s">
        <v>8</v>
      </c>
      <c r="C798" s="40" t="str">
        <f t="shared" si="152"/>
        <v/>
      </c>
      <c r="D798" s="41">
        <f t="shared" si="151"/>
        <v>3.3275598797787118E-2</v>
      </c>
      <c r="E798" s="55">
        <f t="shared" si="159"/>
        <v>0.54270859256459492</v>
      </c>
      <c r="F798" s="39">
        <v>43.25</v>
      </c>
      <c r="G798" s="40">
        <f t="shared" si="153"/>
        <v>-4.5205436768046801E-2</v>
      </c>
      <c r="H798" s="41">
        <f t="shared" si="157"/>
        <v>2.4725679196897485E-2</v>
      </c>
      <c r="I798" s="42">
        <f t="shared" si="158"/>
        <v>0.40326362385533671</v>
      </c>
      <c r="J798" s="39">
        <v>49.5</v>
      </c>
      <c r="K798" s="40">
        <f t="shared" si="154"/>
        <v>-4.9271049006782794E-2</v>
      </c>
      <c r="L798" s="41">
        <f t="shared" si="155"/>
        <v>1.857339178369102E-2</v>
      </c>
      <c r="M798" s="42">
        <f t="shared" si="156"/>
        <v>0.30292285272859154</v>
      </c>
      <c r="N798" s="39">
        <v>76</v>
      </c>
      <c r="O798" s="40">
        <f t="shared" si="148"/>
        <v>-2.5975486403260677E-2</v>
      </c>
      <c r="P798" s="41">
        <f t="shared" si="149"/>
        <v>9.5765437871242719E-3</v>
      </c>
      <c r="Q798" s="42">
        <f t="shared" si="150"/>
        <v>0.15618870247615368</v>
      </c>
    </row>
    <row r="799" spans="1:17" x14ac:dyDescent="0.25">
      <c r="A799" s="17">
        <v>36964</v>
      </c>
      <c r="B799" s="50" t="s">
        <v>8</v>
      </c>
      <c r="C799" s="40" t="str">
        <f t="shared" si="152"/>
        <v/>
      </c>
      <c r="D799" s="41">
        <f t="shared" si="151"/>
        <v>3.2532772472815268E-2</v>
      </c>
      <c r="E799" s="55">
        <f t="shared" si="159"/>
        <v>0.53059346184087031</v>
      </c>
      <c r="F799" s="39">
        <v>42</v>
      </c>
      <c r="G799" s="40">
        <f t="shared" si="153"/>
        <v>-2.9327615094520063E-2</v>
      </c>
      <c r="H799" s="41">
        <f t="shared" si="157"/>
        <v>2.5054073166653118E-2</v>
      </c>
      <c r="I799" s="42">
        <f t="shared" si="158"/>
        <v>0.40861956741673794</v>
      </c>
      <c r="J799" s="39">
        <v>47.5</v>
      </c>
      <c r="K799" s="40">
        <f t="shared" si="154"/>
        <v>-4.1242958534049134E-2</v>
      </c>
      <c r="L799" s="41">
        <f t="shared" si="155"/>
        <v>2.0224507913623391E-2</v>
      </c>
      <c r="M799" s="42">
        <f t="shared" si="156"/>
        <v>0.32985174186689575</v>
      </c>
      <c r="N799" s="39">
        <v>74</v>
      </c>
      <c r="O799" s="40">
        <f t="shared" si="148"/>
        <v>-2.6668247082161294E-2</v>
      </c>
      <c r="P799" s="41">
        <f t="shared" si="149"/>
        <v>1.0791696246991311E-2</v>
      </c>
      <c r="Q799" s="42">
        <f t="shared" si="150"/>
        <v>0.17600723933415013</v>
      </c>
    </row>
    <row r="800" spans="1:17" x14ac:dyDescent="0.25">
      <c r="A800" s="17">
        <v>36965</v>
      </c>
      <c r="B800" s="50" t="s">
        <v>8</v>
      </c>
      <c r="C800" s="40" t="str">
        <f t="shared" si="152"/>
        <v/>
      </c>
      <c r="D800" s="41">
        <f t="shared" si="151"/>
        <v>3.3781536465214965E-2</v>
      </c>
      <c r="E800" s="55">
        <f t="shared" si="159"/>
        <v>0.55096018620484044</v>
      </c>
      <c r="F800" s="39">
        <v>42</v>
      </c>
      <c r="G800" s="40">
        <f t="shared" si="153"/>
        <v>0</v>
      </c>
      <c r="H800" s="41">
        <f t="shared" si="157"/>
        <v>2.4995400116974258E-2</v>
      </c>
      <c r="I800" s="42">
        <f t="shared" si="158"/>
        <v>0.40766263893571525</v>
      </c>
      <c r="J800" s="39">
        <v>48</v>
      </c>
      <c r="K800" s="40">
        <f t="shared" si="154"/>
        <v>1.0471299867295437E-2</v>
      </c>
      <c r="L800" s="41">
        <f t="shared" si="155"/>
        <v>2.0327697861410265E-2</v>
      </c>
      <c r="M800" s="42">
        <f t="shared" si="156"/>
        <v>0.3315347189838681</v>
      </c>
      <c r="N800" s="39">
        <v>73</v>
      </c>
      <c r="O800" s="40">
        <f>IF(ISERROR(LN(N800/N799)),"",LN(N800/N799))</f>
        <v>-1.3605652055778598E-2</v>
      </c>
      <c r="P800" s="41">
        <f>+IF(ISERROR(STDEV(O780:O800)),"",STDEV(O780:O800))</f>
        <v>1.0875819494733185E-2</v>
      </c>
      <c r="Q800" s="42">
        <f>IF(P800="","",(P800*(SQRT(266))))</f>
        <v>0.17737924798413396</v>
      </c>
    </row>
    <row r="801" spans="1:17" x14ac:dyDescent="0.25">
      <c r="A801" s="17">
        <v>36966</v>
      </c>
      <c r="B801" s="50" t="s">
        <v>8</v>
      </c>
      <c r="C801" s="40" t="str">
        <f t="shared" si="152"/>
        <v/>
      </c>
      <c r="D801" s="41">
        <f>+IF(ISERROR(STDEV(C781:C801)),"",STDEV(C781:C801))</f>
        <v>3.1178920389155543E-2</v>
      </c>
      <c r="E801" s="55">
        <f t="shared" si="159"/>
        <v>0.50851280257674691</v>
      </c>
      <c r="F801" s="39">
        <v>44</v>
      </c>
      <c r="G801" s="40">
        <f t="shared" si="153"/>
        <v>4.6520015634892907E-2</v>
      </c>
      <c r="H801" s="41">
        <f t="shared" si="157"/>
        <v>2.6917240242200238E-2</v>
      </c>
      <c r="I801" s="42">
        <f t="shared" si="158"/>
        <v>0.43900690281609711</v>
      </c>
      <c r="J801" s="39">
        <v>49.5</v>
      </c>
      <c r="K801" s="40">
        <f t="shared" si="154"/>
        <v>3.0771658666753687E-2</v>
      </c>
      <c r="L801" s="41">
        <f t="shared" si="155"/>
        <v>2.1311944122882915E-2</v>
      </c>
      <c r="M801" s="42">
        <f t="shared" si="156"/>
        <v>0.3475872897143551</v>
      </c>
      <c r="N801" s="39">
        <v>75</v>
      </c>
      <c r="O801" s="40">
        <f>IF(ISERROR(LN(N801/N800)),"",LN(N801/N800))</f>
        <v>2.7028672387919419E-2</v>
      </c>
      <c r="P801" s="41">
        <f>+IF(ISERROR(STDEV(O781:O801)),"",STDEV(O781:O801))</f>
        <v>1.2712133064695976E-2</v>
      </c>
      <c r="Q801" s="42">
        <f>IF(P801="","",(P801*(SQRT(266))))</f>
        <v>0.20732861596148941</v>
      </c>
    </row>
    <row r="802" spans="1:17" ht="13.8" thickBot="1" x14ac:dyDescent="0.3">
      <c r="A802" s="18">
        <v>36969</v>
      </c>
      <c r="B802" s="51" t="s">
        <v>8</v>
      </c>
      <c r="C802" s="44" t="str">
        <f>IF(ISERROR(LN(B802/B801)),"",LN(B802/B801))</f>
        <v/>
      </c>
      <c r="D802" s="45">
        <f>+IF(ISERROR(STDEV(C782:C802)),"",STDEV(C782:C802))</f>
        <v>3.2023820833495281E-2</v>
      </c>
      <c r="E802" s="56">
        <f t="shared" si="159"/>
        <v>0.52229271180666925</v>
      </c>
      <c r="F802" s="43">
        <v>45.17</v>
      </c>
      <c r="G802" s="44">
        <f t="shared" si="153"/>
        <v>2.6243515748251647E-2</v>
      </c>
      <c r="H802" s="45">
        <f t="shared" si="157"/>
        <v>2.7443247064847787E-2</v>
      </c>
      <c r="I802" s="46">
        <f t="shared" si="158"/>
        <v>0.44758581447244905</v>
      </c>
      <c r="J802" s="43">
        <v>50.25</v>
      </c>
      <c r="K802" s="44">
        <f t="shared" si="154"/>
        <v>1.5037877364540502E-2</v>
      </c>
      <c r="L802" s="45">
        <f t="shared" si="155"/>
        <v>2.1529188772224518E-2</v>
      </c>
      <c r="M802" s="46">
        <f t="shared" si="156"/>
        <v>0.35113044271974025</v>
      </c>
      <c r="N802" s="43">
        <v>75</v>
      </c>
      <c r="O802" s="44">
        <f>IF(ISERROR(LN(N802/N801)),"",LN(N802/N801))</f>
        <v>0</v>
      </c>
      <c r="P802" s="45">
        <f>+IF(ISERROR(STDEV(O782:O802)),"",STDEV(O782:O802))</f>
        <v>1.2580391303994408E-2</v>
      </c>
      <c r="Q802" s="46">
        <f>IF(P802="","",(P802*(SQRT(266))))</f>
        <v>0.20517997286818812</v>
      </c>
    </row>
    <row r="803" spans="1:17" x14ac:dyDescent="0.25">
      <c r="F803"/>
      <c r="N803">
        <v>75</v>
      </c>
    </row>
    <row r="804" spans="1:17" x14ac:dyDescent="0.25">
      <c r="F804"/>
      <c r="N804">
        <v>73</v>
      </c>
    </row>
    <row r="805" spans="1:17" x14ac:dyDescent="0.25">
      <c r="F805"/>
    </row>
    <row r="806" spans="1:17" x14ac:dyDescent="0.25">
      <c r="F80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1998 Charts</vt:lpstr>
      <vt:lpstr>1999 Charts</vt:lpstr>
      <vt:lpstr>2000 Charts</vt:lpstr>
      <vt:lpstr>2001 Charts</vt:lpstr>
      <vt:lpstr>vol 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Havlíček Jan</cp:lastModifiedBy>
  <cp:lastPrinted>2001-03-22T18:57:24Z</cp:lastPrinted>
  <dcterms:created xsi:type="dcterms:W3CDTF">2001-03-13T14:21:03Z</dcterms:created>
  <dcterms:modified xsi:type="dcterms:W3CDTF">2023-09-10T11:18:39Z</dcterms:modified>
</cp:coreProperties>
</file>