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20" windowHeight="8892"/>
  </bookViews>
  <sheets>
    <sheet name="Sheet1" sheetId="1" r:id="rId1"/>
    <sheet name="Sheet2" sheetId="2" r:id="rId2"/>
    <sheet name="Sheet3" sheetId="3" r:id="rId3"/>
  </sheets>
  <calcPr calcId="0" calcMode="manual" iterate="1"/>
</workbook>
</file>

<file path=xl/calcChain.xml><?xml version="1.0" encoding="utf-8"?>
<calcChain xmlns="http://schemas.openxmlformats.org/spreadsheetml/2006/main">
  <c r="F6" i="1" l="1"/>
  <c r="G6" i="1"/>
  <c r="G7" i="1"/>
  <c r="H7" i="1"/>
  <c r="E8" i="1"/>
  <c r="F8" i="1"/>
  <c r="G8" i="1"/>
  <c r="H8" i="1"/>
  <c r="H9" i="1"/>
  <c r="E10" i="1"/>
  <c r="F10" i="1"/>
  <c r="G10" i="1"/>
  <c r="H10" i="1"/>
  <c r="H13" i="1"/>
  <c r="H14" i="1"/>
  <c r="H15" i="1"/>
  <c r="H17" i="1"/>
  <c r="G24" i="1"/>
  <c r="H26" i="1"/>
  <c r="H29" i="1"/>
</calcChain>
</file>

<file path=xl/sharedStrings.xml><?xml version="1.0" encoding="utf-8"?>
<sst xmlns="http://schemas.openxmlformats.org/spreadsheetml/2006/main" count="29" uniqueCount="27">
  <si>
    <t>Asset Name</t>
  </si>
  <si>
    <t>Adds/Deducts</t>
  </si>
  <si>
    <t>ECP Common</t>
  </si>
  <si>
    <t>ECP Incentive Payment</t>
  </si>
  <si>
    <t>Total</t>
  </si>
  <si>
    <t>Gross Carrying Value (9/30/00)</t>
  </si>
  <si>
    <t>Fair Value Adjustment</t>
  </si>
  <si>
    <t>Gross Carrying Value (12/31/00)</t>
  </si>
  <si>
    <t>Cash Contrib. 15-Oct-00</t>
  </si>
  <si>
    <t>Cash Contrib. 22-Dec-00</t>
  </si>
  <si>
    <t>EPG Closing Incentive</t>
  </si>
  <si>
    <t>EPG Contrib. Reimbursement</t>
  </si>
  <si>
    <t>EPG Net Cash Reimbursement</t>
  </si>
  <si>
    <t>M&amp;A Advisory Fee</t>
  </si>
  <si>
    <t>Estimate of Closing Expenses</t>
  </si>
  <si>
    <t>New Incentive Payment</t>
  </si>
  <si>
    <t>Total 4Q00 P&amp;L</t>
  </si>
  <si>
    <t>4Q00 ENA P&amp;L Analysis</t>
  </si>
  <si>
    <t>Total JEDI II Fair Value Adjustment</t>
  </si>
  <si>
    <t>50% of JEDI II Fair Value Adjustment</t>
  </si>
  <si>
    <t>ECP Loan Fair Value Adjustment</t>
  </si>
  <si>
    <t>ECP SubNotes</t>
  </si>
  <si>
    <t>ECP Common (a)</t>
  </si>
  <si>
    <t>(a)  Fair Value of Swap (@8.50%) as of anticipated financial close on 27-Dec-00 (net of JEDI II share of accrued interest thru 27-Dec).</t>
  </si>
  <si>
    <t>EAST COAST POWER L.L.C.</t>
  </si>
  <si>
    <t>4Q00 Analysis</t>
  </si>
  <si>
    <t>Interest on SubNotes thru 21-Dec (anticipated sale date to Condor)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</si>
</sst>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7" x14ac:knownFonts="1">
    <font>
      <sz val="10"/>
      <name val="Times New Roman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u val="singleAccounting"/>
      <sz val="10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42" fontId="0" fillId="0" borderId="0" xfId="0" applyNumberFormat="1" applyBorder="1"/>
    <xf numFmtId="42" fontId="0" fillId="0" borderId="4" xfId="0" applyNumberFormat="1" applyBorder="1"/>
    <xf numFmtId="41" fontId="2" fillId="0" borderId="0" xfId="0" applyNumberFormat="1" applyFon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center" wrapText="1"/>
    </xf>
    <xf numFmtId="42" fontId="0" fillId="0" borderId="3" xfId="0" applyNumberFormat="1" applyBorder="1"/>
    <xf numFmtId="41" fontId="0" fillId="0" borderId="3" xfId="0" applyNumberFormat="1" applyBorder="1"/>
    <xf numFmtId="41" fontId="2" fillId="0" borderId="3" xfId="0" applyNumberFormat="1" applyFont="1" applyBorder="1"/>
    <xf numFmtId="0" fontId="4" fillId="0" borderId="7" xfId="0" quotePrefix="1" applyFont="1" applyBorder="1" applyAlignment="1">
      <alignment horizontal="center" wrapText="1"/>
    </xf>
    <xf numFmtId="42" fontId="0" fillId="0" borderId="8" xfId="0" applyNumberFormat="1" applyBorder="1"/>
    <xf numFmtId="41" fontId="0" fillId="0" borderId="8" xfId="0" applyNumberFormat="1" applyBorder="1"/>
    <xf numFmtId="41" fontId="2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6" fontId="0" fillId="0" borderId="1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12" xfId="0" applyBorder="1"/>
    <xf numFmtId="41" fontId="2" fillId="0" borderId="4" xfId="0" applyNumberFormat="1" applyFont="1" applyBorder="1"/>
    <xf numFmtId="42" fontId="0" fillId="0" borderId="13" xfId="0" applyNumberFormat="1" applyBorder="1"/>
    <xf numFmtId="0" fontId="3" fillId="0" borderId="1" xfId="0" applyFont="1" applyBorder="1"/>
    <xf numFmtId="0" fontId="3" fillId="2" borderId="14" xfId="0" applyFont="1" applyFill="1" applyBorder="1"/>
    <xf numFmtId="0" fontId="1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/>
    <xf numFmtId="42" fontId="0" fillId="2" borderId="18" xfId="0" applyNumberFormat="1" applyFill="1" applyBorder="1"/>
    <xf numFmtId="41" fontId="0" fillId="2" borderId="18" xfId="0" applyNumberFormat="1" applyFill="1" applyBorder="1"/>
    <xf numFmtId="41" fontId="2" fillId="2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42" fontId="0" fillId="2" borderId="21" xfId="0" applyNumberFormat="1" applyFill="1" applyBorder="1"/>
    <xf numFmtId="42" fontId="0" fillId="0" borderId="5" xfId="0" applyNumberFormat="1" applyBorder="1"/>
    <xf numFmtId="42" fontId="0" fillId="0" borderId="22" xfId="0" applyNumberFormat="1" applyBorder="1"/>
    <xf numFmtId="0" fontId="0" fillId="0" borderId="0" xfId="0" quotePrefix="1"/>
    <xf numFmtId="0" fontId="5" fillId="0" borderId="0" xfId="0" applyFont="1"/>
    <xf numFmtId="0" fontId="6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95" workbookViewId="0"/>
  </sheetViews>
  <sheetFormatPr defaultRowHeight="13.2" x14ac:dyDescent="0.25"/>
  <cols>
    <col min="1" max="3" width="4.77734375" customWidth="1"/>
    <col min="4" max="4" width="28" customWidth="1"/>
    <col min="5" max="7" width="16.44140625" customWidth="1"/>
    <col min="8" max="8" width="18.6640625" customWidth="1"/>
    <col min="9" max="9" width="19.33203125" customWidth="1"/>
  </cols>
  <sheetData>
    <row r="1" spans="1:8" ht="24.6" x14ac:dyDescent="0.4">
      <c r="A1" s="45" t="s">
        <v>24</v>
      </c>
    </row>
    <row r="2" spans="1:8" ht="17.399999999999999" x14ac:dyDescent="0.3">
      <c r="A2" s="46" t="s">
        <v>25</v>
      </c>
    </row>
    <row r="5" spans="1:8" s="1" customFormat="1" ht="33.75" customHeight="1" x14ac:dyDescent="0.55000000000000004">
      <c r="B5" s="2" t="s">
        <v>0</v>
      </c>
      <c r="C5" s="3"/>
      <c r="D5" s="3"/>
      <c r="E5" s="12" t="s">
        <v>5</v>
      </c>
      <c r="F5" s="12" t="s">
        <v>1</v>
      </c>
      <c r="G5" s="12" t="s">
        <v>6</v>
      </c>
      <c r="H5" s="16" t="s">
        <v>7</v>
      </c>
    </row>
    <row r="6" spans="1:8" x14ac:dyDescent="0.25">
      <c r="B6" s="4"/>
      <c r="C6" s="5" t="s">
        <v>22</v>
      </c>
      <c r="D6" s="5"/>
      <c r="E6" s="13">
        <v>189429000</v>
      </c>
      <c r="F6" s="13">
        <f>+H29</f>
        <v>4151000</v>
      </c>
      <c r="G6" s="13">
        <f>+H6-F6-E6</f>
        <v>-4997000</v>
      </c>
      <c r="H6" s="17">
        <v>188583000</v>
      </c>
    </row>
    <row r="7" spans="1:8" ht="15" x14ac:dyDescent="0.4">
      <c r="B7" s="4"/>
      <c r="C7" s="5" t="s">
        <v>3</v>
      </c>
      <c r="D7" s="5"/>
      <c r="E7" s="15">
        <v>12783000</v>
      </c>
      <c r="F7" s="15">
        <v>0</v>
      </c>
      <c r="G7" s="15">
        <f>+H19-E7</f>
        <v>10733000</v>
      </c>
      <c r="H7" s="19">
        <f>E7+F7+G7</f>
        <v>23516000</v>
      </c>
    </row>
    <row r="8" spans="1:8" x14ac:dyDescent="0.25">
      <c r="B8" s="4"/>
      <c r="C8" s="5" t="s">
        <v>18</v>
      </c>
      <c r="D8" s="5"/>
      <c r="E8" s="14">
        <f>+E6+E7</f>
        <v>202212000</v>
      </c>
      <c r="F8" s="14">
        <f>+F6+F7</f>
        <v>4151000</v>
      </c>
      <c r="G8" s="14">
        <f>+G6+G7</f>
        <v>5736000</v>
      </c>
      <c r="H8" s="18">
        <f>+H6+H7</f>
        <v>212099000</v>
      </c>
    </row>
    <row r="9" spans="1:8" ht="15" x14ac:dyDescent="0.4">
      <c r="B9" s="4"/>
      <c r="C9" s="5" t="s">
        <v>21</v>
      </c>
      <c r="D9" s="5"/>
      <c r="E9" s="15">
        <v>157900000</v>
      </c>
      <c r="F9" s="15">
        <v>0</v>
      </c>
      <c r="G9" s="15">
        <v>0</v>
      </c>
      <c r="H9" s="19">
        <f>E9+F9+G9</f>
        <v>157900000</v>
      </c>
    </row>
    <row r="10" spans="1:8" x14ac:dyDescent="0.25">
      <c r="B10" s="10"/>
      <c r="C10" s="11" t="s">
        <v>4</v>
      </c>
      <c r="D10" s="11"/>
      <c r="E10" s="42">
        <f>+E8+E9</f>
        <v>360112000</v>
      </c>
      <c r="F10" s="42">
        <f>+F8+F9</f>
        <v>4151000</v>
      </c>
      <c r="G10" s="42">
        <f>+G8+G9</f>
        <v>5736000</v>
      </c>
      <c r="H10" s="43">
        <f>+H8+H9</f>
        <v>369999000</v>
      </c>
    </row>
    <row r="11" spans="1:8" ht="13.8" thickBot="1" x14ac:dyDescent="0.3"/>
    <row r="12" spans="1:8" x14ac:dyDescent="0.25">
      <c r="B12" s="30" t="s">
        <v>17</v>
      </c>
      <c r="C12" s="31"/>
      <c r="D12" s="31"/>
      <c r="E12" s="32"/>
      <c r="F12" s="32"/>
      <c r="G12" s="32"/>
      <c r="H12" s="33"/>
    </row>
    <row r="13" spans="1:8" x14ac:dyDescent="0.25">
      <c r="B13" s="34"/>
      <c r="C13" s="35" t="s">
        <v>19</v>
      </c>
      <c r="D13" s="35"/>
      <c r="E13" s="35"/>
      <c r="F13" s="35"/>
      <c r="G13" s="35"/>
      <c r="H13" s="36">
        <f>+G10*0.5</f>
        <v>2868000</v>
      </c>
    </row>
    <row r="14" spans="1:8" x14ac:dyDescent="0.25">
      <c r="B14" s="34"/>
      <c r="C14" s="35" t="s">
        <v>20</v>
      </c>
      <c r="D14" s="35"/>
      <c r="E14" s="35"/>
      <c r="F14" s="35"/>
      <c r="G14" s="35"/>
      <c r="H14" s="37">
        <f>+G9</f>
        <v>0</v>
      </c>
    </row>
    <row r="15" spans="1:8" x14ac:dyDescent="0.25">
      <c r="B15" s="34"/>
      <c r="C15" s="35" t="s">
        <v>13</v>
      </c>
      <c r="D15" s="35"/>
      <c r="E15" s="35"/>
      <c r="F15" s="35"/>
      <c r="G15" s="35"/>
      <c r="H15" s="37">
        <f>+H27</f>
        <v>3000000</v>
      </c>
    </row>
    <row r="16" spans="1:8" ht="15" x14ac:dyDescent="0.4">
      <c r="B16" s="34"/>
      <c r="C16" s="35" t="s">
        <v>26</v>
      </c>
      <c r="D16" s="35"/>
      <c r="E16" s="35"/>
      <c r="F16" s="35"/>
      <c r="G16" s="35"/>
      <c r="H16" s="38">
        <v>1421100</v>
      </c>
    </row>
    <row r="17" spans="2:9" ht="13.8" thickBot="1" x14ac:dyDescent="0.3">
      <c r="B17" s="39"/>
      <c r="C17" s="40" t="s">
        <v>16</v>
      </c>
      <c r="D17" s="40"/>
      <c r="E17" s="40"/>
      <c r="F17" s="40"/>
      <c r="G17" s="40"/>
      <c r="H17" s="41">
        <f>SUM(H13:H16)</f>
        <v>7289100</v>
      </c>
      <c r="I17" s="47"/>
    </row>
    <row r="19" spans="2:9" x14ac:dyDescent="0.25">
      <c r="B19" s="20" t="s">
        <v>15</v>
      </c>
      <c r="C19" s="21"/>
      <c r="D19" s="21"/>
      <c r="E19" s="22"/>
      <c r="F19" s="22"/>
      <c r="G19" s="22"/>
      <c r="H19" s="23">
        <v>23516000</v>
      </c>
    </row>
    <row r="21" spans="2:9" x14ac:dyDescent="0.25">
      <c r="B21" s="29" t="s">
        <v>2</v>
      </c>
      <c r="C21" s="24"/>
      <c r="D21" s="24"/>
      <c r="E21" s="25"/>
      <c r="F21" s="25"/>
      <c r="G21" s="25"/>
      <c r="H21" s="26"/>
    </row>
    <row r="22" spans="2:9" x14ac:dyDescent="0.25">
      <c r="B22" s="4"/>
      <c r="C22" s="5" t="s">
        <v>8</v>
      </c>
      <c r="D22" s="5"/>
      <c r="E22" s="5"/>
      <c r="F22" s="5"/>
      <c r="G22" s="5"/>
      <c r="H22" s="7">
        <v>15083510</v>
      </c>
    </row>
    <row r="23" spans="2:9" x14ac:dyDescent="0.25">
      <c r="B23" s="4"/>
      <c r="C23" s="5" t="s">
        <v>9</v>
      </c>
      <c r="D23" s="5"/>
      <c r="E23" s="5"/>
      <c r="F23" s="5"/>
      <c r="G23" s="5"/>
      <c r="H23" s="9">
        <v>6708000</v>
      </c>
    </row>
    <row r="24" spans="2:9" x14ac:dyDescent="0.25">
      <c r="B24" s="4"/>
      <c r="C24" s="5" t="s">
        <v>11</v>
      </c>
      <c r="D24" s="5"/>
      <c r="E24" s="5"/>
      <c r="F24" s="5"/>
      <c r="G24" s="6">
        <f>-H22-H23</f>
        <v>-21791510</v>
      </c>
      <c r="H24" s="9"/>
    </row>
    <row r="25" spans="2:9" ht="15" x14ac:dyDescent="0.4">
      <c r="B25" s="4"/>
      <c r="C25" s="5" t="s">
        <v>10</v>
      </c>
      <c r="D25" s="5"/>
      <c r="E25" s="5"/>
      <c r="F25" s="5"/>
      <c r="G25" s="8">
        <v>500000</v>
      </c>
      <c r="H25" s="9"/>
    </row>
    <row r="26" spans="2:9" x14ac:dyDescent="0.25">
      <c r="B26" s="4"/>
      <c r="C26" s="5"/>
      <c r="D26" s="5" t="s">
        <v>12</v>
      </c>
      <c r="E26" s="5"/>
      <c r="F26" s="5"/>
      <c r="G26" s="5"/>
      <c r="H26" s="9">
        <f>+G24+G25</f>
        <v>-21291510</v>
      </c>
    </row>
    <row r="27" spans="2:9" x14ac:dyDescent="0.25">
      <c r="B27" s="4"/>
      <c r="C27" s="5" t="s">
        <v>13</v>
      </c>
      <c r="D27" s="5"/>
      <c r="E27" s="5"/>
      <c r="F27" s="5"/>
      <c r="G27" s="5"/>
      <c r="H27" s="9">
        <v>3000000</v>
      </c>
    </row>
    <row r="28" spans="2:9" ht="15" x14ac:dyDescent="0.4">
      <c r="B28" s="4"/>
      <c r="C28" s="5" t="s">
        <v>14</v>
      </c>
      <c r="D28" s="5"/>
      <c r="E28" s="5"/>
      <c r="F28" s="5"/>
      <c r="G28" s="5"/>
      <c r="H28" s="27">
        <v>651000</v>
      </c>
    </row>
    <row r="29" spans="2:9" x14ac:dyDescent="0.25">
      <c r="B29" s="10"/>
      <c r="C29" s="11" t="s">
        <v>1</v>
      </c>
      <c r="D29" s="11"/>
      <c r="E29" s="11"/>
      <c r="F29" s="11"/>
      <c r="G29" s="11"/>
      <c r="H29" s="28">
        <f>SUM(H22:H28)</f>
        <v>4151000</v>
      </c>
    </row>
    <row r="31" spans="2:9" x14ac:dyDescent="0.25">
      <c r="B31" s="44" t="s">
        <v>23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coffman</dc:creator>
  <cp:lastModifiedBy>Havlíček Jan</cp:lastModifiedBy>
  <cp:lastPrinted>2000-12-19T19:39:52Z</cp:lastPrinted>
  <dcterms:created xsi:type="dcterms:W3CDTF">2000-12-19T16:00:41Z</dcterms:created>
  <dcterms:modified xsi:type="dcterms:W3CDTF">2023-09-10T11:22:51Z</dcterms:modified>
</cp:coreProperties>
</file>