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80" yWindow="1176" windowWidth="14772" windowHeight="43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<sst xmlns="http://schemas.openxmlformats.org/spreadsheetml/2006/main" count="422" uniqueCount="109">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</sst>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37193</v>
      </c>
      <c r="B7" s="17">
        <v>34</v>
      </c>
      <c r="C7" s="17">
        <v>33.450000000000003</v>
      </c>
      <c r="D7" s="17">
        <v>32.65</v>
      </c>
      <c r="E7" s="17">
        <v>33.81</v>
      </c>
      <c r="F7" s="17">
        <v>33.049999999999997</v>
      </c>
      <c r="G7" s="17">
        <v>35</v>
      </c>
      <c r="I7" s="17">
        <v>33.049999999999997</v>
      </c>
      <c r="R7" s="17">
        <v>55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5">
      <c r="A8" s="27">
        <v>37194</v>
      </c>
      <c r="B8" s="17">
        <v>34.5</v>
      </c>
      <c r="C8" s="17">
        <v>33</v>
      </c>
      <c r="D8" s="17">
        <v>33</v>
      </c>
      <c r="E8" s="17">
        <v>34.700000000000003</v>
      </c>
      <c r="F8" s="17">
        <v>34.700000000000003</v>
      </c>
      <c r="G8" s="17">
        <v>35.5</v>
      </c>
      <c r="I8" s="17">
        <v>27.1875</v>
      </c>
      <c r="R8" s="17">
        <v>53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0.13</v>
      </c>
      <c r="AQ8" s="17">
        <v>6.423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5">
      <c r="A9" s="27">
        <v>37195</v>
      </c>
      <c r="B9" s="17">
        <v>34.5</v>
      </c>
      <c r="C9" s="17">
        <v>33</v>
      </c>
      <c r="D9" s="17">
        <v>33</v>
      </c>
      <c r="E9" s="17">
        <v>34.700000000000003</v>
      </c>
      <c r="F9" s="17">
        <v>34.700000000000003</v>
      </c>
      <c r="G9" s="17">
        <v>35.5</v>
      </c>
      <c r="I9" s="17">
        <v>27.1875</v>
      </c>
      <c r="R9" s="17">
        <v>53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0.155</v>
      </c>
      <c r="AQ9" s="17">
        <v>5.1530000000000005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5">
      <c r="A10" s="27">
        <v>37196</v>
      </c>
      <c r="B10" s="17">
        <v>32.75</v>
      </c>
      <c r="C10" s="17">
        <v>35.5</v>
      </c>
      <c r="D10" s="17">
        <v>35.299999999999997</v>
      </c>
      <c r="E10" s="17">
        <v>35.35</v>
      </c>
      <c r="F10" s="17">
        <v>34.1</v>
      </c>
      <c r="G10" s="17">
        <v>33.75</v>
      </c>
      <c r="I10" s="17">
        <v>24.9</v>
      </c>
      <c r="R10" s="17">
        <v>54.499996185302734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0.19500000000000001</v>
      </c>
      <c r="AQ10" s="17">
        <v>5.5790000000000006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5">
      <c r="A11" s="27">
        <v>37197</v>
      </c>
      <c r="B11" s="17">
        <v>32.75</v>
      </c>
      <c r="C11" s="17">
        <v>35.5</v>
      </c>
      <c r="D11" s="17">
        <v>35.299999999999997</v>
      </c>
      <c r="E11" s="17">
        <v>35.35</v>
      </c>
      <c r="F11" s="17">
        <v>34.1</v>
      </c>
      <c r="G11" s="17">
        <v>33.75</v>
      </c>
      <c r="I11" s="17">
        <v>24.9</v>
      </c>
      <c r="R11" s="17">
        <v>54.499996185302734</v>
      </c>
      <c r="AI11" s="27"/>
      <c r="AJ11" s="30"/>
      <c r="AL11" s="27">
        <v>37196</v>
      </c>
      <c r="AM11" s="17">
        <v>4.891</v>
      </c>
      <c r="AN11" s="17">
        <v>0.5</v>
      </c>
      <c r="AO11" s="17">
        <v>5.391</v>
      </c>
      <c r="AP11" s="17">
        <v>0.16500000000000001</v>
      </c>
      <c r="AQ11" s="17">
        <v>5.056</v>
      </c>
      <c r="AR11" s="17">
        <v>0.4</v>
      </c>
      <c r="AS11" s="17">
        <v>5.2910000000000004</v>
      </c>
      <c r="AT11" s="17">
        <v>0.51</v>
      </c>
      <c r="AU11" s="17">
        <v>5.4009999999999998</v>
      </c>
    </row>
    <row r="12" spans="1:48" x14ac:dyDescent="0.25">
      <c r="A12" s="27">
        <v>37200</v>
      </c>
      <c r="B12" s="17">
        <v>32.75</v>
      </c>
      <c r="C12" s="17">
        <v>35.5</v>
      </c>
      <c r="D12" s="17">
        <v>35.299999999999997</v>
      </c>
      <c r="E12" s="17">
        <v>35.35</v>
      </c>
      <c r="F12" s="17">
        <v>34.1</v>
      </c>
      <c r="G12" s="17">
        <v>33.75</v>
      </c>
      <c r="I12" s="17">
        <v>20.174999237060501</v>
      </c>
      <c r="R12" s="17">
        <v>54.499996185302734</v>
      </c>
      <c r="AI12" s="27"/>
      <c r="AJ12" s="30"/>
      <c r="AL12" s="27">
        <v>37226</v>
      </c>
      <c r="AM12" s="17">
        <v>3.738</v>
      </c>
      <c r="AN12" s="17">
        <v>0.85</v>
      </c>
      <c r="AO12" s="17">
        <v>4.5880000000000001</v>
      </c>
      <c r="AP12" s="17">
        <v>0.13500000000000001</v>
      </c>
      <c r="AQ12" s="17">
        <v>3.8730000000000002</v>
      </c>
      <c r="AR12" s="17">
        <v>0.85</v>
      </c>
      <c r="AS12" s="17">
        <v>4.5880000000000001</v>
      </c>
      <c r="AT12" s="17">
        <v>1.22</v>
      </c>
      <c r="AU12" s="17">
        <v>4.9580000000000002</v>
      </c>
    </row>
    <row r="13" spans="1:48" x14ac:dyDescent="0.25">
      <c r="A13" s="27">
        <v>37201</v>
      </c>
      <c r="B13" s="17">
        <v>32.75</v>
      </c>
      <c r="C13" s="17">
        <v>35.5</v>
      </c>
      <c r="D13" s="17">
        <v>35.299999999999997</v>
      </c>
      <c r="E13" s="17">
        <v>35.35</v>
      </c>
      <c r="F13" s="17">
        <v>34.1</v>
      </c>
      <c r="G13" s="17">
        <v>33.75</v>
      </c>
      <c r="I13" s="17">
        <v>20.174999237060501</v>
      </c>
      <c r="R13" s="17">
        <v>54.499996185302734</v>
      </c>
      <c r="AI13" s="27"/>
      <c r="AJ13" s="30"/>
      <c r="AL13" s="27">
        <v>37257</v>
      </c>
      <c r="AM13" s="17">
        <v>3.1819999999999999</v>
      </c>
      <c r="AN13" s="17">
        <v>1.34</v>
      </c>
      <c r="AO13" s="17">
        <v>4.5220000000000002</v>
      </c>
      <c r="AP13" s="17">
        <v>4.4999999999999998E-2</v>
      </c>
      <c r="AQ13" s="17">
        <v>3.2269999999999999</v>
      </c>
      <c r="AR13" s="17">
        <v>1.34</v>
      </c>
      <c r="AS13" s="17">
        <v>4.5220000000000002</v>
      </c>
      <c r="AT13" s="17">
        <v>2.4249999999999998</v>
      </c>
      <c r="AU13" s="17">
        <v>5.6069999999999993</v>
      </c>
    </row>
    <row r="14" spans="1:48" x14ac:dyDescent="0.25">
      <c r="A14" s="27">
        <v>37202</v>
      </c>
      <c r="B14" s="17">
        <v>32.75</v>
      </c>
      <c r="C14" s="17">
        <v>35.5</v>
      </c>
      <c r="D14" s="17">
        <v>35.299999999999997</v>
      </c>
      <c r="E14" s="17">
        <v>35.35</v>
      </c>
      <c r="F14" s="17">
        <v>34.1</v>
      </c>
      <c r="G14" s="17">
        <v>33.75</v>
      </c>
      <c r="I14" s="17">
        <v>20.174999237060501</v>
      </c>
      <c r="R14" s="17">
        <v>54.499996185302734</v>
      </c>
      <c r="AI14" s="27"/>
      <c r="AJ14" s="30"/>
      <c r="AL14" s="27">
        <v>37288</v>
      </c>
      <c r="AM14" s="17">
        <v>3.1670000000000003</v>
      </c>
      <c r="AN14" s="17">
        <v>1.32</v>
      </c>
      <c r="AO14" s="17">
        <v>4.4870000000000001</v>
      </c>
      <c r="AP14" s="17">
        <v>4.4999999999999998E-2</v>
      </c>
      <c r="AQ14" s="17">
        <v>3.2120000000000002</v>
      </c>
      <c r="AR14" s="17">
        <v>1.32</v>
      </c>
      <c r="AS14" s="17">
        <v>4.4870000000000001</v>
      </c>
      <c r="AT14" s="17">
        <v>2.2949999999999999</v>
      </c>
      <c r="AU14" s="17">
        <v>5.4619999999999997</v>
      </c>
    </row>
    <row r="15" spans="1:48" x14ac:dyDescent="0.25">
      <c r="A15" s="27">
        <v>37203</v>
      </c>
      <c r="B15" s="17">
        <v>32.75</v>
      </c>
      <c r="C15" s="17">
        <v>35.5</v>
      </c>
      <c r="D15" s="17">
        <v>35.299999999999997</v>
      </c>
      <c r="E15" s="17">
        <v>35.35</v>
      </c>
      <c r="F15" s="17">
        <v>34.1</v>
      </c>
      <c r="G15" s="17">
        <v>33.75</v>
      </c>
      <c r="I15" s="17">
        <v>20.174999237060501</v>
      </c>
      <c r="R15" s="17">
        <v>54.499996185302734</v>
      </c>
      <c r="AI15" s="27"/>
      <c r="AJ15" s="30"/>
      <c r="AL15" s="27">
        <v>37316</v>
      </c>
      <c r="AM15" s="17">
        <v>2.2949999999999999</v>
      </c>
      <c r="AN15" s="17">
        <v>0.64</v>
      </c>
      <c r="AO15" s="17">
        <v>2.9350000000000001</v>
      </c>
      <c r="AP15" s="17">
        <v>4.4999999999999998E-2</v>
      </c>
      <c r="AQ15" s="17">
        <v>2.34</v>
      </c>
      <c r="AR15" s="17">
        <v>0.64</v>
      </c>
      <c r="AS15" s="17">
        <v>2.9350000000000001</v>
      </c>
      <c r="AT15" s="17">
        <v>0.81</v>
      </c>
      <c r="AU15" s="17">
        <v>3.105</v>
      </c>
    </row>
    <row r="16" spans="1:48" x14ac:dyDescent="0.25">
      <c r="A16" s="27">
        <v>37204</v>
      </c>
      <c r="B16" s="17">
        <v>32.75</v>
      </c>
      <c r="C16" s="17">
        <v>35.5</v>
      </c>
      <c r="D16" s="17">
        <v>35.299999999999997</v>
      </c>
      <c r="E16" s="17">
        <v>35.35</v>
      </c>
      <c r="F16" s="17">
        <v>34.1</v>
      </c>
      <c r="G16" s="17">
        <v>33.75</v>
      </c>
      <c r="I16" s="17">
        <v>20.174999237060501</v>
      </c>
      <c r="R16" s="17">
        <v>54.499996185302734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4.4999999999999998E-2</v>
      </c>
      <c r="AQ16" s="17">
        <v>1.875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5">
      <c r="A17" s="27">
        <v>37207</v>
      </c>
      <c r="B17" s="17">
        <v>32.75</v>
      </c>
      <c r="C17" s="17">
        <v>35.5</v>
      </c>
      <c r="D17" s="17">
        <v>35.299999999999997</v>
      </c>
      <c r="E17" s="17">
        <v>35.35</v>
      </c>
      <c r="F17" s="17">
        <v>34.1</v>
      </c>
      <c r="G17" s="17">
        <v>33.75</v>
      </c>
      <c r="I17" s="17">
        <v>20.174999237060501</v>
      </c>
      <c r="R17" s="17">
        <v>54.499996185302734</v>
      </c>
      <c r="AI17" s="27"/>
      <c r="AJ17" s="30"/>
      <c r="AL17" s="27">
        <v>37377</v>
      </c>
      <c r="AM17" s="17">
        <v>2.9380000000000002</v>
      </c>
      <c r="AN17" s="17">
        <v>0.33</v>
      </c>
      <c r="AO17" s="17">
        <v>3.2680000000000002</v>
      </c>
      <c r="AP17" s="17">
        <v>4.4999999999999998E-2</v>
      </c>
      <c r="AQ17" s="17">
        <v>2.9830000000000001</v>
      </c>
      <c r="AR17" s="17">
        <v>0.33</v>
      </c>
      <c r="AS17" s="17">
        <v>3.2680000000000002</v>
      </c>
      <c r="AT17" s="17">
        <v>0.39</v>
      </c>
      <c r="AU17" s="17">
        <v>3.3280000000000003</v>
      </c>
    </row>
    <row r="18" spans="1:47" x14ac:dyDescent="0.25">
      <c r="A18" s="27">
        <v>37208</v>
      </c>
      <c r="B18" s="17">
        <v>32.75</v>
      </c>
      <c r="C18" s="17">
        <v>35.5</v>
      </c>
      <c r="D18" s="17">
        <v>35.299999999999997</v>
      </c>
      <c r="E18" s="17">
        <v>35.35</v>
      </c>
      <c r="F18" s="17">
        <v>34.1</v>
      </c>
      <c r="G18" s="17">
        <v>33.75</v>
      </c>
      <c r="I18" s="17">
        <v>20.174999237060501</v>
      </c>
      <c r="R18" s="17">
        <v>54.499996185302734</v>
      </c>
      <c r="AI18" s="27"/>
      <c r="AJ18" s="30"/>
      <c r="AL18" s="27">
        <v>37408</v>
      </c>
      <c r="AM18" s="17">
        <v>3.1030000000000002</v>
      </c>
      <c r="AN18" s="17">
        <v>0.33</v>
      </c>
      <c r="AO18" s="17">
        <v>3.4330000000000003</v>
      </c>
      <c r="AP18" s="17">
        <v>4.4999999999999998E-2</v>
      </c>
      <c r="AQ18" s="17">
        <v>3.1480000000000001</v>
      </c>
      <c r="AR18" s="17">
        <v>0.33</v>
      </c>
      <c r="AS18" s="17">
        <v>3.4330000000000003</v>
      </c>
      <c r="AT18" s="17">
        <v>0.37</v>
      </c>
      <c r="AU18" s="17">
        <v>3.4730000000000003</v>
      </c>
    </row>
    <row r="19" spans="1:47" x14ac:dyDescent="0.25">
      <c r="A19" s="27">
        <v>37209</v>
      </c>
      <c r="B19" s="17">
        <v>32.75</v>
      </c>
      <c r="C19" s="17">
        <v>35.5</v>
      </c>
      <c r="D19" s="17">
        <v>35.299999999999997</v>
      </c>
      <c r="E19" s="17">
        <v>35.35</v>
      </c>
      <c r="F19" s="17">
        <v>34.1</v>
      </c>
      <c r="G19" s="17">
        <v>33.75</v>
      </c>
      <c r="I19" s="17">
        <v>20.174999237060501</v>
      </c>
      <c r="R19" s="17">
        <v>54.499996185302734</v>
      </c>
      <c r="AI19" s="27"/>
      <c r="AJ19" s="30"/>
      <c r="AL19" s="27">
        <v>37438</v>
      </c>
      <c r="AM19" s="17">
        <v>3.25</v>
      </c>
      <c r="AN19" s="17">
        <v>0.44500000000000001</v>
      </c>
      <c r="AO19" s="17">
        <v>3.6949999999999998</v>
      </c>
      <c r="AP19" s="17">
        <v>4.4999999999999998E-2</v>
      </c>
      <c r="AQ19" s="17">
        <v>3.2949999999999999</v>
      </c>
      <c r="AR19" s="17">
        <v>0.34499999999999997</v>
      </c>
      <c r="AS19" s="17">
        <v>3.5950000000000002</v>
      </c>
      <c r="AT19" s="17">
        <v>0.44</v>
      </c>
      <c r="AU19" s="17">
        <v>3.69</v>
      </c>
    </row>
    <row r="20" spans="1:47" x14ac:dyDescent="0.25">
      <c r="A20" s="27">
        <v>37210</v>
      </c>
      <c r="B20" s="17">
        <v>32.75</v>
      </c>
      <c r="C20" s="17">
        <v>35.5</v>
      </c>
      <c r="D20" s="17">
        <v>35.299999999999997</v>
      </c>
      <c r="E20" s="17">
        <v>35.35</v>
      </c>
      <c r="F20" s="17">
        <v>34.1</v>
      </c>
      <c r="G20" s="17">
        <v>33.75</v>
      </c>
      <c r="I20" s="17">
        <v>20.174999237060501</v>
      </c>
      <c r="R20" s="17">
        <v>54.499996185302734</v>
      </c>
      <c r="AI20" s="27"/>
      <c r="AJ20" s="30"/>
      <c r="AL20" s="27">
        <v>37469</v>
      </c>
      <c r="AM20" s="17">
        <v>3.2480000000000002</v>
      </c>
      <c r="AN20" s="17">
        <v>0.44500000000000001</v>
      </c>
      <c r="AO20" s="17">
        <v>3.6930000000000001</v>
      </c>
      <c r="AP20" s="17">
        <v>0.1</v>
      </c>
      <c r="AQ20" s="17">
        <v>3.3480000000000003</v>
      </c>
      <c r="AR20" s="17">
        <v>0.34499999999999997</v>
      </c>
      <c r="AS20" s="17">
        <v>3.593</v>
      </c>
      <c r="AT20" s="17">
        <v>0.44</v>
      </c>
      <c r="AU20" s="17">
        <v>3.6880000000000002</v>
      </c>
    </row>
    <row r="21" spans="1:47" x14ac:dyDescent="0.25">
      <c r="A21" s="27">
        <v>37211</v>
      </c>
      <c r="B21" s="17">
        <v>32.75</v>
      </c>
      <c r="C21" s="17">
        <v>35.5</v>
      </c>
      <c r="D21" s="17">
        <v>35.299999999999997</v>
      </c>
      <c r="E21" s="17">
        <v>35.35</v>
      </c>
      <c r="F21" s="17">
        <v>34.1</v>
      </c>
      <c r="G21" s="17">
        <v>33.75</v>
      </c>
      <c r="I21" s="17">
        <v>20.174999237060501</v>
      </c>
      <c r="R21" s="17">
        <v>54.499996185302734</v>
      </c>
      <c r="AI21" s="27"/>
      <c r="AJ21" s="30"/>
      <c r="AL21" s="27">
        <v>37500</v>
      </c>
      <c r="AM21" s="17">
        <v>3.1949999999999998</v>
      </c>
      <c r="AN21" s="17">
        <v>0.44</v>
      </c>
      <c r="AO21" s="17">
        <v>3.6349999999999998</v>
      </c>
      <c r="AP21" s="17">
        <v>0.13500000000000001</v>
      </c>
      <c r="AQ21" s="17">
        <v>3.33</v>
      </c>
      <c r="AR21" s="17">
        <v>0.34</v>
      </c>
      <c r="AS21" s="17">
        <v>3.5350000000000001</v>
      </c>
      <c r="AT21" s="17">
        <v>0.39</v>
      </c>
      <c r="AU21" s="17">
        <v>3.585</v>
      </c>
    </row>
    <row r="22" spans="1:47" x14ac:dyDescent="0.25">
      <c r="A22" s="27">
        <v>37214</v>
      </c>
      <c r="B22" s="17">
        <v>32.75</v>
      </c>
      <c r="C22" s="17">
        <v>35.5</v>
      </c>
      <c r="D22" s="17">
        <v>35.299999999999997</v>
      </c>
      <c r="E22" s="17">
        <v>35.35</v>
      </c>
      <c r="F22" s="17">
        <v>34.1</v>
      </c>
      <c r="G22" s="17">
        <v>33.75</v>
      </c>
      <c r="I22" s="17">
        <v>20.174999237060501</v>
      </c>
      <c r="R22" s="17">
        <v>54.499996185302734</v>
      </c>
      <c r="AI22" s="27"/>
      <c r="AJ22" s="30"/>
      <c r="AL22" s="27">
        <v>37530</v>
      </c>
      <c r="AM22" s="17">
        <v>3.0950000000000002</v>
      </c>
      <c r="AN22" s="17">
        <v>0.48</v>
      </c>
      <c r="AO22" s="17">
        <v>3.5750000000000002</v>
      </c>
      <c r="AP22" s="17">
        <v>0.16</v>
      </c>
      <c r="AQ22" s="17">
        <v>3.2549999999999999</v>
      </c>
      <c r="AR22" s="17">
        <v>0.38</v>
      </c>
      <c r="AS22" s="17">
        <v>3.4750000000000001</v>
      </c>
      <c r="AT22" s="17">
        <v>0.41</v>
      </c>
      <c r="AU22" s="17">
        <v>3.5049999999999999</v>
      </c>
    </row>
    <row r="23" spans="1:47" x14ac:dyDescent="0.25">
      <c r="A23" s="27">
        <v>37215</v>
      </c>
      <c r="B23" s="17">
        <v>32.75</v>
      </c>
      <c r="C23" s="17">
        <v>35.5</v>
      </c>
      <c r="D23" s="17">
        <v>35.299999999999997</v>
      </c>
      <c r="E23" s="17">
        <v>35.35</v>
      </c>
      <c r="F23" s="17">
        <v>34.1</v>
      </c>
      <c r="G23" s="17">
        <v>33.75</v>
      </c>
      <c r="I23" s="17">
        <v>20.174999237060501</v>
      </c>
      <c r="R23" s="17">
        <v>54.499996185302734</v>
      </c>
      <c r="AI23" s="27"/>
      <c r="AJ23" s="30"/>
      <c r="AL23" s="27">
        <v>37561</v>
      </c>
      <c r="AM23" s="17">
        <v>3.125</v>
      </c>
      <c r="AN23" s="17">
        <v>0.62</v>
      </c>
      <c r="AO23" s="17">
        <v>3.7450000000000001</v>
      </c>
      <c r="AP23" s="17">
        <v>0.155</v>
      </c>
      <c r="AQ23" s="17">
        <v>3.28</v>
      </c>
      <c r="AR23" s="17">
        <v>0.52</v>
      </c>
      <c r="AS23" s="17">
        <v>3.645</v>
      </c>
      <c r="AT23" s="17">
        <v>0.66</v>
      </c>
      <c r="AU23" s="17">
        <v>3.7850000000000001</v>
      </c>
    </row>
    <row r="24" spans="1:47" x14ac:dyDescent="0.25">
      <c r="A24" s="27">
        <v>37216</v>
      </c>
      <c r="B24" s="17">
        <v>32.75</v>
      </c>
      <c r="C24" s="17">
        <v>35.5</v>
      </c>
      <c r="D24" s="17">
        <v>35.299999999999997</v>
      </c>
      <c r="E24" s="17">
        <v>35.35</v>
      </c>
      <c r="F24" s="17">
        <v>34.1</v>
      </c>
      <c r="G24" s="17">
        <v>33.75</v>
      </c>
      <c r="I24" s="17">
        <v>20.174999237060501</v>
      </c>
      <c r="R24" s="17">
        <v>54.499996185302734</v>
      </c>
      <c r="AI24" s="27"/>
      <c r="AJ24" s="30"/>
      <c r="AL24" s="27">
        <v>37591</v>
      </c>
      <c r="AM24" s="17">
        <v>3.165</v>
      </c>
      <c r="AN24" s="17">
        <v>0.86</v>
      </c>
      <c r="AO24" s="17">
        <v>4.0250000000000004</v>
      </c>
      <c r="AP24" s="17">
        <v>0.15</v>
      </c>
      <c r="AQ24" s="17">
        <v>3.3149999999999999</v>
      </c>
      <c r="AR24" s="17">
        <v>0.86</v>
      </c>
      <c r="AS24" s="17">
        <v>4.0250000000000004</v>
      </c>
      <c r="AT24" s="17">
        <v>1.01</v>
      </c>
      <c r="AU24" s="17">
        <v>4.1749999999999998</v>
      </c>
    </row>
    <row r="25" spans="1:47" x14ac:dyDescent="0.25">
      <c r="A25" s="27">
        <v>37218</v>
      </c>
      <c r="B25" s="17">
        <v>32.75</v>
      </c>
      <c r="C25" s="17">
        <v>35.5</v>
      </c>
      <c r="D25" s="17">
        <v>35.299999999999997</v>
      </c>
      <c r="E25" s="17">
        <v>35.35</v>
      </c>
      <c r="F25" s="17">
        <v>34.1</v>
      </c>
      <c r="G25" s="17">
        <v>33.75</v>
      </c>
      <c r="I25" s="17">
        <v>20.174999237060501</v>
      </c>
      <c r="R25" s="17">
        <v>54.499996185302734</v>
      </c>
      <c r="AI25" s="27"/>
      <c r="AJ25" s="30"/>
      <c r="AL25" s="27">
        <v>37622</v>
      </c>
      <c r="AM25" s="17">
        <v>3.2</v>
      </c>
      <c r="AN25" s="17">
        <v>1.1200000000000001</v>
      </c>
      <c r="AO25" s="17">
        <v>4.32</v>
      </c>
      <c r="AP25" s="17">
        <v>0.04</v>
      </c>
      <c r="AQ25" s="17">
        <v>3.24</v>
      </c>
      <c r="AR25" s="17">
        <v>1.1200000000000001</v>
      </c>
      <c r="AS25" s="17">
        <v>4.32</v>
      </c>
      <c r="AT25" s="17">
        <v>1.89</v>
      </c>
      <c r="AU25" s="17">
        <v>5.09</v>
      </c>
    </row>
    <row r="26" spans="1:47" x14ac:dyDescent="0.25">
      <c r="A26" s="27">
        <v>37221</v>
      </c>
      <c r="B26" s="17">
        <v>32.75</v>
      </c>
      <c r="C26" s="17">
        <v>35.5</v>
      </c>
      <c r="D26" s="17">
        <v>35.299999999999997</v>
      </c>
      <c r="E26" s="17">
        <v>35.35</v>
      </c>
      <c r="F26" s="17">
        <v>34.1</v>
      </c>
      <c r="G26" s="17">
        <v>33.75</v>
      </c>
      <c r="I26" s="17">
        <v>20.174999237060501</v>
      </c>
      <c r="R26" s="17">
        <v>54.499994049072264</v>
      </c>
      <c r="AI26" s="27"/>
      <c r="AJ26" s="30"/>
      <c r="AL26" s="27">
        <v>37653</v>
      </c>
      <c r="AM26" s="17">
        <v>3.2349999999999999</v>
      </c>
      <c r="AN26" s="17">
        <v>1.1200000000000001</v>
      </c>
      <c r="AO26" s="17">
        <v>4.3550000000000004</v>
      </c>
      <c r="AP26" s="17">
        <v>0.04</v>
      </c>
      <c r="AQ26" s="17">
        <v>3.2749999999999999</v>
      </c>
      <c r="AR26" s="17">
        <v>1.1200000000000001</v>
      </c>
      <c r="AS26" s="17">
        <v>4.3550000000000004</v>
      </c>
      <c r="AT26" s="17">
        <v>1.89</v>
      </c>
      <c r="AU26" s="17">
        <v>5.125</v>
      </c>
    </row>
    <row r="27" spans="1:47" x14ac:dyDescent="0.25">
      <c r="A27" s="27">
        <v>37225</v>
      </c>
      <c r="B27" s="17">
        <v>32.75</v>
      </c>
      <c r="C27" s="17">
        <v>35.5</v>
      </c>
      <c r="D27" s="17">
        <v>35.299999999999997</v>
      </c>
      <c r="E27" s="17">
        <v>35.35</v>
      </c>
      <c r="F27" s="17">
        <v>34.1</v>
      </c>
      <c r="G27" s="17">
        <v>33.75</v>
      </c>
      <c r="I27" s="17">
        <v>26</v>
      </c>
      <c r="R27" s="17">
        <v>54.499996185302734</v>
      </c>
      <c r="AI27" s="27"/>
      <c r="AJ27" s="30"/>
      <c r="AL27" s="27">
        <v>37681</v>
      </c>
      <c r="AM27" s="17">
        <v>3.2349999999999999</v>
      </c>
      <c r="AN27" s="17">
        <v>0.63</v>
      </c>
      <c r="AO27" s="17">
        <v>3.8650000000000002</v>
      </c>
      <c r="AP27" s="17">
        <v>0.04</v>
      </c>
      <c r="AQ27" s="17">
        <v>3.2749999999999999</v>
      </c>
      <c r="AR27" s="17">
        <v>0.63</v>
      </c>
      <c r="AS27" s="17">
        <v>3.8650000000000002</v>
      </c>
      <c r="AT27" s="17">
        <v>0.7</v>
      </c>
      <c r="AU27" s="17">
        <v>3.9350000000000001</v>
      </c>
    </row>
    <row r="28" spans="1:47" x14ac:dyDescent="0.25">
      <c r="A28" s="27">
        <v>37226</v>
      </c>
      <c r="B28" s="17">
        <v>36.5</v>
      </c>
      <c r="C28" s="17">
        <v>43</v>
      </c>
      <c r="D28" s="17">
        <v>42.75</v>
      </c>
      <c r="E28" s="17">
        <v>42.5</v>
      </c>
      <c r="F28" s="17">
        <v>38.5</v>
      </c>
      <c r="G28" s="17">
        <v>38.5</v>
      </c>
      <c r="I28" s="17">
        <v>38.5</v>
      </c>
      <c r="R28" s="17">
        <v>60.049999237060547</v>
      </c>
      <c r="AI28" s="27"/>
      <c r="AJ28" s="30"/>
      <c r="AL28" s="27">
        <v>37712</v>
      </c>
      <c r="AM28" s="17">
        <v>3.2650000000000001</v>
      </c>
      <c r="AN28" s="17">
        <v>0.36</v>
      </c>
      <c r="AO28" s="17">
        <v>3.625</v>
      </c>
      <c r="AP28" s="17">
        <v>0.04</v>
      </c>
      <c r="AQ28" s="17">
        <v>3.3050000000000002</v>
      </c>
      <c r="AR28" s="17">
        <v>0.36</v>
      </c>
      <c r="AS28" s="17">
        <v>3.625</v>
      </c>
      <c r="AT28" s="17">
        <v>0.38</v>
      </c>
      <c r="AU28" s="17">
        <v>3.645</v>
      </c>
    </row>
    <row r="29" spans="1:47" x14ac:dyDescent="0.25">
      <c r="A29" s="27">
        <v>37257</v>
      </c>
      <c r="B29" s="17">
        <v>36.75</v>
      </c>
      <c r="C29" s="17">
        <v>42.75</v>
      </c>
      <c r="D29" s="17">
        <v>42.75</v>
      </c>
      <c r="E29" s="17">
        <v>42.75</v>
      </c>
      <c r="F29" s="17">
        <v>39.25</v>
      </c>
      <c r="G29" s="17">
        <v>38.25</v>
      </c>
      <c r="I29" s="17">
        <v>39.25</v>
      </c>
      <c r="R29" s="17">
        <v>66.258518981933591</v>
      </c>
      <c r="AI29" s="27"/>
      <c r="AJ29" s="30"/>
      <c r="AL29" s="27">
        <v>37742</v>
      </c>
      <c r="AM29" s="17">
        <v>3.4330000000000003</v>
      </c>
      <c r="AN29" s="17">
        <v>0.32500000000000001</v>
      </c>
      <c r="AO29" s="17">
        <v>3.7580000000000005</v>
      </c>
      <c r="AP29" s="17">
        <v>0.04</v>
      </c>
      <c r="AQ29" s="17">
        <v>3.4730000000000003</v>
      </c>
      <c r="AR29" s="17">
        <v>0.32500000000000001</v>
      </c>
      <c r="AS29" s="17">
        <v>3.7580000000000005</v>
      </c>
      <c r="AT29" s="17">
        <v>0.33</v>
      </c>
      <c r="AU29" s="17">
        <v>3.7630000000000003</v>
      </c>
    </row>
    <row r="30" spans="1:47" x14ac:dyDescent="0.25">
      <c r="A30" s="27">
        <v>37288</v>
      </c>
      <c r="B30" s="17">
        <v>35.5</v>
      </c>
      <c r="C30" s="17">
        <v>38.9</v>
      </c>
      <c r="D30" s="17">
        <v>39</v>
      </c>
      <c r="E30" s="17">
        <v>40.5</v>
      </c>
      <c r="F30" s="17">
        <v>37.25</v>
      </c>
      <c r="G30" s="17">
        <v>36.75</v>
      </c>
      <c r="I30" s="17">
        <v>37.25</v>
      </c>
      <c r="R30" s="17">
        <v>65.224741210937495</v>
      </c>
      <c r="AI30" s="27"/>
      <c r="AJ30" s="30"/>
      <c r="AL30" s="27">
        <v>37773</v>
      </c>
      <c r="AM30" s="17">
        <v>3.6220000000000003</v>
      </c>
      <c r="AN30" s="17">
        <v>0.33500000000000002</v>
      </c>
      <c r="AO30" s="17">
        <v>3.9570000000000003</v>
      </c>
      <c r="AP30" s="17">
        <v>0.04</v>
      </c>
      <c r="AQ30" s="17">
        <v>3.6620000000000004</v>
      </c>
      <c r="AR30" s="17">
        <v>0.33500000000000002</v>
      </c>
      <c r="AS30" s="17">
        <v>3.9570000000000003</v>
      </c>
      <c r="AT30" s="17">
        <v>0.37</v>
      </c>
      <c r="AU30" s="17">
        <v>3.9920000000000004</v>
      </c>
    </row>
    <row r="31" spans="1:47" x14ac:dyDescent="0.25">
      <c r="A31" s="27">
        <v>37316</v>
      </c>
      <c r="B31" s="17">
        <v>35</v>
      </c>
      <c r="C31" s="17">
        <v>34.25</v>
      </c>
      <c r="D31" s="17">
        <v>34.25</v>
      </c>
      <c r="E31" s="17">
        <v>38.25</v>
      </c>
      <c r="F31" s="17">
        <v>36</v>
      </c>
      <c r="G31" s="17">
        <v>36.25</v>
      </c>
      <c r="I31" s="17">
        <v>36</v>
      </c>
      <c r="R31" s="17">
        <v>63.379048156738278</v>
      </c>
      <c r="AI31" s="27"/>
      <c r="AJ31" s="30"/>
      <c r="AL31" s="27">
        <v>37803</v>
      </c>
      <c r="AM31" s="17">
        <v>3.7470000000000003</v>
      </c>
      <c r="AN31" s="17">
        <v>0.45</v>
      </c>
      <c r="AO31" s="17">
        <v>4.1970000000000001</v>
      </c>
      <c r="AP31" s="17">
        <v>0.04</v>
      </c>
      <c r="AQ31" s="17">
        <v>3.7870000000000004</v>
      </c>
      <c r="AR31" s="17">
        <v>0.35</v>
      </c>
      <c r="AS31" s="17">
        <v>4.0970000000000004</v>
      </c>
      <c r="AT31" s="17">
        <v>0.41</v>
      </c>
      <c r="AU31" s="17">
        <v>4.157</v>
      </c>
    </row>
    <row r="32" spans="1:47" x14ac:dyDescent="0.25">
      <c r="A32" s="27">
        <v>37347</v>
      </c>
      <c r="B32" s="17">
        <v>32.5</v>
      </c>
      <c r="C32" s="17">
        <v>32.5</v>
      </c>
      <c r="D32" s="17">
        <v>30.5</v>
      </c>
      <c r="E32" s="17">
        <v>33.75</v>
      </c>
      <c r="F32" s="17">
        <v>34.5</v>
      </c>
      <c r="G32" s="17">
        <v>34.5</v>
      </c>
      <c r="I32" s="17">
        <v>33.75</v>
      </c>
      <c r="R32" s="17">
        <v>59.274271240234377</v>
      </c>
      <c r="AI32" s="27"/>
      <c r="AJ32" s="30"/>
      <c r="AL32" s="27">
        <v>37834</v>
      </c>
      <c r="AM32" s="17">
        <v>3.6549999999999998</v>
      </c>
      <c r="AN32" s="17">
        <v>0.45</v>
      </c>
      <c r="AO32" s="17">
        <v>4.1050000000000004</v>
      </c>
      <c r="AP32" s="17">
        <v>0.14000000000000001</v>
      </c>
      <c r="AQ32" s="17">
        <v>3.7949999999999999</v>
      </c>
      <c r="AR32" s="17">
        <v>0.35</v>
      </c>
      <c r="AS32" s="17">
        <v>4.0049999999999999</v>
      </c>
      <c r="AT32" s="17">
        <v>0.41</v>
      </c>
      <c r="AU32" s="17">
        <v>4.0650000000000004</v>
      </c>
    </row>
    <row r="33" spans="1:47" x14ac:dyDescent="0.25">
      <c r="A33" s="27">
        <v>37377</v>
      </c>
      <c r="B33" s="17">
        <v>37.5</v>
      </c>
      <c r="C33" s="17">
        <v>31.5</v>
      </c>
      <c r="D33" s="17">
        <v>29</v>
      </c>
      <c r="E33" s="17">
        <v>33.5</v>
      </c>
      <c r="F33" s="17">
        <v>36</v>
      </c>
      <c r="G33" s="17">
        <v>40.5</v>
      </c>
      <c r="I33" s="17">
        <v>33.5</v>
      </c>
      <c r="R33" s="17">
        <v>59.95928955078125</v>
      </c>
      <c r="AI33" s="27"/>
      <c r="AJ33" s="30"/>
      <c r="AL33" s="27">
        <v>37865</v>
      </c>
      <c r="AM33" s="17">
        <v>3.56</v>
      </c>
      <c r="AN33" s="17">
        <v>0.41499999999999998</v>
      </c>
      <c r="AO33" s="17">
        <v>3.9750000000000001</v>
      </c>
      <c r="AP33" s="17">
        <v>0.14000000000000001</v>
      </c>
      <c r="AQ33" s="17">
        <v>3.7</v>
      </c>
      <c r="AR33" s="17">
        <v>0.315</v>
      </c>
      <c r="AS33" s="17">
        <v>3.875</v>
      </c>
      <c r="AT33" s="17">
        <v>0.36</v>
      </c>
      <c r="AU33" s="17">
        <v>3.92</v>
      </c>
    </row>
    <row r="34" spans="1:47" x14ac:dyDescent="0.25">
      <c r="A34" s="27">
        <v>37408</v>
      </c>
      <c r="B34" s="17">
        <v>45</v>
      </c>
      <c r="C34" s="17">
        <v>32</v>
      </c>
      <c r="D34" s="17">
        <v>29.5</v>
      </c>
      <c r="E34" s="17">
        <v>40</v>
      </c>
      <c r="F34" s="17">
        <v>42</v>
      </c>
      <c r="G34" s="17">
        <v>50</v>
      </c>
      <c r="I34" s="17">
        <v>40</v>
      </c>
      <c r="R34" s="17">
        <v>60.850542965024957</v>
      </c>
      <c r="AI34" s="27"/>
      <c r="AJ34" s="30"/>
      <c r="AL34" s="27">
        <v>37895</v>
      </c>
      <c r="AM34" s="17">
        <v>3.4350000000000001</v>
      </c>
      <c r="AN34" s="17">
        <v>0.46</v>
      </c>
      <c r="AO34" s="17">
        <v>3.895</v>
      </c>
      <c r="AP34" s="17">
        <v>0.14000000000000001</v>
      </c>
      <c r="AQ34" s="17">
        <v>3.5750000000000002</v>
      </c>
      <c r="AR34" s="17">
        <v>0.36</v>
      </c>
      <c r="AS34" s="17">
        <v>3.7949999999999999</v>
      </c>
      <c r="AT34" s="17">
        <v>0.4</v>
      </c>
      <c r="AU34" s="17">
        <v>3.835</v>
      </c>
    </row>
    <row r="35" spans="1:47" x14ac:dyDescent="0.25">
      <c r="A35" s="27">
        <v>37438</v>
      </c>
      <c r="B35" s="17">
        <v>53.5</v>
      </c>
      <c r="C35" s="17">
        <v>46.5</v>
      </c>
      <c r="D35" s="17">
        <v>43.5</v>
      </c>
      <c r="E35" s="17">
        <v>49.75</v>
      </c>
      <c r="F35" s="17">
        <v>49.25</v>
      </c>
      <c r="G35" s="17">
        <v>60.5</v>
      </c>
      <c r="I35" s="17">
        <v>49.25</v>
      </c>
      <c r="R35" s="17">
        <v>51.459633316700994</v>
      </c>
      <c r="AI35" s="27"/>
      <c r="AJ35" s="30"/>
      <c r="AL35" s="27">
        <v>37926</v>
      </c>
      <c r="AM35" s="17">
        <v>3.4350000000000001</v>
      </c>
      <c r="AN35" s="17">
        <v>0.56000000000000005</v>
      </c>
      <c r="AO35" s="17">
        <v>3.9950000000000001</v>
      </c>
      <c r="AP35" s="17">
        <v>0.14000000000000001</v>
      </c>
      <c r="AQ35" s="17">
        <v>3.5750000000000002</v>
      </c>
      <c r="AR35" s="17">
        <v>0.46</v>
      </c>
      <c r="AS35" s="17">
        <v>3.895</v>
      </c>
      <c r="AT35" s="17">
        <v>0.72</v>
      </c>
      <c r="AU35" s="17">
        <v>4.1550000000000002</v>
      </c>
    </row>
    <row r="36" spans="1:47" x14ac:dyDescent="0.25">
      <c r="A36" s="27">
        <v>37469</v>
      </c>
      <c r="B36" s="17">
        <v>63.5</v>
      </c>
      <c r="C36" s="17">
        <v>53</v>
      </c>
      <c r="D36" s="17">
        <v>50.5</v>
      </c>
      <c r="E36" s="17">
        <v>56</v>
      </c>
      <c r="F36" s="17">
        <v>57.25</v>
      </c>
      <c r="G36" s="17">
        <v>73.5</v>
      </c>
      <c r="I36" s="17">
        <v>56</v>
      </c>
      <c r="R36" s="17">
        <v>52.115465797843349</v>
      </c>
      <c r="AI36" s="27"/>
      <c r="AJ36" s="30"/>
      <c r="AL36" s="27">
        <v>37956</v>
      </c>
      <c r="AM36" s="17">
        <v>3.4550000000000001</v>
      </c>
      <c r="AN36" s="17">
        <v>0.77</v>
      </c>
      <c r="AO36" s="17">
        <v>4.2249999999999996</v>
      </c>
      <c r="AP36" s="17">
        <v>0.14000000000000001</v>
      </c>
      <c r="AQ36" s="17">
        <v>3.5950000000000002</v>
      </c>
      <c r="AR36" s="17">
        <v>0.77</v>
      </c>
      <c r="AS36" s="17">
        <v>4.2249999999999996</v>
      </c>
      <c r="AT36" s="17">
        <v>0.97</v>
      </c>
      <c r="AU36" s="17">
        <v>4.4249999999999998</v>
      </c>
    </row>
    <row r="37" spans="1:47" x14ac:dyDescent="0.25">
      <c r="A37" s="27">
        <v>37500</v>
      </c>
      <c r="B37" s="17">
        <v>51</v>
      </c>
      <c r="C37" s="17">
        <v>47</v>
      </c>
      <c r="D37" s="17">
        <v>43.5</v>
      </c>
      <c r="E37" s="17">
        <v>48.75</v>
      </c>
      <c r="F37" s="17">
        <v>48.75</v>
      </c>
      <c r="G37" s="17">
        <v>58</v>
      </c>
      <c r="I37" s="17">
        <v>48.75</v>
      </c>
      <c r="R37" s="17">
        <v>52.115423541163942</v>
      </c>
      <c r="AI37" s="27"/>
      <c r="AJ37" s="30"/>
      <c r="AL37" s="27">
        <v>37987</v>
      </c>
      <c r="AM37" s="17">
        <v>3.48</v>
      </c>
      <c r="AN37" s="17">
        <v>1.04</v>
      </c>
      <c r="AO37" s="17">
        <v>4.5199999999999996</v>
      </c>
      <c r="AP37" s="17">
        <v>0.04</v>
      </c>
      <c r="AQ37" s="17">
        <v>3.52</v>
      </c>
      <c r="AR37" s="17">
        <v>1.04</v>
      </c>
      <c r="AS37" s="17">
        <v>4.5199999999999996</v>
      </c>
      <c r="AT37" s="17">
        <v>1.6</v>
      </c>
      <c r="AU37" s="17">
        <v>5.08</v>
      </c>
    </row>
    <row r="38" spans="1:47" x14ac:dyDescent="0.25">
      <c r="A38" s="27">
        <v>37530</v>
      </c>
      <c r="B38" s="17">
        <v>38.5</v>
      </c>
      <c r="C38" s="17">
        <v>39</v>
      </c>
      <c r="D38" s="17">
        <v>39</v>
      </c>
      <c r="E38" s="17">
        <v>42.25</v>
      </c>
      <c r="F38" s="17">
        <v>41</v>
      </c>
      <c r="G38" s="17">
        <v>41</v>
      </c>
      <c r="I38" s="17">
        <v>41</v>
      </c>
      <c r="R38" s="17">
        <v>56.769619931995564</v>
      </c>
      <c r="AI38" s="27"/>
      <c r="AJ38" s="30"/>
      <c r="AL38" s="27">
        <v>38018</v>
      </c>
      <c r="AM38" s="17">
        <v>3.512</v>
      </c>
      <c r="AN38" s="17">
        <v>1.04</v>
      </c>
      <c r="AO38" s="17">
        <v>4.5519999999999996</v>
      </c>
      <c r="AP38" s="17">
        <v>0.04</v>
      </c>
      <c r="AQ38" s="17">
        <v>3.552</v>
      </c>
      <c r="AR38" s="17">
        <v>1.04</v>
      </c>
      <c r="AS38" s="17">
        <v>4.5519999999999996</v>
      </c>
      <c r="AT38" s="17">
        <v>1.6</v>
      </c>
      <c r="AU38" s="17">
        <v>5.1120000000000001</v>
      </c>
    </row>
    <row r="39" spans="1:47" x14ac:dyDescent="0.25">
      <c r="A39" s="27">
        <v>37561</v>
      </c>
      <c r="B39" s="17">
        <v>36.5</v>
      </c>
      <c r="C39" s="17">
        <v>37</v>
      </c>
      <c r="D39" s="17">
        <v>37</v>
      </c>
      <c r="E39" s="17">
        <v>41.25</v>
      </c>
      <c r="F39" s="17">
        <v>40</v>
      </c>
      <c r="G39" s="17">
        <v>38.5</v>
      </c>
      <c r="I39" s="17">
        <v>40</v>
      </c>
      <c r="R39" s="17">
        <v>61.718535598879207</v>
      </c>
      <c r="AI39" s="27"/>
      <c r="AJ39" s="30"/>
      <c r="AL39" s="27">
        <v>38047</v>
      </c>
      <c r="AM39" s="17">
        <v>3.5170000000000003</v>
      </c>
      <c r="AN39" s="17">
        <v>0.54</v>
      </c>
      <c r="AO39" s="17">
        <v>4.0570000000000004</v>
      </c>
      <c r="AP39" s="17">
        <v>0.04</v>
      </c>
      <c r="AQ39" s="17">
        <v>3.5570000000000004</v>
      </c>
      <c r="AR39" s="17">
        <v>0.54</v>
      </c>
      <c r="AS39" s="17">
        <v>4.0570000000000004</v>
      </c>
      <c r="AT39" s="17">
        <v>0.71</v>
      </c>
      <c r="AU39" s="17">
        <v>4.2270000000000003</v>
      </c>
    </row>
    <row r="40" spans="1:47" x14ac:dyDescent="0.25">
      <c r="A40" s="27">
        <v>37591</v>
      </c>
      <c r="B40" s="17">
        <v>37</v>
      </c>
      <c r="C40" s="17">
        <v>38.5</v>
      </c>
      <c r="D40" s="17">
        <v>38.5</v>
      </c>
      <c r="E40" s="17">
        <v>43.25</v>
      </c>
      <c r="F40" s="17">
        <v>42</v>
      </c>
      <c r="G40" s="17">
        <v>39</v>
      </c>
      <c r="I40" s="17">
        <v>42</v>
      </c>
      <c r="R40" s="17">
        <v>65.393538519789828</v>
      </c>
      <c r="AI40" s="27"/>
      <c r="AJ40" s="30"/>
      <c r="AL40" s="27">
        <v>38078</v>
      </c>
      <c r="AM40" s="17">
        <v>3.5370000000000004</v>
      </c>
      <c r="AN40" s="17">
        <v>0.36</v>
      </c>
      <c r="AO40" s="17">
        <v>3.8970000000000002</v>
      </c>
      <c r="AP40" s="17">
        <v>0.04</v>
      </c>
      <c r="AQ40" s="17">
        <v>3.5770000000000004</v>
      </c>
      <c r="AR40" s="17">
        <v>0.36</v>
      </c>
      <c r="AS40" s="17">
        <v>3.8970000000000002</v>
      </c>
      <c r="AT40" s="17">
        <v>0.38</v>
      </c>
      <c r="AU40" s="17">
        <v>3.9170000000000003</v>
      </c>
    </row>
    <row r="41" spans="1:47" x14ac:dyDescent="0.25">
      <c r="A41" s="27">
        <v>37622</v>
      </c>
      <c r="B41" s="17">
        <v>37</v>
      </c>
      <c r="C41" s="17">
        <v>42.25</v>
      </c>
      <c r="D41" s="17">
        <v>42</v>
      </c>
      <c r="E41" s="17">
        <v>44.5</v>
      </c>
      <c r="F41" s="17">
        <v>42.25</v>
      </c>
      <c r="G41" s="17">
        <v>39</v>
      </c>
      <c r="I41" s="17">
        <v>32.25</v>
      </c>
      <c r="R41" s="17">
        <v>52.591152343626561</v>
      </c>
      <c r="AI41" s="27"/>
      <c r="AJ41" s="30"/>
      <c r="AL41" s="27">
        <v>38108</v>
      </c>
      <c r="AM41" s="17">
        <v>3.7050000000000001</v>
      </c>
      <c r="AN41" s="17">
        <v>0.32500000000000001</v>
      </c>
      <c r="AO41" s="17">
        <v>4.03</v>
      </c>
      <c r="AP41" s="17">
        <v>0.04</v>
      </c>
      <c r="AQ41" s="17">
        <v>3.7450000000000001</v>
      </c>
      <c r="AR41" s="17">
        <v>0.32500000000000001</v>
      </c>
      <c r="AS41" s="17">
        <v>4.03</v>
      </c>
      <c r="AT41" s="17">
        <v>0.33</v>
      </c>
      <c r="AU41" s="17">
        <v>4.0350000000000001</v>
      </c>
    </row>
    <row r="42" spans="1:47" x14ac:dyDescent="0.25">
      <c r="A42" s="27">
        <v>37653</v>
      </c>
      <c r="B42" s="17">
        <v>37</v>
      </c>
      <c r="C42" s="17">
        <v>41.5</v>
      </c>
      <c r="D42" s="17">
        <v>41</v>
      </c>
      <c r="E42" s="17">
        <v>42.5</v>
      </c>
      <c r="F42" s="17">
        <v>40.75</v>
      </c>
      <c r="G42" s="17">
        <v>39</v>
      </c>
      <c r="I42" s="17">
        <v>30.75</v>
      </c>
      <c r="R42" s="17">
        <v>51.148643561441801</v>
      </c>
      <c r="AI42" s="27"/>
      <c r="AJ42" s="30"/>
      <c r="AL42" s="27">
        <v>38139</v>
      </c>
      <c r="AM42" s="17">
        <v>3.8570000000000002</v>
      </c>
      <c r="AN42" s="17">
        <v>0.33500000000000002</v>
      </c>
      <c r="AO42" s="17">
        <v>4.1920000000000002</v>
      </c>
      <c r="AP42" s="17">
        <v>0.04</v>
      </c>
      <c r="AQ42" s="17">
        <v>3.8970000000000002</v>
      </c>
      <c r="AR42" s="17">
        <v>0.33500000000000002</v>
      </c>
      <c r="AS42" s="17">
        <v>4.1920000000000002</v>
      </c>
      <c r="AT42" s="17">
        <v>0.37</v>
      </c>
      <c r="AU42" s="17">
        <v>4.2270000000000003</v>
      </c>
    </row>
    <row r="43" spans="1:47" x14ac:dyDescent="0.25">
      <c r="A43" s="27">
        <v>37681</v>
      </c>
      <c r="B43" s="17">
        <v>36.5</v>
      </c>
      <c r="C43" s="17">
        <v>36.75</v>
      </c>
      <c r="D43" s="17">
        <v>36</v>
      </c>
      <c r="E43" s="17">
        <v>40.5</v>
      </c>
      <c r="F43" s="17">
        <v>40</v>
      </c>
      <c r="G43" s="17">
        <v>38.5</v>
      </c>
      <c r="I43" s="17">
        <v>30</v>
      </c>
      <c r="R43" s="17">
        <v>49.658466438423794</v>
      </c>
      <c r="AI43" s="27"/>
      <c r="AJ43" s="30"/>
      <c r="AL43" s="27">
        <v>38169</v>
      </c>
      <c r="AM43" s="17">
        <v>3.907</v>
      </c>
      <c r="AN43" s="17">
        <v>0.45</v>
      </c>
      <c r="AO43" s="17">
        <v>4.3570000000000002</v>
      </c>
      <c r="AP43" s="17">
        <v>0.04</v>
      </c>
      <c r="AQ43" s="17">
        <v>3.9470000000000001</v>
      </c>
      <c r="AR43" s="17">
        <v>0.35</v>
      </c>
      <c r="AS43" s="17">
        <v>4.2569999999999997</v>
      </c>
      <c r="AT43" s="17">
        <v>0.41</v>
      </c>
      <c r="AU43" s="17">
        <v>4.3170000000000002</v>
      </c>
    </row>
    <row r="44" spans="1:47" x14ac:dyDescent="0.25">
      <c r="A44" s="27">
        <v>37712</v>
      </c>
      <c r="B44" s="17">
        <v>35.5</v>
      </c>
      <c r="C44" s="17">
        <v>36.5</v>
      </c>
      <c r="D44" s="17">
        <v>33</v>
      </c>
      <c r="E44" s="17">
        <v>35.75</v>
      </c>
      <c r="F44" s="17">
        <v>38.25</v>
      </c>
      <c r="G44" s="17">
        <v>37.5</v>
      </c>
      <c r="I44" s="17">
        <v>25.75</v>
      </c>
      <c r="R44" s="17">
        <v>47.46053627121168</v>
      </c>
      <c r="AI44" s="27"/>
      <c r="AJ44" s="30"/>
      <c r="AL44" s="27">
        <v>38200</v>
      </c>
      <c r="AM44" s="17">
        <v>3.8190000000000004</v>
      </c>
      <c r="AN44" s="17">
        <v>0.45</v>
      </c>
      <c r="AO44" s="17">
        <v>4.2690000000000001</v>
      </c>
      <c r="AP44" s="17">
        <v>0.13</v>
      </c>
      <c r="AQ44" s="17">
        <v>3.9490000000000003</v>
      </c>
      <c r="AR44" s="17">
        <v>0.35</v>
      </c>
      <c r="AS44" s="17">
        <v>4.1690000000000005</v>
      </c>
      <c r="AT44" s="17">
        <v>0.41</v>
      </c>
      <c r="AU44" s="17">
        <v>4.2290000000000001</v>
      </c>
    </row>
    <row r="45" spans="1:47" x14ac:dyDescent="0.25">
      <c r="A45" s="27">
        <v>37742</v>
      </c>
      <c r="B45" s="17">
        <v>36.5</v>
      </c>
      <c r="C45" s="17">
        <v>32.5</v>
      </c>
      <c r="D45" s="17">
        <v>29</v>
      </c>
      <c r="E45" s="17">
        <v>36.25</v>
      </c>
      <c r="F45" s="17">
        <v>39</v>
      </c>
      <c r="G45" s="17">
        <v>38.5</v>
      </c>
      <c r="I45" s="17">
        <v>26.25</v>
      </c>
      <c r="R45" s="17">
        <v>47.462304341228005</v>
      </c>
      <c r="AI45" s="27"/>
      <c r="AJ45" s="30"/>
      <c r="AL45" s="27">
        <v>38231</v>
      </c>
      <c r="AM45" s="17">
        <v>3.68</v>
      </c>
      <c r="AN45" s="17">
        <v>0.41499999999999998</v>
      </c>
      <c r="AO45" s="17">
        <v>4.0949999999999998</v>
      </c>
      <c r="AP45" s="17">
        <v>0.13</v>
      </c>
      <c r="AQ45" s="17">
        <v>3.81</v>
      </c>
      <c r="AR45" s="17">
        <v>0.315</v>
      </c>
      <c r="AS45" s="17">
        <v>3.9950000000000001</v>
      </c>
      <c r="AT45" s="17">
        <v>0.36</v>
      </c>
      <c r="AU45" s="17">
        <v>4.04</v>
      </c>
    </row>
    <row r="46" spans="1:47" x14ac:dyDescent="0.25">
      <c r="A46" s="27">
        <v>37773</v>
      </c>
      <c r="B46" s="17">
        <v>43.5</v>
      </c>
      <c r="C46" s="17">
        <v>30.75</v>
      </c>
      <c r="D46" s="17">
        <v>30</v>
      </c>
      <c r="E46" s="17">
        <v>41.25</v>
      </c>
      <c r="F46" s="17">
        <v>43.5</v>
      </c>
      <c r="G46" s="17">
        <v>48</v>
      </c>
      <c r="I46" s="17">
        <v>31.25</v>
      </c>
      <c r="R46" s="17">
        <v>47.778308251202205</v>
      </c>
      <c r="AI46" s="27"/>
      <c r="AJ46" s="30"/>
      <c r="AL46" s="27">
        <v>38261</v>
      </c>
      <c r="AM46" s="17">
        <v>3.5260000000000002</v>
      </c>
      <c r="AN46" s="17">
        <v>0.46</v>
      </c>
      <c r="AO46" s="17">
        <v>3.9860000000000002</v>
      </c>
      <c r="AP46" s="17">
        <v>0.13</v>
      </c>
      <c r="AQ46" s="17">
        <v>3.6560000000000001</v>
      </c>
      <c r="AR46" s="17">
        <v>0.36</v>
      </c>
      <c r="AS46" s="17">
        <v>3.8860000000000001</v>
      </c>
      <c r="AT46" s="17">
        <v>0.4</v>
      </c>
      <c r="AU46" s="17">
        <v>3.9260000000000002</v>
      </c>
    </row>
    <row r="47" spans="1:47" x14ac:dyDescent="0.25">
      <c r="A47" s="27">
        <v>37803</v>
      </c>
      <c r="B47" s="17">
        <v>54.5</v>
      </c>
      <c r="C47" s="17">
        <v>53.5</v>
      </c>
      <c r="D47" s="17">
        <v>49</v>
      </c>
      <c r="E47" s="17">
        <v>52</v>
      </c>
      <c r="F47" s="17">
        <v>57</v>
      </c>
      <c r="G47" s="17">
        <v>60.5</v>
      </c>
      <c r="I47" s="17">
        <v>42</v>
      </c>
      <c r="R47" s="17">
        <v>48.172131541311686</v>
      </c>
      <c r="AI47" s="27"/>
      <c r="AJ47" s="30"/>
      <c r="AL47" s="27">
        <v>38292</v>
      </c>
      <c r="AM47" s="17">
        <v>3.5310000000000001</v>
      </c>
      <c r="AN47" s="17">
        <v>0.56000000000000005</v>
      </c>
      <c r="AO47" s="17">
        <v>4.0910000000000002</v>
      </c>
      <c r="AP47" s="17">
        <v>0.13</v>
      </c>
      <c r="AQ47" s="17">
        <v>3.661</v>
      </c>
      <c r="AR47" s="17">
        <v>0.46</v>
      </c>
      <c r="AS47" s="17">
        <v>3.9910000000000001</v>
      </c>
      <c r="AT47" s="17">
        <v>0.72499999999999998</v>
      </c>
      <c r="AU47" s="17">
        <v>4.2560000000000002</v>
      </c>
    </row>
    <row r="48" spans="1:47" x14ac:dyDescent="0.25">
      <c r="A48" s="27">
        <v>37834</v>
      </c>
      <c r="B48" s="17">
        <v>63</v>
      </c>
      <c r="C48" s="17">
        <v>60.5</v>
      </c>
      <c r="D48" s="17">
        <v>57</v>
      </c>
      <c r="E48" s="17">
        <v>60.5</v>
      </c>
      <c r="F48" s="17">
        <v>62.75</v>
      </c>
      <c r="G48" s="17">
        <v>71</v>
      </c>
      <c r="I48" s="17">
        <v>50.5</v>
      </c>
      <c r="R48" s="17">
        <v>48.674917009371846</v>
      </c>
      <c r="AI48" s="27"/>
      <c r="AJ48" s="30"/>
      <c r="AL48" s="27">
        <v>38322</v>
      </c>
      <c r="AM48" s="17">
        <v>3.569</v>
      </c>
      <c r="AN48" s="17">
        <v>0.77</v>
      </c>
      <c r="AO48" s="17">
        <v>4.3390000000000004</v>
      </c>
      <c r="AP48" s="17">
        <v>0.13</v>
      </c>
      <c r="AQ48" s="17">
        <v>3.6989999999999998</v>
      </c>
      <c r="AR48" s="17">
        <v>0.77</v>
      </c>
      <c r="AS48" s="17">
        <v>4.3390000000000004</v>
      </c>
      <c r="AT48" s="17">
        <v>0.98</v>
      </c>
      <c r="AU48" s="17">
        <v>4.5489999999999995</v>
      </c>
    </row>
    <row r="49" spans="1:47" x14ac:dyDescent="0.25">
      <c r="A49" s="27">
        <v>37865</v>
      </c>
      <c r="B49" s="17">
        <v>52</v>
      </c>
      <c r="C49" s="17">
        <v>50.5</v>
      </c>
      <c r="D49" s="17">
        <v>47</v>
      </c>
      <c r="E49" s="17">
        <v>55.5</v>
      </c>
      <c r="F49" s="17">
        <v>49.75</v>
      </c>
      <c r="G49" s="17">
        <v>58</v>
      </c>
      <c r="I49" s="17">
        <v>39.75</v>
      </c>
      <c r="R49" s="17">
        <v>48.753040681867404</v>
      </c>
      <c r="AI49" s="27"/>
      <c r="AJ49" s="30"/>
      <c r="AL49" s="27">
        <v>38353</v>
      </c>
      <c r="AM49" s="17">
        <v>3.6140000000000003</v>
      </c>
      <c r="AN49" s="17">
        <v>1.04</v>
      </c>
      <c r="AO49" s="17">
        <v>4.6539999999999999</v>
      </c>
      <c r="AP49" s="17">
        <v>4.4999999999999998E-2</v>
      </c>
      <c r="AQ49" s="17">
        <v>3.6590000000000003</v>
      </c>
      <c r="AR49" s="17">
        <v>1.04</v>
      </c>
      <c r="AS49" s="17">
        <v>4.6539999999999999</v>
      </c>
      <c r="AT49" s="17">
        <v>1.615</v>
      </c>
      <c r="AU49" s="17">
        <v>5.2290000000000001</v>
      </c>
    </row>
    <row r="50" spans="1:47" x14ac:dyDescent="0.25">
      <c r="A50" s="27">
        <v>37895</v>
      </c>
      <c r="B50" s="17">
        <v>38.5</v>
      </c>
      <c r="C50" s="17">
        <v>41.5</v>
      </c>
      <c r="D50" s="17">
        <v>41</v>
      </c>
      <c r="E50" s="17">
        <v>41.75</v>
      </c>
      <c r="F50" s="17">
        <v>41</v>
      </c>
      <c r="G50" s="17">
        <v>40.75</v>
      </c>
      <c r="I50" s="17">
        <v>31</v>
      </c>
      <c r="R50" s="17">
        <v>49.067219301895946</v>
      </c>
      <c r="AI50" s="27"/>
      <c r="AJ50" s="30"/>
      <c r="AL50" s="27">
        <v>38384</v>
      </c>
      <c r="AM50" s="17">
        <v>3.6520000000000001</v>
      </c>
      <c r="AN50" s="17">
        <v>1.04</v>
      </c>
      <c r="AO50" s="17">
        <v>4.6920000000000002</v>
      </c>
      <c r="AP50" s="17">
        <v>4.4999999999999998E-2</v>
      </c>
      <c r="AQ50" s="17">
        <v>3.6970000000000001</v>
      </c>
      <c r="AR50" s="17">
        <v>1.04</v>
      </c>
      <c r="AS50" s="17">
        <v>4.6920000000000002</v>
      </c>
      <c r="AT50" s="17">
        <v>1.615</v>
      </c>
      <c r="AU50" s="17">
        <v>5.2670000000000003</v>
      </c>
    </row>
    <row r="51" spans="1:47" x14ac:dyDescent="0.25">
      <c r="A51" s="27">
        <v>37926</v>
      </c>
      <c r="B51" s="17">
        <v>37.5</v>
      </c>
      <c r="C51" s="17">
        <v>37.5</v>
      </c>
      <c r="D51" s="17">
        <v>37</v>
      </c>
      <c r="E51" s="17">
        <v>41.75</v>
      </c>
      <c r="F51" s="17">
        <v>40.75</v>
      </c>
      <c r="G51" s="17">
        <v>39.25</v>
      </c>
      <c r="I51" s="17">
        <v>30.75</v>
      </c>
      <c r="R51" s="17">
        <v>52.099654947150768</v>
      </c>
      <c r="AI51" s="27"/>
      <c r="AJ51" s="30"/>
      <c r="AL51" s="27">
        <v>38412</v>
      </c>
      <c r="AM51" s="17">
        <v>3.6460000000000004</v>
      </c>
      <c r="AN51" s="17">
        <v>0.54</v>
      </c>
      <c r="AO51" s="17">
        <v>4.1859999999999999</v>
      </c>
      <c r="AP51" s="17">
        <v>4.4999999999999998E-2</v>
      </c>
      <c r="AQ51" s="17">
        <v>3.6910000000000003</v>
      </c>
      <c r="AR51" s="17">
        <v>0.54</v>
      </c>
      <c r="AS51" s="17">
        <v>4.1859999999999999</v>
      </c>
      <c r="AT51" s="17">
        <v>0.71499999999999997</v>
      </c>
      <c r="AU51" s="17">
        <v>4.3610000000000007</v>
      </c>
    </row>
    <row r="52" spans="1:47" x14ac:dyDescent="0.25">
      <c r="A52" s="27">
        <v>37956</v>
      </c>
      <c r="B52" s="17">
        <v>37</v>
      </c>
      <c r="C52" s="17">
        <v>39.25</v>
      </c>
      <c r="D52" s="17">
        <v>39</v>
      </c>
      <c r="E52" s="17">
        <v>44.75</v>
      </c>
      <c r="F52" s="17">
        <v>42</v>
      </c>
      <c r="G52" s="17">
        <v>38.5</v>
      </c>
      <c r="I52" s="17">
        <v>32</v>
      </c>
      <c r="R52" s="17">
        <v>54.480527119849967</v>
      </c>
      <c r="AI52" s="27"/>
      <c r="AJ52" s="30"/>
      <c r="AL52" s="27">
        <v>38443</v>
      </c>
      <c r="AM52" s="17">
        <v>3.6460000000000004</v>
      </c>
      <c r="AN52" s="17">
        <v>0.36</v>
      </c>
      <c r="AO52" s="17">
        <v>4.0060000000000002</v>
      </c>
      <c r="AP52" s="17">
        <v>4.4999999999999998E-2</v>
      </c>
      <c r="AQ52" s="17">
        <v>3.6910000000000003</v>
      </c>
      <c r="AR52" s="17">
        <v>0.36</v>
      </c>
      <c r="AS52" s="17">
        <v>4.0060000000000002</v>
      </c>
      <c r="AT52" s="17">
        <v>0.38</v>
      </c>
      <c r="AU52" s="17">
        <v>4.0260000000000007</v>
      </c>
    </row>
    <row r="53" spans="1:47" x14ac:dyDescent="0.25">
      <c r="A53" s="27">
        <v>37987</v>
      </c>
      <c r="B53" s="17">
        <v>37.700000000000003</v>
      </c>
      <c r="C53" s="17">
        <v>42.61</v>
      </c>
      <c r="D53" s="17">
        <v>42.13</v>
      </c>
      <c r="E53" s="17">
        <v>44.77</v>
      </c>
      <c r="F53" s="17">
        <v>42.51</v>
      </c>
      <c r="G53" s="17">
        <v>39.9</v>
      </c>
      <c r="I53" s="17">
        <v>31.16</v>
      </c>
      <c r="R53" s="17">
        <v>51.310286671953875</v>
      </c>
      <c r="AI53" s="27"/>
      <c r="AJ53" s="30"/>
      <c r="AL53" s="27">
        <v>38473</v>
      </c>
      <c r="AM53" s="17">
        <v>3.7949999999999999</v>
      </c>
      <c r="AN53" s="17">
        <v>0.32500000000000001</v>
      </c>
      <c r="AO53" s="17">
        <v>4.12</v>
      </c>
      <c r="AP53" s="17">
        <v>4.4999999999999998E-2</v>
      </c>
      <c r="AQ53" s="17">
        <v>3.84</v>
      </c>
      <c r="AR53" s="17">
        <v>0.32500000000000001</v>
      </c>
      <c r="AS53" s="17">
        <v>4.12</v>
      </c>
      <c r="AT53" s="17">
        <v>0.33</v>
      </c>
      <c r="AU53" s="17">
        <v>4.125</v>
      </c>
    </row>
    <row r="54" spans="1:47" x14ac:dyDescent="0.25">
      <c r="A54" s="27">
        <v>38018</v>
      </c>
      <c r="B54" s="17">
        <v>37.700000000000003</v>
      </c>
      <c r="C54" s="17">
        <v>41.96</v>
      </c>
      <c r="D54" s="17">
        <v>41.27</v>
      </c>
      <c r="E54" s="17">
        <v>42.75</v>
      </c>
      <c r="F54" s="17">
        <v>40.99</v>
      </c>
      <c r="G54" s="17">
        <v>39.9</v>
      </c>
      <c r="I54" s="17">
        <v>29.61</v>
      </c>
      <c r="R54" s="17">
        <v>50.017783380436796</v>
      </c>
      <c r="AI54" s="27"/>
      <c r="AJ54" s="30"/>
      <c r="AL54" s="27">
        <v>38504</v>
      </c>
      <c r="AM54" s="17">
        <v>3.9470000000000001</v>
      </c>
      <c r="AN54" s="17">
        <v>0.33500000000000002</v>
      </c>
      <c r="AO54" s="17">
        <v>4.282</v>
      </c>
      <c r="AP54" s="17">
        <v>4.4999999999999998E-2</v>
      </c>
      <c r="AQ54" s="17">
        <v>3.992</v>
      </c>
      <c r="AR54" s="17">
        <v>0.33500000000000002</v>
      </c>
      <c r="AS54" s="17">
        <v>4.282</v>
      </c>
      <c r="AT54" s="17">
        <v>0.37</v>
      </c>
      <c r="AU54" s="17">
        <v>4.3170000000000002</v>
      </c>
    </row>
    <row r="55" spans="1:47" x14ac:dyDescent="0.25">
      <c r="A55" s="27">
        <v>38047</v>
      </c>
      <c r="B55" s="17">
        <v>37.229999999999997</v>
      </c>
      <c r="C55" s="17">
        <v>37.89</v>
      </c>
      <c r="D55" s="17">
        <v>36.979999999999997</v>
      </c>
      <c r="E55" s="17">
        <v>40.74</v>
      </c>
      <c r="F55" s="17">
        <v>40.229999999999997</v>
      </c>
      <c r="G55" s="17">
        <v>39.43</v>
      </c>
      <c r="I55" s="17">
        <v>28.78</v>
      </c>
      <c r="R55" s="17">
        <v>47.981797471639517</v>
      </c>
      <c r="AI55" s="27"/>
      <c r="AJ55" s="30"/>
      <c r="AL55" s="27">
        <v>38534</v>
      </c>
      <c r="AM55" s="17">
        <v>4.0070000000000006</v>
      </c>
      <c r="AN55" s="17">
        <v>0.45</v>
      </c>
      <c r="AO55" s="17">
        <v>4.4570000000000007</v>
      </c>
      <c r="AP55" s="17">
        <v>4.4999999999999998E-2</v>
      </c>
      <c r="AQ55" s="17">
        <v>4.0520000000000005</v>
      </c>
      <c r="AR55" s="17">
        <v>0.35</v>
      </c>
      <c r="AS55" s="17">
        <v>4.3570000000000002</v>
      </c>
      <c r="AT55" s="17">
        <v>0.41</v>
      </c>
      <c r="AU55" s="17">
        <v>4.4170000000000007</v>
      </c>
    </row>
    <row r="56" spans="1:47" x14ac:dyDescent="0.25">
      <c r="A56" s="27">
        <v>38078</v>
      </c>
      <c r="B56" s="17">
        <v>36.31</v>
      </c>
      <c r="C56" s="17">
        <v>37.67</v>
      </c>
      <c r="D56" s="17">
        <v>34.4</v>
      </c>
      <c r="E56" s="17">
        <v>35.96</v>
      </c>
      <c r="F56" s="17">
        <v>38.47</v>
      </c>
      <c r="G56" s="17">
        <v>38.51</v>
      </c>
      <c r="I56" s="17">
        <v>24.62</v>
      </c>
      <c r="R56" s="17">
        <v>45.292637478288732</v>
      </c>
      <c r="AI56" s="27"/>
      <c r="AJ56" s="30"/>
      <c r="AL56" s="27">
        <v>38565</v>
      </c>
      <c r="AM56" s="17">
        <v>3.919</v>
      </c>
      <c r="AN56" s="17">
        <v>0.45</v>
      </c>
      <c r="AO56" s="17">
        <v>4.3689999999999998</v>
      </c>
      <c r="AP56" s="17">
        <v>0.13</v>
      </c>
      <c r="AQ56" s="17">
        <v>4.0490000000000004</v>
      </c>
      <c r="AR56" s="17">
        <v>0.35</v>
      </c>
      <c r="AS56" s="17">
        <v>4.2690000000000001</v>
      </c>
      <c r="AT56" s="17">
        <v>0.41</v>
      </c>
      <c r="AU56" s="17">
        <v>4.3289999999999997</v>
      </c>
    </row>
    <row r="57" spans="1:47" x14ac:dyDescent="0.25">
      <c r="A57" s="27">
        <v>38108</v>
      </c>
      <c r="B57" s="17">
        <v>37.229999999999997</v>
      </c>
      <c r="C57" s="17">
        <v>34.24</v>
      </c>
      <c r="D57" s="17">
        <v>30.97</v>
      </c>
      <c r="E57" s="17">
        <v>36.46</v>
      </c>
      <c r="F57" s="17">
        <v>39.22</v>
      </c>
      <c r="G57" s="17">
        <v>39.43</v>
      </c>
      <c r="I57" s="17">
        <v>25.01</v>
      </c>
      <c r="R57" s="17">
        <v>45.363358228943547</v>
      </c>
      <c r="AI57" s="27"/>
      <c r="AJ57" s="30"/>
      <c r="AL57" s="27">
        <v>38596</v>
      </c>
      <c r="AM57" s="17">
        <v>3.78</v>
      </c>
      <c r="AN57" s="17">
        <v>0.41499999999999998</v>
      </c>
      <c r="AO57" s="17">
        <v>4.1950000000000003</v>
      </c>
      <c r="AP57" s="17">
        <v>0.13</v>
      </c>
      <c r="AQ57" s="17">
        <v>3.91</v>
      </c>
      <c r="AR57" s="17">
        <v>0.315</v>
      </c>
      <c r="AS57" s="17">
        <v>4.0949999999999998</v>
      </c>
      <c r="AT57" s="17">
        <v>0.36</v>
      </c>
      <c r="AU57" s="17">
        <v>4.1399999999999997</v>
      </c>
    </row>
    <row r="58" spans="1:47" x14ac:dyDescent="0.25">
      <c r="A58" s="27">
        <v>38139</v>
      </c>
      <c r="B58" s="17">
        <v>43.72</v>
      </c>
      <c r="C58" s="17">
        <v>32.74</v>
      </c>
      <c r="D58" s="17">
        <v>31.83</v>
      </c>
      <c r="E58" s="17">
        <v>41.48</v>
      </c>
      <c r="F58" s="17">
        <v>43.74</v>
      </c>
      <c r="G58" s="17">
        <v>48.05</v>
      </c>
      <c r="I58" s="17">
        <v>29.67</v>
      </c>
      <c r="R58" s="17">
        <v>45.914972176804483</v>
      </c>
      <c r="AI58" s="27"/>
      <c r="AJ58" s="30"/>
      <c r="AL58" s="27">
        <v>38626</v>
      </c>
      <c r="AM58" s="17">
        <v>3.6260000000000003</v>
      </c>
      <c r="AN58" s="17">
        <v>0.46</v>
      </c>
      <c r="AO58" s="17">
        <v>4.0860000000000003</v>
      </c>
      <c r="AP58" s="17">
        <v>0.13</v>
      </c>
      <c r="AQ58" s="17">
        <v>3.7560000000000002</v>
      </c>
      <c r="AR58" s="17">
        <v>0.36</v>
      </c>
      <c r="AS58" s="17">
        <v>3.9860000000000002</v>
      </c>
      <c r="AT58" s="17">
        <v>0.4</v>
      </c>
      <c r="AU58" s="17">
        <v>4.0260000000000007</v>
      </c>
    </row>
    <row r="59" spans="1:47" x14ac:dyDescent="0.25">
      <c r="A59" s="27">
        <v>38169</v>
      </c>
      <c r="B59" s="17">
        <v>53.91</v>
      </c>
      <c r="C59" s="17">
        <v>52.26</v>
      </c>
      <c r="D59" s="17">
        <v>48.14</v>
      </c>
      <c r="E59" s="17">
        <v>52.29</v>
      </c>
      <c r="F59" s="17">
        <v>57.31</v>
      </c>
      <c r="G59" s="17">
        <v>59.51</v>
      </c>
      <c r="I59" s="17">
        <v>39.72</v>
      </c>
      <c r="R59" s="17">
        <v>46.570629148571022</v>
      </c>
      <c r="AI59" s="27"/>
      <c r="AJ59" s="30"/>
      <c r="AL59" s="27">
        <v>38657</v>
      </c>
      <c r="AM59" s="17">
        <v>3.6310000000000002</v>
      </c>
      <c r="AN59" s="17">
        <v>0.56000000000000005</v>
      </c>
      <c r="AO59" s="17">
        <v>4.1910000000000007</v>
      </c>
      <c r="AP59" s="17">
        <v>0.13</v>
      </c>
      <c r="AQ59" s="17">
        <v>3.7610000000000001</v>
      </c>
      <c r="AR59" s="17">
        <v>0.46</v>
      </c>
      <c r="AS59" s="17">
        <v>4.0910000000000002</v>
      </c>
      <c r="AT59" s="17">
        <v>0.73</v>
      </c>
      <c r="AU59" s="17">
        <v>4.3610000000000007</v>
      </c>
    </row>
    <row r="60" spans="1:47" x14ac:dyDescent="0.25">
      <c r="A60" s="27">
        <v>38200</v>
      </c>
      <c r="B60" s="17">
        <v>61.79</v>
      </c>
      <c r="C60" s="17">
        <v>58.27</v>
      </c>
      <c r="D60" s="17">
        <v>55.01</v>
      </c>
      <c r="E60" s="17">
        <v>60.83</v>
      </c>
      <c r="F60" s="17">
        <v>63.09</v>
      </c>
      <c r="G60" s="17">
        <v>69.09</v>
      </c>
      <c r="I60" s="17">
        <v>47.59</v>
      </c>
      <c r="R60" s="17">
        <v>47.126597216043926</v>
      </c>
      <c r="AI60" s="27"/>
      <c r="AJ60" s="30"/>
      <c r="AL60" s="27">
        <v>38687</v>
      </c>
      <c r="AM60" s="17">
        <v>3.669</v>
      </c>
      <c r="AN60" s="17">
        <v>0.77</v>
      </c>
      <c r="AO60" s="17">
        <v>4.4390000000000001</v>
      </c>
      <c r="AP60" s="17">
        <v>0.13</v>
      </c>
      <c r="AQ60" s="17">
        <v>3.7989999999999999</v>
      </c>
      <c r="AR60" s="17">
        <v>0.77</v>
      </c>
      <c r="AS60" s="17">
        <v>4.4390000000000001</v>
      </c>
      <c r="AT60" s="17">
        <v>0.98</v>
      </c>
      <c r="AU60" s="17">
        <v>4.649</v>
      </c>
    </row>
    <row r="61" spans="1:47" x14ac:dyDescent="0.25">
      <c r="A61" s="27">
        <v>38231</v>
      </c>
      <c r="B61" s="17">
        <v>51.6</v>
      </c>
      <c r="C61" s="17">
        <v>49.69</v>
      </c>
      <c r="D61" s="17">
        <v>46.42</v>
      </c>
      <c r="E61" s="17">
        <v>55.79</v>
      </c>
      <c r="F61" s="17">
        <v>50.01</v>
      </c>
      <c r="G61" s="17">
        <v>57.2</v>
      </c>
      <c r="I61" s="17">
        <v>37.32</v>
      </c>
      <c r="R61" s="17">
        <v>47.041096943708652</v>
      </c>
      <c r="AI61" s="27"/>
      <c r="AJ61" s="30"/>
      <c r="AL61" s="27">
        <v>38718</v>
      </c>
      <c r="AM61" s="17">
        <v>3.714</v>
      </c>
      <c r="AN61" s="17">
        <v>1.04</v>
      </c>
      <c r="AO61" s="17">
        <v>4.7539999999999996</v>
      </c>
      <c r="AP61" s="17">
        <v>4.4999999999999998E-2</v>
      </c>
      <c r="AQ61" s="17">
        <v>3.7589999999999999</v>
      </c>
      <c r="AR61" s="17">
        <v>1.04</v>
      </c>
      <c r="AS61" s="17">
        <v>4.7539999999999996</v>
      </c>
      <c r="AT61" s="17">
        <v>1.6</v>
      </c>
      <c r="AU61" s="17">
        <v>5.3140000000000001</v>
      </c>
    </row>
    <row r="62" spans="1:47" x14ac:dyDescent="0.25">
      <c r="A62" s="27">
        <v>38261</v>
      </c>
      <c r="B62" s="17">
        <v>39.090000000000003</v>
      </c>
      <c r="C62" s="17">
        <v>41.96</v>
      </c>
      <c r="D62" s="17">
        <v>41.27</v>
      </c>
      <c r="E62" s="17">
        <v>41.97</v>
      </c>
      <c r="F62" s="17">
        <v>41.21</v>
      </c>
      <c r="G62" s="17">
        <v>41.5</v>
      </c>
      <c r="I62" s="17">
        <v>28.99</v>
      </c>
      <c r="R62" s="17">
        <v>47.045589842261634</v>
      </c>
      <c r="AI62" s="27"/>
      <c r="AJ62" s="30"/>
      <c r="AL62" s="27">
        <v>38749</v>
      </c>
      <c r="AM62" s="17">
        <v>3.7520000000000002</v>
      </c>
      <c r="AN62" s="17">
        <v>1.04</v>
      </c>
      <c r="AO62" s="17">
        <v>4.7919999999999998</v>
      </c>
      <c r="AP62" s="17">
        <v>4.4999999999999998E-2</v>
      </c>
      <c r="AQ62" s="17">
        <v>3.7970000000000002</v>
      </c>
      <c r="AR62" s="17">
        <v>1.04</v>
      </c>
      <c r="AS62" s="17">
        <v>4.7919999999999998</v>
      </c>
      <c r="AT62" s="17">
        <v>1.6</v>
      </c>
      <c r="AU62" s="17">
        <v>5.3520000000000003</v>
      </c>
    </row>
    <row r="63" spans="1:47" x14ac:dyDescent="0.25">
      <c r="A63" s="27">
        <v>38292</v>
      </c>
      <c r="B63" s="17">
        <v>38.159999999999997</v>
      </c>
      <c r="C63" s="17">
        <v>38.53</v>
      </c>
      <c r="D63" s="17">
        <v>37.840000000000003</v>
      </c>
      <c r="E63" s="17">
        <v>41.96</v>
      </c>
      <c r="F63" s="17">
        <v>40.96</v>
      </c>
      <c r="G63" s="17">
        <v>40.14</v>
      </c>
      <c r="I63" s="17">
        <v>28.65</v>
      </c>
      <c r="R63" s="17">
        <v>49.659281106946025</v>
      </c>
      <c r="AI63" s="27"/>
      <c r="AJ63" s="30"/>
      <c r="AL63" s="27">
        <v>38777</v>
      </c>
      <c r="AM63" s="17">
        <v>3.746</v>
      </c>
      <c r="AN63" s="17">
        <v>0.54</v>
      </c>
      <c r="AO63" s="17">
        <v>4.2859999999999996</v>
      </c>
      <c r="AP63" s="17">
        <v>4.4999999999999998E-2</v>
      </c>
      <c r="AQ63" s="17">
        <v>3.7909999999999999</v>
      </c>
      <c r="AR63" s="17">
        <v>0.54</v>
      </c>
      <c r="AS63" s="17">
        <v>4.2859999999999996</v>
      </c>
      <c r="AT63" s="17">
        <v>0.72</v>
      </c>
      <c r="AU63" s="17">
        <v>4.4660000000000002</v>
      </c>
    </row>
    <row r="64" spans="1:47" x14ac:dyDescent="0.25">
      <c r="A64" s="27">
        <v>38322</v>
      </c>
      <c r="B64" s="17">
        <v>37.700000000000003</v>
      </c>
      <c r="C64" s="17">
        <v>40.03</v>
      </c>
      <c r="D64" s="17">
        <v>39.56</v>
      </c>
      <c r="E64" s="17">
        <v>44.97</v>
      </c>
      <c r="F64" s="17">
        <v>42.21</v>
      </c>
      <c r="G64" s="17">
        <v>39.47</v>
      </c>
      <c r="I64" s="17">
        <v>29.7</v>
      </c>
      <c r="R64" s="17">
        <v>51.860295210820247</v>
      </c>
      <c r="AI64" s="27"/>
      <c r="AJ64" s="30"/>
      <c r="AL64" s="27">
        <v>38808</v>
      </c>
      <c r="AM64" s="17">
        <v>3.746</v>
      </c>
      <c r="AN64" s="17">
        <v>0.36</v>
      </c>
      <c r="AO64" s="17">
        <v>4.1059999999999999</v>
      </c>
      <c r="AP64" s="17">
        <v>4.4999999999999998E-2</v>
      </c>
      <c r="AQ64" s="17">
        <v>3.7909999999999999</v>
      </c>
      <c r="AR64" s="17">
        <v>0.36</v>
      </c>
      <c r="AS64" s="17">
        <v>4.1059999999999999</v>
      </c>
      <c r="AT64" s="17">
        <v>0.38</v>
      </c>
      <c r="AU64" s="17">
        <v>4.1260000000000003</v>
      </c>
    </row>
    <row r="65" spans="1:47" x14ac:dyDescent="0.25">
      <c r="A65" s="27">
        <v>38353</v>
      </c>
      <c r="B65" s="17">
        <v>37.96</v>
      </c>
      <c r="C65" s="17">
        <v>42.88</v>
      </c>
      <c r="D65" s="17">
        <v>42.24</v>
      </c>
      <c r="E65" s="17">
        <v>44.97</v>
      </c>
      <c r="F65" s="17">
        <v>42.7</v>
      </c>
      <c r="G65" s="17">
        <v>40.28</v>
      </c>
      <c r="I65" s="17">
        <v>27.06</v>
      </c>
      <c r="R65" s="17">
        <v>51.332249864173875</v>
      </c>
      <c r="AI65" s="27"/>
      <c r="AJ65" s="30"/>
      <c r="AL65" s="27">
        <v>38838</v>
      </c>
      <c r="AM65" s="17">
        <v>3.895</v>
      </c>
      <c r="AN65" s="17">
        <v>0.32500000000000001</v>
      </c>
      <c r="AO65" s="17">
        <v>4.22</v>
      </c>
      <c r="AP65" s="17">
        <v>4.4999999999999998E-2</v>
      </c>
      <c r="AQ65" s="17">
        <v>3.94</v>
      </c>
      <c r="AR65" s="17">
        <v>0.32500000000000001</v>
      </c>
      <c r="AS65" s="17">
        <v>4.22</v>
      </c>
      <c r="AT65" s="17">
        <v>0.33</v>
      </c>
      <c r="AU65" s="17">
        <v>4.2249999999999996</v>
      </c>
    </row>
    <row r="66" spans="1:47" x14ac:dyDescent="0.25">
      <c r="A66" s="27">
        <v>38384</v>
      </c>
      <c r="B66" s="17">
        <v>37.96</v>
      </c>
      <c r="C66" s="17">
        <v>42.34</v>
      </c>
      <c r="D66" s="17">
        <v>41.5</v>
      </c>
      <c r="E66" s="17">
        <v>42.94</v>
      </c>
      <c r="F66" s="17">
        <v>41.18</v>
      </c>
      <c r="G66" s="17">
        <v>40.28</v>
      </c>
      <c r="I66" s="17">
        <v>25.92</v>
      </c>
      <c r="R66" s="17">
        <v>50.068514539888476</v>
      </c>
      <c r="AI66" s="27"/>
      <c r="AJ66" s="30"/>
      <c r="AL66" s="27">
        <v>38869</v>
      </c>
      <c r="AM66" s="17">
        <v>4.0470000000000006</v>
      </c>
      <c r="AN66" s="17">
        <v>0.33500000000000002</v>
      </c>
      <c r="AO66" s="17">
        <v>4.3820000000000006</v>
      </c>
      <c r="AP66" s="17">
        <v>4.4999999999999998E-2</v>
      </c>
      <c r="AQ66" s="17">
        <v>4.0920000000000005</v>
      </c>
      <c r="AR66" s="17">
        <v>0.33500000000000002</v>
      </c>
      <c r="AS66" s="17">
        <v>4.3820000000000006</v>
      </c>
      <c r="AT66" s="17">
        <v>0.37</v>
      </c>
      <c r="AU66" s="17">
        <v>4.4170000000000007</v>
      </c>
    </row>
    <row r="67" spans="1:47" x14ac:dyDescent="0.25">
      <c r="A67" s="27">
        <v>38412</v>
      </c>
      <c r="B67" s="17">
        <v>37.49</v>
      </c>
      <c r="C67" s="17">
        <v>38.85</v>
      </c>
      <c r="D67" s="17">
        <v>37.83</v>
      </c>
      <c r="E67" s="17">
        <v>40.92</v>
      </c>
      <c r="F67" s="17">
        <v>40.409999999999997</v>
      </c>
      <c r="G67" s="17">
        <v>39.81</v>
      </c>
      <c r="I67" s="17">
        <v>25.42</v>
      </c>
      <c r="R67" s="17">
        <v>48.082302708722928</v>
      </c>
      <c r="AI67" s="27"/>
      <c r="AJ67" s="30"/>
      <c r="AL67" s="27">
        <v>38899</v>
      </c>
      <c r="AM67" s="17">
        <v>4.1095000000000006</v>
      </c>
      <c r="AN67" s="17">
        <v>0.45</v>
      </c>
      <c r="AO67" s="17">
        <v>4.5595000000000008</v>
      </c>
      <c r="AP67" s="17">
        <v>4.4999999999999998E-2</v>
      </c>
      <c r="AQ67" s="17">
        <v>4.1545000000000005</v>
      </c>
      <c r="AR67" s="17">
        <v>0.35</v>
      </c>
      <c r="AS67" s="17">
        <v>4.4595000000000002</v>
      </c>
      <c r="AT67" s="17">
        <v>0.41</v>
      </c>
      <c r="AU67" s="17">
        <v>4.5195000000000007</v>
      </c>
    </row>
    <row r="68" spans="1:47" x14ac:dyDescent="0.25">
      <c r="A68" s="27">
        <v>38443</v>
      </c>
      <c r="B68" s="17">
        <v>36.56</v>
      </c>
      <c r="C68" s="17">
        <v>38.67</v>
      </c>
      <c r="D68" s="17">
        <v>35.619999999999997</v>
      </c>
      <c r="E68" s="17">
        <v>36.119999999999997</v>
      </c>
      <c r="F68" s="17">
        <v>38.64</v>
      </c>
      <c r="G68" s="17">
        <v>38.880000000000003</v>
      </c>
      <c r="I68" s="17">
        <v>21.92</v>
      </c>
      <c r="R68" s="17">
        <v>45.319240648880353</v>
      </c>
      <c r="AI68" s="27"/>
      <c r="AJ68" s="30"/>
      <c r="AL68" s="27">
        <v>38930</v>
      </c>
      <c r="AM68" s="17">
        <v>4.0215000000000005</v>
      </c>
      <c r="AN68" s="17">
        <v>0.45</v>
      </c>
      <c r="AO68" s="17">
        <v>4.4715000000000007</v>
      </c>
      <c r="AP68" s="17">
        <v>0.13</v>
      </c>
      <c r="AQ68" s="17">
        <v>4.1515000000000004</v>
      </c>
      <c r="AR68" s="17">
        <v>0.35</v>
      </c>
      <c r="AS68" s="17">
        <v>4.3715000000000002</v>
      </c>
      <c r="AT68" s="17">
        <v>0.41</v>
      </c>
      <c r="AU68" s="17">
        <v>4.4315000000000007</v>
      </c>
    </row>
    <row r="69" spans="1:47" x14ac:dyDescent="0.25">
      <c r="A69" s="27">
        <v>38473</v>
      </c>
      <c r="B69" s="17">
        <v>37.5</v>
      </c>
      <c r="C69" s="17">
        <v>35.74</v>
      </c>
      <c r="D69" s="17">
        <v>32.68</v>
      </c>
      <c r="E69" s="17">
        <v>36.619999999999997</v>
      </c>
      <c r="F69" s="17">
        <v>39.4</v>
      </c>
      <c r="G69" s="17">
        <v>39.82</v>
      </c>
      <c r="I69" s="17">
        <v>22.46</v>
      </c>
      <c r="R69" s="17">
        <v>45.38465071243386</v>
      </c>
      <c r="AI69" s="27"/>
      <c r="AJ69" s="30"/>
      <c r="AL69" s="27">
        <v>38961</v>
      </c>
      <c r="AM69" s="17">
        <v>3.8824999999999998</v>
      </c>
      <c r="AN69" s="17">
        <v>0.41499999999999998</v>
      </c>
      <c r="AO69" s="17">
        <v>4.2975000000000003</v>
      </c>
      <c r="AP69" s="17">
        <v>0.13</v>
      </c>
      <c r="AQ69" s="17">
        <v>4.0125000000000002</v>
      </c>
      <c r="AR69" s="17">
        <v>0.315</v>
      </c>
      <c r="AS69" s="17">
        <v>4.1974999999999998</v>
      </c>
      <c r="AT69" s="17">
        <v>0.36</v>
      </c>
      <c r="AU69" s="17">
        <v>4.2424999999999997</v>
      </c>
    </row>
    <row r="70" spans="1:47" x14ac:dyDescent="0.25">
      <c r="A70" s="27">
        <v>38504</v>
      </c>
      <c r="B70" s="17">
        <v>44.03</v>
      </c>
      <c r="C70" s="17">
        <v>34.46</v>
      </c>
      <c r="D70" s="17">
        <v>33.409999999999997</v>
      </c>
      <c r="E70" s="17">
        <v>41.66</v>
      </c>
      <c r="F70" s="17">
        <v>43.94</v>
      </c>
      <c r="G70" s="17">
        <v>48.16</v>
      </c>
      <c r="I70" s="17">
        <v>26.87</v>
      </c>
      <c r="R70" s="17">
        <v>45.917817876456901</v>
      </c>
      <c r="AI70" s="27"/>
      <c r="AJ70" s="30"/>
      <c r="AL70" s="27">
        <v>38991</v>
      </c>
      <c r="AM70" s="17">
        <v>3.7285000000000004</v>
      </c>
      <c r="AN70" s="17">
        <v>0.46</v>
      </c>
      <c r="AO70" s="17">
        <v>4.1885000000000003</v>
      </c>
      <c r="AP70" s="17">
        <v>0.13</v>
      </c>
      <c r="AQ70" s="17">
        <v>3.8585000000000003</v>
      </c>
      <c r="AR70" s="17">
        <v>0.36</v>
      </c>
      <c r="AS70" s="17">
        <v>4.0885000000000007</v>
      </c>
      <c r="AT70" s="17">
        <v>0.4</v>
      </c>
      <c r="AU70" s="17">
        <v>4.1285000000000007</v>
      </c>
    </row>
    <row r="71" spans="1:47" x14ac:dyDescent="0.25">
      <c r="A71" s="27">
        <v>38534</v>
      </c>
      <c r="B71" s="17">
        <v>54.29</v>
      </c>
      <c r="C71" s="17">
        <v>51.2</v>
      </c>
      <c r="D71" s="17">
        <v>47.4</v>
      </c>
      <c r="E71" s="17">
        <v>52.52</v>
      </c>
      <c r="F71" s="17">
        <v>57.57</v>
      </c>
      <c r="G71" s="17">
        <v>59.49</v>
      </c>
      <c r="I71" s="17">
        <v>36.29</v>
      </c>
      <c r="R71" s="17">
        <v>46.552467468542673</v>
      </c>
      <c r="AI71" s="27"/>
      <c r="AJ71" s="30"/>
      <c r="AL71" s="27">
        <v>39022</v>
      </c>
      <c r="AM71" s="17">
        <v>3.7335000000000003</v>
      </c>
      <c r="AN71" s="17">
        <v>0.56000000000000005</v>
      </c>
      <c r="AO71" s="17">
        <v>4.2934999999999999</v>
      </c>
      <c r="AP71" s="17">
        <v>0.13</v>
      </c>
      <c r="AQ71" s="17">
        <v>3.8635000000000002</v>
      </c>
      <c r="AR71" s="17">
        <v>0.46</v>
      </c>
      <c r="AS71" s="17">
        <v>4.1935000000000002</v>
      </c>
      <c r="AT71" s="17">
        <v>0.73</v>
      </c>
      <c r="AU71" s="17">
        <v>4.4634999999999998</v>
      </c>
    </row>
    <row r="72" spans="1:47" x14ac:dyDescent="0.25">
      <c r="A72" s="27">
        <v>38565</v>
      </c>
      <c r="B72" s="17">
        <v>62.22</v>
      </c>
      <c r="C72" s="17">
        <v>56.35</v>
      </c>
      <c r="D72" s="17">
        <v>53.29</v>
      </c>
      <c r="E72" s="17">
        <v>61.1</v>
      </c>
      <c r="F72" s="17">
        <v>63.37</v>
      </c>
      <c r="G72" s="17">
        <v>68.86</v>
      </c>
      <c r="I72" s="17">
        <v>43.85</v>
      </c>
      <c r="R72" s="17">
        <v>47.089806449957813</v>
      </c>
      <c r="AI72" s="27"/>
      <c r="AJ72" s="30"/>
      <c r="AL72" s="27">
        <v>39052</v>
      </c>
      <c r="AM72" s="17">
        <v>3.7715000000000001</v>
      </c>
      <c r="AN72" s="17">
        <v>0.77</v>
      </c>
      <c r="AO72" s="17">
        <v>4.5415000000000001</v>
      </c>
      <c r="AP72" s="17">
        <v>0.13</v>
      </c>
      <c r="AQ72" s="17">
        <v>3.9015</v>
      </c>
      <c r="AR72" s="17">
        <v>0.77</v>
      </c>
      <c r="AS72" s="17">
        <v>4.5415000000000001</v>
      </c>
      <c r="AT72" s="17">
        <v>0.98</v>
      </c>
      <c r="AU72" s="17">
        <v>4.7515000000000001</v>
      </c>
    </row>
    <row r="73" spans="1:47" x14ac:dyDescent="0.25">
      <c r="A73" s="27">
        <v>38596</v>
      </c>
      <c r="B73" s="17">
        <v>51.96</v>
      </c>
      <c r="C73" s="17">
        <v>49</v>
      </c>
      <c r="D73" s="17">
        <v>45.93</v>
      </c>
      <c r="E73" s="17">
        <v>56.04</v>
      </c>
      <c r="F73" s="17">
        <v>50.24</v>
      </c>
      <c r="G73" s="17">
        <v>57.16</v>
      </c>
      <c r="I73" s="17">
        <v>34.69</v>
      </c>
      <c r="R73" s="17">
        <v>47.002930107172944</v>
      </c>
      <c r="AI73" s="27"/>
      <c r="AJ73" s="30"/>
      <c r="AL73" s="27">
        <v>39083</v>
      </c>
      <c r="AM73" s="17">
        <v>3.8165</v>
      </c>
      <c r="AN73" s="17">
        <v>1.04</v>
      </c>
      <c r="AO73" s="17">
        <v>4.8565000000000005</v>
      </c>
      <c r="AP73" s="17">
        <v>4.4999999999999998E-2</v>
      </c>
      <c r="AQ73" s="17">
        <v>3.8614999999999999</v>
      </c>
      <c r="AR73" s="17">
        <v>1.04</v>
      </c>
      <c r="AS73" s="17">
        <v>4.8565000000000005</v>
      </c>
      <c r="AT73" s="17">
        <v>1.6</v>
      </c>
      <c r="AU73" s="17">
        <v>5.4165000000000001</v>
      </c>
    </row>
    <row r="74" spans="1:47" x14ac:dyDescent="0.25">
      <c r="A74" s="27">
        <v>38626</v>
      </c>
      <c r="B74" s="17">
        <v>39.36</v>
      </c>
      <c r="C74" s="17">
        <v>42.39</v>
      </c>
      <c r="D74" s="17">
        <v>41.52</v>
      </c>
      <c r="E74" s="17">
        <v>42.15</v>
      </c>
      <c r="F74" s="17">
        <v>41.4</v>
      </c>
      <c r="G74" s="17">
        <v>41.86</v>
      </c>
      <c r="I74" s="17">
        <v>27.19</v>
      </c>
      <c r="R74" s="17">
        <v>47.002792471166167</v>
      </c>
      <c r="AI74" s="27"/>
      <c r="AJ74" s="30"/>
      <c r="AL74" s="27">
        <v>39114</v>
      </c>
      <c r="AM74" s="17">
        <v>3.8545000000000003</v>
      </c>
      <c r="AN74" s="17">
        <v>1.04</v>
      </c>
      <c r="AO74" s="17">
        <v>4.8945000000000007</v>
      </c>
      <c r="AP74" s="17">
        <v>4.4999999999999998E-2</v>
      </c>
      <c r="AQ74" s="17">
        <v>3.8995000000000002</v>
      </c>
      <c r="AR74" s="17">
        <v>1.04</v>
      </c>
      <c r="AS74" s="17">
        <v>4.8945000000000007</v>
      </c>
      <c r="AT74" s="17">
        <v>1.6</v>
      </c>
      <c r="AU74" s="17">
        <v>5.4545000000000003</v>
      </c>
    </row>
    <row r="75" spans="1:47" x14ac:dyDescent="0.25">
      <c r="A75" s="27">
        <v>38657</v>
      </c>
      <c r="B75" s="17">
        <v>38.43</v>
      </c>
      <c r="C75" s="17">
        <v>39.450000000000003</v>
      </c>
      <c r="D75" s="17">
        <v>38.57</v>
      </c>
      <c r="E75" s="17">
        <v>42.15</v>
      </c>
      <c r="F75" s="17">
        <v>41.14</v>
      </c>
      <c r="G75" s="17">
        <v>40.57</v>
      </c>
      <c r="I75" s="17">
        <v>27.11</v>
      </c>
      <c r="R75" s="17">
        <v>49.687504145236787</v>
      </c>
      <c r="AI75" s="27"/>
      <c r="AJ75" s="30"/>
      <c r="AL75" s="27">
        <v>39142</v>
      </c>
      <c r="AM75" s="17">
        <v>3.8485</v>
      </c>
      <c r="AN75" s="17">
        <v>0.54</v>
      </c>
      <c r="AO75" s="17">
        <v>4.3885000000000005</v>
      </c>
      <c r="AP75" s="17">
        <v>4.4999999999999998E-2</v>
      </c>
      <c r="AQ75" s="17">
        <v>3.8935</v>
      </c>
      <c r="AR75" s="17">
        <v>0.54</v>
      </c>
      <c r="AS75" s="17">
        <v>4.3885000000000005</v>
      </c>
      <c r="AT75" s="17">
        <v>0.72</v>
      </c>
      <c r="AU75" s="17">
        <v>4.5685000000000002</v>
      </c>
    </row>
    <row r="76" spans="1:47" x14ac:dyDescent="0.25">
      <c r="A76" s="27">
        <v>38687</v>
      </c>
      <c r="B76" s="17">
        <v>37.96</v>
      </c>
      <c r="C76" s="17">
        <v>40.74</v>
      </c>
      <c r="D76" s="17">
        <v>40.049999999999997</v>
      </c>
      <c r="E76" s="17">
        <v>45.17</v>
      </c>
      <c r="F76" s="17">
        <v>42.4</v>
      </c>
      <c r="G76" s="17">
        <v>39.92</v>
      </c>
      <c r="I76" s="17">
        <v>28.35</v>
      </c>
      <c r="R76" s="17">
        <v>51.847767148337496</v>
      </c>
      <c r="AI76" s="27"/>
      <c r="AJ76" s="30"/>
      <c r="AL76" s="27">
        <v>39173</v>
      </c>
      <c r="AM76" s="17">
        <v>3.8485</v>
      </c>
      <c r="AN76" s="17">
        <v>0.36</v>
      </c>
      <c r="AO76" s="17">
        <v>4.2084999999999999</v>
      </c>
      <c r="AP76" s="17">
        <v>4.4999999999999998E-2</v>
      </c>
      <c r="AQ76" s="17">
        <v>3.8935</v>
      </c>
      <c r="AR76" s="17">
        <v>0.36</v>
      </c>
      <c r="AS76" s="17">
        <v>4.2084999999999999</v>
      </c>
      <c r="AT76" s="17">
        <v>0.38</v>
      </c>
      <c r="AU76" s="17">
        <v>4.2285000000000004</v>
      </c>
    </row>
    <row r="77" spans="1:47" x14ac:dyDescent="0.25">
      <c r="A77" s="27">
        <v>38718</v>
      </c>
      <c r="B77" s="17">
        <v>38.229999999999997</v>
      </c>
      <c r="C77" s="17">
        <v>43.61</v>
      </c>
      <c r="D77" s="17">
        <v>42.51</v>
      </c>
      <c r="E77" s="17">
        <v>45.17</v>
      </c>
      <c r="F77" s="17">
        <v>42.88</v>
      </c>
      <c r="G77" s="17">
        <v>40.65</v>
      </c>
      <c r="I77" s="17">
        <v>22.29</v>
      </c>
      <c r="R77" s="17">
        <v>47.715050316348304</v>
      </c>
      <c r="AI77" s="27"/>
      <c r="AJ77" s="30"/>
      <c r="AL77" s="27">
        <v>39203</v>
      </c>
      <c r="AM77" s="17">
        <v>3.9975000000000001</v>
      </c>
      <c r="AN77" s="17">
        <v>0.32500000000000001</v>
      </c>
      <c r="AO77" s="17">
        <v>4.3224999999999998</v>
      </c>
      <c r="AP77" s="17">
        <v>4.4999999999999998E-2</v>
      </c>
      <c r="AQ77" s="17">
        <v>4.0425000000000004</v>
      </c>
      <c r="AR77" s="17">
        <v>0.32500000000000001</v>
      </c>
      <c r="AS77" s="17">
        <v>4.3224999999999998</v>
      </c>
      <c r="AT77" s="17">
        <v>0.33</v>
      </c>
      <c r="AU77" s="17">
        <v>4.3274999999999997</v>
      </c>
    </row>
    <row r="78" spans="1:47" x14ac:dyDescent="0.25">
      <c r="A78" s="27">
        <v>38749</v>
      </c>
      <c r="B78" s="17">
        <v>38.229999999999997</v>
      </c>
      <c r="C78" s="17">
        <v>43.11</v>
      </c>
      <c r="D78" s="17">
        <v>41.84</v>
      </c>
      <c r="E78" s="17">
        <v>43.13</v>
      </c>
      <c r="F78" s="17">
        <v>41.36</v>
      </c>
      <c r="G78" s="17">
        <v>40.65</v>
      </c>
      <c r="I78" s="17">
        <v>22.32</v>
      </c>
      <c r="R78" s="17">
        <v>46.601775006745093</v>
      </c>
      <c r="AI78" s="27"/>
      <c r="AJ78" s="30"/>
      <c r="AL78" s="27">
        <v>39234</v>
      </c>
      <c r="AM78" s="17">
        <v>4.1495000000000006</v>
      </c>
      <c r="AN78" s="17">
        <v>0.33500000000000002</v>
      </c>
      <c r="AO78" s="17">
        <v>4.4845000000000006</v>
      </c>
      <c r="AP78" s="17">
        <v>4.4999999999999998E-2</v>
      </c>
      <c r="AQ78" s="17">
        <v>4.1945000000000006</v>
      </c>
      <c r="AR78" s="17">
        <v>0.33500000000000002</v>
      </c>
      <c r="AS78" s="17">
        <v>4.4845000000000006</v>
      </c>
      <c r="AT78" s="17">
        <v>0.37</v>
      </c>
      <c r="AU78" s="17">
        <v>4.5195000000000007</v>
      </c>
    </row>
    <row r="79" spans="1:47" x14ac:dyDescent="0.25">
      <c r="A79" s="27">
        <v>38777</v>
      </c>
      <c r="B79" s="17">
        <v>37.76</v>
      </c>
      <c r="C79" s="17">
        <v>39.92</v>
      </c>
      <c r="D79" s="17">
        <v>38.5</v>
      </c>
      <c r="E79" s="17">
        <v>41.1</v>
      </c>
      <c r="F79" s="17">
        <v>40.590000000000003</v>
      </c>
      <c r="G79" s="17">
        <v>40.18</v>
      </c>
      <c r="I79" s="17">
        <v>22.82</v>
      </c>
      <c r="R79" s="17">
        <v>44.83105596952111</v>
      </c>
      <c r="AI79" s="27"/>
      <c r="AJ79" s="30"/>
      <c r="AL79" s="27">
        <v>39264</v>
      </c>
      <c r="AM79" s="17">
        <v>4.2145000000000001</v>
      </c>
      <c r="AN79" s="17">
        <v>0.45</v>
      </c>
      <c r="AO79" s="17">
        <v>4.6645000000000003</v>
      </c>
      <c r="AP79" s="17">
        <v>4.4999999999999998E-2</v>
      </c>
      <c r="AQ79" s="17">
        <v>4.2595000000000001</v>
      </c>
      <c r="AR79" s="17">
        <v>0.35</v>
      </c>
      <c r="AS79" s="17">
        <v>4.5644999999999998</v>
      </c>
      <c r="AT79" s="17">
        <v>0.41</v>
      </c>
      <c r="AU79" s="17">
        <v>4.6245000000000003</v>
      </c>
    </row>
    <row r="80" spans="1:47" x14ac:dyDescent="0.25">
      <c r="A80" s="27">
        <v>38808</v>
      </c>
      <c r="B80" s="17">
        <v>36.82</v>
      </c>
      <c r="C80" s="17">
        <v>39.76</v>
      </c>
      <c r="D80" s="17">
        <v>36.49</v>
      </c>
      <c r="E80" s="17">
        <v>36.28</v>
      </c>
      <c r="F80" s="17">
        <v>38.81</v>
      </c>
      <c r="G80" s="17">
        <v>39.24</v>
      </c>
      <c r="I80" s="17">
        <v>20.49</v>
      </c>
      <c r="R80" s="17">
        <v>42.354031171057692</v>
      </c>
      <c r="AI80" s="27"/>
      <c r="AJ80" s="30"/>
      <c r="AL80" s="27">
        <v>39295</v>
      </c>
      <c r="AM80" s="17">
        <v>4.1265000000000001</v>
      </c>
      <c r="AN80" s="17">
        <v>0.45</v>
      </c>
      <c r="AO80" s="17">
        <v>4.5765000000000002</v>
      </c>
      <c r="AP80" s="17">
        <v>0.13</v>
      </c>
      <c r="AQ80" s="17">
        <v>4.2565</v>
      </c>
      <c r="AR80" s="17">
        <v>0.35</v>
      </c>
      <c r="AS80" s="17">
        <v>4.4764999999999997</v>
      </c>
      <c r="AT80" s="17">
        <v>0.41</v>
      </c>
      <c r="AU80" s="17">
        <v>4.5365000000000002</v>
      </c>
    </row>
    <row r="81" spans="1:47" x14ac:dyDescent="0.25">
      <c r="A81" s="27">
        <v>38838</v>
      </c>
      <c r="B81" s="17">
        <v>37.76</v>
      </c>
      <c r="C81" s="17">
        <v>37.07</v>
      </c>
      <c r="D81" s="17">
        <v>33.82</v>
      </c>
      <c r="E81" s="17">
        <v>36.78</v>
      </c>
      <c r="F81" s="17">
        <v>39.57</v>
      </c>
      <c r="G81" s="17">
        <v>40.18</v>
      </c>
      <c r="I81" s="17">
        <v>21.82</v>
      </c>
      <c r="R81" s="17">
        <v>42.435237175791272</v>
      </c>
      <c r="AI81" s="27"/>
      <c r="AJ81" s="30"/>
      <c r="AL81" s="27">
        <v>39326</v>
      </c>
      <c r="AM81" s="17">
        <v>3.9874999999999998</v>
      </c>
      <c r="AN81" s="17">
        <v>0.41499999999999998</v>
      </c>
      <c r="AO81" s="17">
        <v>4.4024999999999999</v>
      </c>
      <c r="AP81" s="17">
        <v>0.13</v>
      </c>
      <c r="AQ81" s="17">
        <v>4.1174999999999997</v>
      </c>
      <c r="AR81" s="17">
        <v>0.315</v>
      </c>
      <c r="AS81" s="17">
        <v>4.3025000000000002</v>
      </c>
      <c r="AT81" s="17">
        <v>0.36</v>
      </c>
      <c r="AU81" s="17">
        <v>4.3475000000000001</v>
      </c>
    </row>
    <row r="82" spans="1:47" x14ac:dyDescent="0.25">
      <c r="A82" s="27">
        <v>38869</v>
      </c>
      <c r="B82" s="17">
        <v>44.33</v>
      </c>
      <c r="C82" s="17">
        <v>35.9</v>
      </c>
      <c r="D82" s="17">
        <v>34.49</v>
      </c>
      <c r="E82" s="17">
        <v>41.85</v>
      </c>
      <c r="F82" s="17">
        <v>44.13</v>
      </c>
      <c r="G82" s="17">
        <v>48.29</v>
      </c>
      <c r="I82" s="17">
        <v>27.1</v>
      </c>
      <c r="R82" s="17">
        <v>42.942428367319714</v>
      </c>
      <c r="AI82" s="27"/>
      <c r="AJ82" s="30"/>
      <c r="AL82" s="27">
        <v>39356</v>
      </c>
      <c r="AM82" s="17">
        <v>3.8335000000000004</v>
      </c>
      <c r="AN82" s="17">
        <v>0.46</v>
      </c>
      <c r="AO82" s="17">
        <v>4.2934999999999999</v>
      </c>
      <c r="AP82" s="17">
        <v>0.13</v>
      </c>
      <c r="AQ82" s="17">
        <v>3.9635000000000002</v>
      </c>
      <c r="AR82" s="17">
        <v>0.36</v>
      </c>
      <c r="AS82" s="17">
        <v>4.1935000000000002</v>
      </c>
      <c r="AT82" s="17">
        <v>0.4</v>
      </c>
      <c r="AU82" s="17">
        <v>4.2335000000000003</v>
      </c>
    </row>
    <row r="83" spans="1:47" x14ac:dyDescent="0.25">
      <c r="A83" s="27">
        <v>38899</v>
      </c>
      <c r="B83" s="17">
        <v>54.67</v>
      </c>
      <c r="C83" s="17">
        <v>51.23</v>
      </c>
      <c r="D83" s="17">
        <v>47.2</v>
      </c>
      <c r="E83" s="17">
        <v>52.75</v>
      </c>
      <c r="F83" s="17">
        <v>57.82</v>
      </c>
      <c r="G83" s="17">
        <v>59.53</v>
      </c>
      <c r="I83" s="17">
        <v>37.94</v>
      </c>
      <c r="R83" s="17">
        <v>43.540207299063617</v>
      </c>
      <c r="AI83" s="27"/>
      <c r="AJ83" s="30"/>
      <c r="AL83" s="27">
        <v>39387</v>
      </c>
      <c r="AM83" s="17">
        <v>3.8385000000000002</v>
      </c>
      <c r="AN83" s="17">
        <v>0.56000000000000005</v>
      </c>
      <c r="AO83" s="17">
        <v>4.3985000000000003</v>
      </c>
      <c r="AP83" s="17">
        <v>0.13</v>
      </c>
      <c r="AQ83" s="17">
        <v>3.9685000000000001</v>
      </c>
      <c r="AR83" s="17">
        <v>0.46</v>
      </c>
      <c r="AS83" s="17">
        <v>4.2985000000000007</v>
      </c>
      <c r="AT83" s="17">
        <v>0.73</v>
      </c>
      <c r="AU83" s="17">
        <v>4.5685000000000002</v>
      </c>
    </row>
    <row r="84" spans="1:47" x14ac:dyDescent="0.25">
      <c r="A84" s="27">
        <v>38930</v>
      </c>
      <c r="B84" s="17">
        <v>62.66</v>
      </c>
      <c r="C84" s="17">
        <v>55.95</v>
      </c>
      <c r="D84" s="17">
        <v>52.56</v>
      </c>
      <c r="E84" s="17">
        <v>61.37</v>
      </c>
      <c r="F84" s="17">
        <v>63.65</v>
      </c>
      <c r="G84" s="17">
        <v>68.739999999999995</v>
      </c>
      <c r="I84" s="17">
        <v>47.46</v>
      </c>
      <c r="R84" s="17">
        <v>44.04960474599941</v>
      </c>
      <c r="AI84" s="27"/>
      <c r="AJ84" s="30"/>
      <c r="AL84" s="27">
        <v>39417</v>
      </c>
      <c r="AM84" s="17">
        <v>3.8765000000000001</v>
      </c>
      <c r="AN84" s="17">
        <v>0.77</v>
      </c>
      <c r="AO84" s="17">
        <v>4.6464999999999996</v>
      </c>
      <c r="AP84" s="17">
        <v>0.13</v>
      </c>
      <c r="AQ84" s="17">
        <v>4.0065</v>
      </c>
      <c r="AR84" s="17">
        <v>0.77</v>
      </c>
      <c r="AS84" s="17">
        <v>4.6464999999999996</v>
      </c>
      <c r="AT84" s="17">
        <v>0.98</v>
      </c>
      <c r="AU84" s="17">
        <v>4.8565000000000005</v>
      </c>
    </row>
    <row r="85" spans="1:47" x14ac:dyDescent="0.25">
      <c r="A85" s="27">
        <v>38961</v>
      </c>
      <c r="B85" s="17">
        <v>52.32</v>
      </c>
      <c r="C85" s="17">
        <v>49.22</v>
      </c>
      <c r="D85" s="17">
        <v>45.87</v>
      </c>
      <c r="E85" s="17">
        <v>56.29</v>
      </c>
      <c r="F85" s="17">
        <v>50.46</v>
      </c>
      <c r="G85" s="17">
        <v>57.18</v>
      </c>
      <c r="I85" s="17">
        <v>38.82</v>
      </c>
      <c r="R85" s="17">
        <v>43.993064463952692</v>
      </c>
      <c r="AI85" s="27"/>
      <c r="AJ85" s="30"/>
      <c r="AL85" s="27">
        <v>39448</v>
      </c>
      <c r="AM85" s="17">
        <v>3.9215</v>
      </c>
      <c r="AN85" s="17">
        <v>1.04</v>
      </c>
      <c r="AO85" s="17">
        <v>4.9615</v>
      </c>
      <c r="AP85" s="17">
        <v>4.4999999999999998E-2</v>
      </c>
      <c r="AQ85" s="17">
        <v>3.9664999999999999</v>
      </c>
      <c r="AR85" s="17">
        <v>1.04</v>
      </c>
      <c r="AS85" s="17">
        <v>4.9615</v>
      </c>
      <c r="AT85" s="17">
        <v>1.6</v>
      </c>
      <c r="AU85" s="17">
        <v>5.5214999999999996</v>
      </c>
    </row>
    <row r="86" spans="1:47" x14ac:dyDescent="0.25">
      <c r="A86" s="27">
        <v>38991</v>
      </c>
      <c r="B86" s="17">
        <v>39.64</v>
      </c>
      <c r="C86" s="17">
        <v>43.16</v>
      </c>
      <c r="D86" s="17">
        <v>41.86</v>
      </c>
      <c r="E86" s="17">
        <v>42.34</v>
      </c>
      <c r="F86" s="17">
        <v>41.58</v>
      </c>
      <c r="G86" s="17">
        <v>42.21</v>
      </c>
      <c r="I86" s="17">
        <v>31.42</v>
      </c>
      <c r="R86" s="17">
        <v>44.013791319968114</v>
      </c>
      <c r="AI86" s="27"/>
      <c r="AJ86" s="30"/>
      <c r="AL86" s="27">
        <v>39479</v>
      </c>
      <c r="AM86" s="17">
        <v>3.9595000000000002</v>
      </c>
      <c r="AN86" s="17">
        <v>1.04</v>
      </c>
      <c r="AO86" s="17">
        <v>4.9995000000000003</v>
      </c>
      <c r="AP86" s="17">
        <v>4.4999999999999998E-2</v>
      </c>
      <c r="AQ86" s="17">
        <v>4.0045000000000002</v>
      </c>
      <c r="AR86" s="17">
        <v>1.04</v>
      </c>
      <c r="AS86" s="17">
        <v>4.9995000000000003</v>
      </c>
      <c r="AT86" s="17">
        <v>1.6</v>
      </c>
      <c r="AU86" s="17">
        <v>5.5594999999999999</v>
      </c>
    </row>
    <row r="87" spans="1:47" x14ac:dyDescent="0.25">
      <c r="A87" s="27">
        <v>39022</v>
      </c>
      <c r="B87" s="17">
        <v>38.700000000000003</v>
      </c>
      <c r="C87" s="17">
        <v>40.479999999999997</v>
      </c>
      <c r="D87" s="17">
        <v>39.18</v>
      </c>
      <c r="E87" s="17">
        <v>42.34</v>
      </c>
      <c r="F87" s="17">
        <v>41.32</v>
      </c>
      <c r="G87" s="17">
        <v>40.96</v>
      </c>
      <c r="I87" s="17">
        <v>32.32</v>
      </c>
      <c r="R87" s="17">
        <v>46.467363016030355</v>
      </c>
      <c r="AI87" s="27"/>
      <c r="AJ87" s="30"/>
      <c r="AL87" s="27">
        <v>39508</v>
      </c>
      <c r="AM87" s="17">
        <v>3.9535</v>
      </c>
      <c r="AN87" s="17">
        <v>0.54</v>
      </c>
      <c r="AO87" s="17">
        <v>4.4935</v>
      </c>
      <c r="AP87" s="17">
        <v>4.4999999999999998E-2</v>
      </c>
      <c r="AQ87" s="17">
        <v>3.9984999999999999</v>
      </c>
      <c r="AR87" s="17">
        <v>0.54</v>
      </c>
      <c r="AS87" s="17">
        <v>4.4935</v>
      </c>
      <c r="AT87" s="17">
        <v>0.72</v>
      </c>
      <c r="AU87" s="17">
        <v>4.6734999999999998</v>
      </c>
    </row>
    <row r="88" spans="1:47" x14ac:dyDescent="0.25">
      <c r="A88" s="27">
        <v>39052</v>
      </c>
      <c r="B88" s="17">
        <v>38.229999999999997</v>
      </c>
      <c r="C88" s="17">
        <v>41.66</v>
      </c>
      <c r="D88" s="17">
        <v>40.520000000000003</v>
      </c>
      <c r="E88" s="17">
        <v>45.37</v>
      </c>
      <c r="F88" s="17">
        <v>42.58</v>
      </c>
      <c r="G88" s="17">
        <v>40.340000000000003</v>
      </c>
      <c r="I88" s="17">
        <v>34.840000000000003</v>
      </c>
      <c r="R88" s="17">
        <v>48.427351313517505</v>
      </c>
      <c r="AI88" s="27"/>
      <c r="AJ88" s="30"/>
      <c r="AL88" s="27">
        <v>39539</v>
      </c>
      <c r="AM88" s="17">
        <v>3.9535</v>
      </c>
      <c r="AN88" s="17">
        <v>0.36</v>
      </c>
      <c r="AO88" s="17">
        <v>4.3135000000000003</v>
      </c>
      <c r="AP88" s="17">
        <v>4.4999999999999998E-2</v>
      </c>
      <c r="AQ88" s="17">
        <v>3.9984999999999999</v>
      </c>
      <c r="AR88" s="17">
        <v>0.36</v>
      </c>
      <c r="AS88" s="17">
        <v>4.3135000000000003</v>
      </c>
      <c r="AT88" s="17">
        <v>0.38</v>
      </c>
      <c r="AU88" s="17">
        <v>4.3334999999999999</v>
      </c>
    </row>
    <row r="89" spans="1:47" x14ac:dyDescent="0.25">
      <c r="A89" s="27">
        <v>39083</v>
      </c>
      <c r="B89" s="17">
        <v>38.49</v>
      </c>
      <c r="C89" s="17">
        <v>44.34</v>
      </c>
      <c r="D89" s="17">
        <v>42.78</v>
      </c>
      <c r="E89" s="17">
        <v>45.37</v>
      </c>
      <c r="F89" s="17">
        <v>43.07</v>
      </c>
      <c r="G89" s="17">
        <v>40.94</v>
      </c>
      <c r="I89" s="17">
        <v>39.520000000000003</v>
      </c>
      <c r="R89" s="17">
        <v>49.232761707906214</v>
      </c>
      <c r="AI89" s="27"/>
      <c r="AJ89" s="30"/>
      <c r="AL89" s="27">
        <v>39569</v>
      </c>
      <c r="AM89" s="17">
        <v>4.1025</v>
      </c>
      <c r="AN89" s="17">
        <v>0.32500000000000001</v>
      </c>
      <c r="AO89" s="17">
        <v>4.4275000000000002</v>
      </c>
      <c r="AP89" s="17">
        <v>4.4999999999999998E-2</v>
      </c>
      <c r="AQ89" s="17">
        <v>4.1475</v>
      </c>
      <c r="AR89" s="17">
        <v>0.32500000000000001</v>
      </c>
      <c r="AS89" s="17">
        <v>4.4275000000000002</v>
      </c>
      <c r="AT89" s="17">
        <v>0.33</v>
      </c>
      <c r="AU89" s="17">
        <v>4.4325000000000001</v>
      </c>
    </row>
    <row r="90" spans="1:47" x14ac:dyDescent="0.25">
      <c r="A90" s="27">
        <v>39114</v>
      </c>
      <c r="B90" s="17">
        <v>38.49</v>
      </c>
      <c r="C90" s="17">
        <v>43.88</v>
      </c>
      <c r="D90" s="17">
        <v>42.18</v>
      </c>
      <c r="E90" s="17">
        <v>43.32</v>
      </c>
      <c r="F90" s="17">
        <v>41.54</v>
      </c>
      <c r="G90" s="17">
        <v>40.94</v>
      </c>
      <c r="I90" s="17">
        <v>37.86</v>
      </c>
      <c r="R90" s="17">
        <v>48.096877037825678</v>
      </c>
      <c r="AI90" s="27"/>
      <c r="AJ90" s="30"/>
      <c r="AL90" s="27">
        <v>39600</v>
      </c>
      <c r="AM90" s="17">
        <v>4.2545000000000002</v>
      </c>
      <c r="AN90" s="17">
        <v>0.33500000000000002</v>
      </c>
      <c r="AO90" s="17">
        <v>4.5895000000000001</v>
      </c>
      <c r="AP90" s="17">
        <v>4.4999999999999998E-2</v>
      </c>
      <c r="AQ90" s="17">
        <v>4.2995000000000001</v>
      </c>
      <c r="AR90" s="17">
        <v>0.33500000000000002</v>
      </c>
      <c r="AS90" s="17">
        <v>4.5895000000000001</v>
      </c>
      <c r="AT90" s="17">
        <v>0.37</v>
      </c>
      <c r="AU90" s="17">
        <v>4.6245000000000003</v>
      </c>
    </row>
    <row r="91" spans="1:47" x14ac:dyDescent="0.25">
      <c r="A91" s="27">
        <v>39142</v>
      </c>
      <c r="B91" s="17">
        <v>38.020000000000003</v>
      </c>
      <c r="C91" s="17">
        <v>40.96</v>
      </c>
      <c r="D91" s="17">
        <v>39.14</v>
      </c>
      <c r="E91" s="17">
        <v>41.28</v>
      </c>
      <c r="F91" s="17">
        <v>40.770000000000003</v>
      </c>
      <c r="G91" s="17">
        <v>40.47</v>
      </c>
      <c r="I91" s="17">
        <v>37.11</v>
      </c>
      <c r="R91" s="17">
        <v>46.303230634952151</v>
      </c>
      <c r="AI91" s="27"/>
      <c r="AJ91" s="30"/>
      <c r="AL91" s="27">
        <v>39630</v>
      </c>
      <c r="AM91" s="17">
        <v>4.3220000000000001</v>
      </c>
      <c r="AN91" s="17">
        <v>0.45</v>
      </c>
      <c r="AO91" s="17">
        <v>4.7720000000000002</v>
      </c>
      <c r="AP91" s="17">
        <v>4.4999999999999998E-2</v>
      </c>
      <c r="AQ91" s="17">
        <v>4.367</v>
      </c>
      <c r="AR91" s="17">
        <v>0.35</v>
      </c>
      <c r="AS91" s="17">
        <v>4.6719999999999997</v>
      </c>
      <c r="AT91" s="17">
        <v>0.41</v>
      </c>
      <c r="AU91" s="17">
        <v>4.7320000000000002</v>
      </c>
    </row>
    <row r="92" spans="1:47" x14ac:dyDescent="0.25">
      <c r="A92" s="27">
        <v>39173</v>
      </c>
      <c r="B92" s="17">
        <v>37.07</v>
      </c>
      <c r="C92" s="17">
        <v>40.82</v>
      </c>
      <c r="D92" s="17">
        <v>37.32</v>
      </c>
      <c r="E92" s="17">
        <v>36.44</v>
      </c>
      <c r="F92" s="17">
        <v>38.979999999999997</v>
      </c>
      <c r="G92" s="17">
        <v>39.53</v>
      </c>
      <c r="I92" s="17">
        <v>32.01</v>
      </c>
      <c r="R92" s="17">
        <v>43.671127286278441</v>
      </c>
      <c r="AI92" s="27"/>
      <c r="AJ92" s="30"/>
      <c r="AL92" s="27">
        <v>39661</v>
      </c>
      <c r="AM92" s="17">
        <v>4.234</v>
      </c>
      <c r="AN92" s="17">
        <v>0.45</v>
      </c>
      <c r="AO92" s="17">
        <v>4.6840000000000002</v>
      </c>
      <c r="AP92" s="17">
        <v>0.13</v>
      </c>
      <c r="AQ92" s="17">
        <v>4.3639999999999999</v>
      </c>
      <c r="AR92" s="17">
        <v>0.35</v>
      </c>
      <c r="AS92" s="17">
        <v>4.5839999999999996</v>
      </c>
      <c r="AT92" s="17">
        <v>0.41</v>
      </c>
      <c r="AU92" s="17">
        <v>4.6440000000000001</v>
      </c>
    </row>
    <row r="93" spans="1:47" x14ac:dyDescent="0.25">
      <c r="A93" s="27">
        <v>39203</v>
      </c>
      <c r="B93" s="17">
        <v>38.020000000000003</v>
      </c>
      <c r="C93" s="17">
        <v>38.36</v>
      </c>
      <c r="D93" s="17">
        <v>34.89</v>
      </c>
      <c r="E93" s="17">
        <v>36.94</v>
      </c>
      <c r="F93" s="17">
        <v>39.74</v>
      </c>
      <c r="G93" s="17">
        <v>40.47</v>
      </c>
      <c r="I93" s="17">
        <v>32.79</v>
      </c>
      <c r="R93" s="17">
        <v>43.734606079641516</v>
      </c>
      <c r="AI93" s="27"/>
      <c r="AJ93" s="30"/>
      <c r="AL93" s="27">
        <v>39692</v>
      </c>
      <c r="AM93" s="17">
        <v>4.0949999999999998</v>
      </c>
      <c r="AN93" s="17">
        <v>0.41499999999999998</v>
      </c>
      <c r="AO93" s="17">
        <v>4.51</v>
      </c>
      <c r="AP93" s="17">
        <v>0.13</v>
      </c>
      <c r="AQ93" s="17">
        <v>4.2249999999999996</v>
      </c>
      <c r="AR93" s="17">
        <v>0.315</v>
      </c>
      <c r="AS93" s="17">
        <v>4.41</v>
      </c>
      <c r="AT93" s="17">
        <v>0.36</v>
      </c>
      <c r="AU93" s="17">
        <v>4.4550000000000001</v>
      </c>
    </row>
    <row r="94" spans="1:47" x14ac:dyDescent="0.25">
      <c r="A94" s="27">
        <v>39234</v>
      </c>
      <c r="B94" s="17">
        <v>44.64</v>
      </c>
      <c r="C94" s="17">
        <v>37.28</v>
      </c>
      <c r="D94" s="17">
        <v>35.51</v>
      </c>
      <c r="E94" s="17">
        <v>42.03</v>
      </c>
      <c r="F94" s="17">
        <v>44.33</v>
      </c>
      <c r="G94" s="17">
        <v>48.48</v>
      </c>
      <c r="I94" s="17">
        <v>39.22</v>
      </c>
      <c r="R94" s="17">
        <v>44.223550186861004</v>
      </c>
      <c r="AI94" s="27"/>
      <c r="AJ94" s="30"/>
      <c r="AL94" s="27">
        <v>39722</v>
      </c>
      <c r="AM94" s="17">
        <v>3.9410000000000003</v>
      </c>
      <c r="AN94" s="17">
        <v>0.46</v>
      </c>
      <c r="AO94" s="17">
        <v>4.4009999999999998</v>
      </c>
      <c r="AP94" s="17">
        <v>0.13</v>
      </c>
      <c r="AQ94" s="17">
        <v>4.0710000000000006</v>
      </c>
      <c r="AR94" s="17">
        <v>0.36</v>
      </c>
      <c r="AS94" s="17">
        <v>4.3010000000000002</v>
      </c>
      <c r="AT94" s="17">
        <v>0.4</v>
      </c>
      <c r="AU94" s="17">
        <v>4.3410000000000002</v>
      </c>
    </row>
    <row r="95" spans="1:47" x14ac:dyDescent="0.25">
      <c r="A95" s="27">
        <v>39264</v>
      </c>
      <c r="B95" s="17">
        <v>55.05</v>
      </c>
      <c r="C95" s="17">
        <v>51.32</v>
      </c>
      <c r="D95" s="17">
        <v>47.06</v>
      </c>
      <c r="E95" s="17">
        <v>52.98</v>
      </c>
      <c r="F95" s="17">
        <v>58.08</v>
      </c>
      <c r="G95" s="17">
        <v>59.69</v>
      </c>
      <c r="I95" s="17">
        <v>52.97</v>
      </c>
      <c r="R95" s="17">
        <v>44.802687021641859</v>
      </c>
      <c r="AI95" s="27"/>
      <c r="AJ95" s="30"/>
      <c r="AL95" s="27">
        <v>39753</v>
      </c>
      <c r="AM95" s="17">
        <v>3.9460000000000002</v>
      </c>
      <c r="AN95" s="17">
        <v>0.56000000000000005</v>
      </c>
      <c r="AO95" s="17">
        <v>4.5060000000000002</v>
      </c>
      <c r="AP95" s="17">
        <v>0.13</v>
      </c>
      <c r="AQ95" s="17">
        <v>4.0760000000000005</v>
      </c>
      <c r="AR95" s="17">
        <v>0.46</v>
      </c>
      <c r="AS95" s="17">
        <v>4.4060000000000006</v>
      </c>
      <c r="AT95" s="17">
        <v>0.73</v>
      </c>
      <c r="AU95" s="17">
        <v>4.6760000000000002</v>
      </c>
    </row>
    <row r="96" spans="1:47" x14ac:dyDescent="0.25">
      <c r="A96" s="27">
        <v>39295</v>
      </c>
      <c r="B96" s="17">
        <v>63.09</v>
      </c>
      <c r="C96" s="17">
        <v>55.65</v>
      </c>
      <c r="D96" s="17">
        <v>51.93</v>
      </c>
      <c r="E96" s="17">
        <v>61.64</v>
      </c>
      <c r="F96" s="17">
        <v>63.93</v>
      </c>
      <c r="G96" s="17">
        <v>68.83</v>
      </c>
      <c r="I96" s="17">
        <v>64</v>
      </c>
      <c r="R96" s="17">
        <v>45.291377603807803</v>
      </c>
      <c r="AI96" s="27"/>
      <c r="AJ96" s="30"/>
      <c r="AL96" s="27">
        <v>39783</v>
      </c>
      <c r="AM96" s="17">
        <v>3.984</v>
      </c>
      <c r="AN96" s="17">
        <v>0.77</v>
      </c>
      <c r="AO96" s="17">
        <v>4.7539999999999996</v>
      </c>
      <c r="AP96" s="17">
        <v>0.13</v>
      </c>
      <c r="AQ96" s="17">
        <v>4.1139999999999999</v>
      </c>
      <c r="AR96" s="17">
        <v>0.77</v>
      </c>
      <c r="AS96" s="17">
        <v>4.7539999999999996</v>
      </c>
      <c r="AT96" s="17">
        <v>0.98</v>
      </c>
      <c r="AU96" s="17">
        <v>4.9640000000000004</v>
      </c>
    </row>
    <row r="97" spans="1:47" x14ac:dyDescent="0.25">
      <c r="A97" s="27">
        <v>39326</v>
      </c>
      <c r="B97" s="17">
        <v>52.68</v>
      </c>
      <c r="C97" s="17">
        <v>49.48</v>
      </c>
      <c r="D97" s="17">
        <v>45.85</v>
      </c>
      <c r="E97" s="17">
        <v>56.54</v>
      </c>
      <c r="F97" s="17">
        <v>50.68</v>
      </c>
      <c r="G97" s="17">
        <v>57.32</v>
      </c>
      <c r="I97" s="17">
        <v>50.62</v>
      </c>
      <c r="R97" s="17">
        <v>45.212522630927914</v>
      </c>
      <c r="AI97" s="27"/>
      <c r="AJ97" s="30"/>
      <c r="AL97" s="27">
        <v>39814</v>
      </c>
      <c r="AM97" s="17">
        <v>4.0289999999999999</v>
      </c>
      <c r="AN97" s="17">
        <v>1.04</v>
      </c>
      <c r="AO97" s="17">
        <v>5.069</v>
      </c>
      <c r="AP97" s="17">
        <v>4.4999999999999998E-2</v>
      </c>
      <c r="AQ97" s="17">
        <v>4.0739999999999998</v>
      </c>
      <c r="AR97" s="17">
        <v>1.04</v>
      </c>
      <c r="AS97" s="17">
        <v>5.069</v>
      </c>
      <c r="AT97" s="17">
        <v>1.6</v>
      </c>
      <c r="AU97" s="17">
        <v>5.6289999999999996</v>
      </c>
    </row>
    <row r="98" spans="1:47" x14ac:dyDescent="0.25">
      <c r="A98" s="27">
        <v>39356</v>
      </c>
      <c r="B98" s="17">
        <v>39.909999999999997</v>
      </c>
      <c r="C98" s="17">
        <v>43.94</v>
      </c>
      <c r="D98" s="17">
        <v>42.21</v>
      </c>
      <c r="E98" s="17">
        <v>42.53</v>
      </c>
      <c r="F98" s="17">
        <v>41.76</v>
      </c>
      <c r="G98" s="17">
        <v>42.49</v>
      </c>
      <c r="I98" s="17">
        <v>39.67</v>
      </c>
      <c r="R98" s="17">
        <v>45.210996126813114</v>
      </c>
      <c r="AI98" s="27"/>
      <c r="AJ98" s="30"/>
      <c r="AL98" s="27">
        <v>39845</v>
      </c>
      <c r="AM98" s="17">
        <v>4.0670000000000002</v>
      </c>
      <c r="AN98" s="17">
        <v>1.04</v>
      </c>
      <c r="AO98" s="17">
        <v>5.1070000000000002</v>
      </c>
      <c r="AP98" s="17">
        <v>4.4999999999999998E-2</v>
      </c>
      <c r="AQ98" s="17">
        <v>4.1120000000000001</v>
      </c>
      <c r="AR98" s="17">
        <v>1.04</v>
      </c>
      <c r="AS98" s="17">
        <v>5.1070000000000002</v>
      </c>
      <c r="AT98" s="17">
        <v>1.6</v>
      </c>
      <c r="AU98" s="17">
        <v>5.6669999999999998</v>
      </c>
    </row>
    <row r="99" spans="1:47" x14ac:dyDescent="0.25">
      <c r="A99" s="27">
        <v>39387</v>
      </c>
      <c r="B99" s="17">
        <v>38.97</v>
      </c>
      <c r="C99" s="17">
        <v>41.48</v>
      </c>
      <c r="D99" s="17">
        <v>39.78</v>
      </c>
      <c r="E99" s="17">
        <v>42.52</v>
      </c>
      <c r="F99" s="17">
        <v>41.5</v>
      </c>
      <c r="G99" s="17">
        <v>41.28</v>
      </c>
      <c r="I99" s="17">
        <v>39.54</v>
      </c>
      <c r="R99" s="17">
        <v>47.646444605355235</v>
      </c>
      <c r="AI99" s="27"/>
      <c r="AJ99" s="30"/>
      <c r="AL99" s="27">
        <v>39873</v>
      </c>
      <c r="AM99" s="17">
        <v>4.0609999999999999</v>
      </c>
      <c r="AN99" s="17">
        <v>0.54</v>
      </c>
      <c r="AO99" s="17">
        <v>4.601</v>
      </c>
      <c r="AP99" s="17">
        <v>4.4999999999999998E-2</v>
      </c>
      <c r="AQ99" s="17">
        <v>4.1059999999999999</v>
      </c>
      <c r="AR99" s="17">
        <v>0.54</v>
      </c>
      <c r="AS99" s="17">
        <v>4.601</v>
      </c>
      <c r="AT99" s="17">
        <v>0.72</v>
      </c>
      <c r="AU99" s="17">
        <v>4.7809999999999997</v>
      </c>
    </row>
    <row r="100" spans="1:47" x14ac:dyDescent="0.25">
      <c r="A100" s="27">
        <v>39417</v>
      </c>
      <c r="B100" s="17">
        <v>38.49</v>
      </c>
      <c r="C100" s="17">
        <v>42.57</v>
      </c>
      <c r="D100" s="17">
        <v>41</v>
      </c>
      <c r="E100" s="17">
        <v>45.57</v>
      </c>
      <c r="F100" s="17">
        <v>42.77</v>
      </c>
      <c r="G100" s="17">
        <v>40.659999999999997</v>
      </c>
      <c r="I100" s="17">
        <v>41.35</v>
      </c>
      <c r="R100" s="17">
        <v>49.604574596687982</v>
      </c>
      <c r="AI100" s="27"/>
      <c r="AJ100" s="30"/>
      <c r="AL100" s="27">
        <v>39904</v>
      </c>
      <c r="AM100" s="17">
        <v>4.0609999999999999</v>
      </c>
      <c r="AN100" s="17">
        <v>0.36</v>
      </c>
      <c r="AO100" s="17">
        <v>4.4210000000000003</v>
      </c>
      <c r="AP100" s="17">
        <v>4.4999999999999998E-2</v>
      </c>
      <c r="AQ100" s="17">
        <v>4.1059999999999999</v>
      </c>
      <c r="AR100" s="17">
        <v>0.36</v>
      </c>
      <c r="AS100" s="17">
        <v>4.4210000000000003</v>
      </c>
      <c r="AT100" s="17">
        <v>0.38</v>
      </c>
      <c r="AU100" s="17">
        <v>4.4409999999999998</v>
      </c>
    </row>
    <row r="101" spans="1:47" x14ac:dyDescent="0.25">
      <c r="A101" s="27">
        <v>39448</v>
      </c>
      <c r="B101" s="17">
        <v>38.76</v>
      </c>
      <c r="C101" s="17">
        <v>45.07</v>
      </c>
      <c r="D101" s="17">
        <v>43.2</v>
      </c>
      <c r="E101" s="17">
        <v>45.57</v>
      </c>
      <c r="F101" s="17">
        <v>43.26</v>
      </c>
      <c r="G101" s="17">
        <v>41.22</v>
      </c>
      <c r="I101" s="17">
        <v>39.799999999999997</v>
      </c>
      <c r="R101" s="17">
        <v>50.440614704404403</v>
      </c>
      <c r="AI101" s="27"/>
      <c r="AJ101" s="30"/>
      <c r="AL101" s="27">
        <v>39934</v>
      </c>
      <c r="AM101" s="17">
        <v>4.21</v>
      </c>
      <c r="AN101" s="17">
        <v>0.32500000000000001</v>
      </c>
      <c r="AO101" s="17">
        <v>4.5350000000000001</v>
      </c>
      <c r="AP101" s="17">
        <v>4.4999999999999998E-2</v>
      </c>
      <c r="AQ101" s="17">
        <v>4.2549999999999999</v>
      </c>
      <c r="AR101" s="17">
        <v>0.32500000000000001</v>
      </c>
      <c r="AS101" s="17">
        <v>4.5350000000000001</v>
      </c>
      <c r="AT101" s="17">
        <v>0.33</v>
      </c>
      <c r="AU101" s="17">
        <v>4.54</v>
      </c>
    </row>
    <row r="102" spans="1:47" x14ac:dyDescent="0.25">
      <c r="A102" s="27">
        <v>39479</v>
      </c>
      <c r="B102" s="17">
        <v>38.76</v>
      </c>
      <c r="C102" s="17">
        <v>44.65</v>
      </c>
      <c r="D102" s="17">
        <v>42.64</v>
      </c>
      <c r="E102" s="17">
        <v>43.51</v>
      </c>
      <c r="F102" s="17">
        <v>41.72</v>
      </c>
      <c r="G102" s="17">
        <v>41.22</v>
      </c>
      <c r="I102" s="17">
        <v>38.130000000000003</v>
      </c>
      <c r="R102" s="17">
        <v>49.303802895738535</v>
      </c>
      <c r="AI102" s="27"/>
      <c r="AJ102" s="30"/>
      <c r="AL102" s="27">
        <v>39965</v>
      </c>
      <c r="AM102" s="17">
        <v>4.3620000000000001</v>
      </c>
      <c r="AN102" s="17">
        <v>0.33500000000000002</v>
      </c>
      <c r="AO102" s="17">
        <v>4.6970000000000001</v>
      </c>
      <c r="AP102" s="17">
        <v>4.4999999999999998E-2</v>
      </c>
      <c r="AQ102" s="17">
        <v>4.407</v>
      </c>
      <c r="AR102" s="17">
        <v>0.33500000000000002</v>
      </c>
      <c r="AS102" s="17">
        <v>4.6970000000000001</v>
      </c>
      <c r="AT102" s="17">
        <v>0.37</v>
      </c>
      <c r="AU102" s="17">
        <v>4.7320000000000002</v>
      </c>
    </row>
    <row r="103" spans="1:47" x14ac:dyDescent="0.25">
      <c r="A103" s="27">
        <v>39508</v>
      </c>
      <c r="B103" s="17">
        <v>38.28</v>
      </c>
      <c r="C103" s="17">
        <v>41.92</v>
      </c>
      <c r="D103" s="17">
        <v>39.81</v>
      </c>
      <c r="E103" s="17">
        <v>41.46</v>
      </c>
      <c r="F103" s="17">
        <v>40.950000000000003</v>
      </c>
      <c r="G103" s="17">
        <v>40.74</v>
      </c>
      <c r="I103" s="17">
        <v>37.380000000000003</v>
      </c>
      <c r="R103" s="17">
        <v>47.509601116504165</v>
      </c>
      <c r="AI103" s="27"/>
      <c r="AJ103" s="30"/>
      <c r="AL103" s="27">
        <v>39995</v>
      </c>
      <c r="AM103" s="17">
        <v>4.4320000000000004</v>
      </c>
      <c r="AN103" s="17">
        <v>0.45</v>
      </c>
      <c r="AO103" s="17">
        <v>4.8820000000000006</v>
      </c>
      <c r="AP103" s="17">
        <v>4.4999999999999998E-2</v>
      </c>
      <c r="AQ103" s="17">
        <v>4.4770000000000003</v>
      </c>
      <c r="AR103" s="17">
        <v>0.35</v>
      </c>
      <c r="AS103" s="17">
        <v>4.782</v>
      </c>
      <c r="AT103" s="17">
        <v>0.41</v>
      </c>
      <c r="AU103" s="17">
        <v>4.8420000000000005</v>
      </c>
    </row>
    <row r="104" spans="1:47" x14ac:dyDescent="0.25">
      <c r="A104" s="27">
        <v>39539</v>
      </c>
      <c r="B104" s="17">
        <v>37.33</v>
      </c>
      <c r="C104" s="17">
        <v>41.78</v>
      </c>
      <c r="D104" s="17">
        <v>38.119999999999997</v>
      </c>
      <c r="E104" s="17">
        <v>36.6</v>
      </c>
      <c r="F104" s="17">
        <v>39.159999999999997</v>
      </c>
      <c r="G104" s="17">
        <v>39.799999999999997</v>
      </c>
      <c r="I104" s="17">
        <v>32.24</v>
      </c>
      <c r="R104" s="17">
        <v>44.812873441407106</v>
      </c>
      <c r="AI104" s="27"/>
      <c r="AJ104" s="30"/>
      <c r="AL104" s="27">
        <v>40026</v>
      </c>
      <c r="AM104" s="17">
        <v>4.3440000000000003</v>
      </c>
      <c r="AN104" s="17">
        <v>0.45</v>
      </c>
      <c r="AO104" s="17">
        <v>4.7940000000000005</v>
      </c>
      <c r="AP104" s="17">
        <v>0.13</v>
      </c>
      <c r="AQ104" s="17">
        <v>4.4740000000000002</v>
      </c>
      <c r="AR104" s="17">
        <v>0.35</v>
      </c>
      <c r="AS104" s="17">
        <v>4.694</v>
      </c>
      <c r="AT104" s="17">
        <v>0.41</v>
      </c>
      <c r="AU104" s="17">
        <v>4.7540000000000004</v>
      </c>
    </row>
    <row r="105" spans="1:47" x14ac:dyDescent="0.25">
      <c r="A105" s="27">
        <v>39569</v>
      </c>
      <c r="B105" s="17">
        <v>38.28</v>
      </c>
      <c r="C105" s="17">
        <v>39.479999999999997</v>
      </c>
      <c r="D105" s="17">
        <v>35.86</v>
      </c>
      <c r="E105" s="17">
        <v>37.1</v>
      </c>
      <c r="F105" s="17">
        <v>39.92</v>
      </c>
      <c r="G105" s="17">
        <v>40.75</v>
      </c>
      <c r="I105" s="17">
        <v>33.020000000000003</v>
      </c>
      <c r="R105" s="17">
        <v>44.875151697443037</v>
      </c>
      <c r="AI105" s="27"/>
      <c r="AJ105" s="30"/>
      <c r="AL105" s="27">
        <v>40057</v>
      </c>
      <c r="AM105" s="17">
        <v>4.2050000000000001</v>
      </c>
      <c r="AN105" s="17">
        <v>0.41499999999999998</v>
      </c>
      <c r="AO105" s="17">
        <v>4.62</v>
      </c>
      <c r="AP105" s="17">
        <v>0.13</v>
      </c>
      <c r="AQ105" s="17">
        <v>4.335</v>
      </c>
      <c r="AR105" s="17">
        <v>0.315</v>
      </c>
      <c r="AS105" s="17">
        <v>4.5199999999999996</v>
      </c>
      <c r="AT105" s="17">
        <v>0.36</v>
      </c>
      <c r="AU105" s="17">
        <v>4.5650000000000004</v>
      </c>
    </row>
    <row r="106" spans="1:47" x14ac:dyDescent="0.25">
      <c r="A106" s="27">
        <v>39600</v>
      </c>
      <c r="B106" s="17">
        <v>44.95</v>
      </c>
      <c r="C106" s="17">
        <v>38.479999999999997</v>
      </c>
      <c r="D106" s="17">
        <v>36.43</v>
      </c>
      <c r="E106" s="17">
        <v>42.22</v>
      </c>
      <c r="F106" s="17">
        <v>44.52</v>
      </c>
      <c r="G106" s="17">
        <v>48.69</v>
      </c>
      <c r="I106" s="17">
        <v>39.5</v>
      </c>
      <c r="R106" s="17">
        <v>45.36264791048626</v>
      </c>
      <c r="AI106" s="27"/>
      <c r="AJ106" s="30"/>
      <c r="AL106" s="27">
        <v>40087</v>
      </c>
      <c r="AM106" s="17">
        <v>4.0510000000000002</v>
      </c>
      <c r="AN106" s="17">
        <v>0.46</v>
      </c>
      <c r="AO106" s="17">
        <v>4.5110000000000001</v>
      </c>
      <c r="AP106" s="17">
        <v>0.13</v>
      </c>
      <c r="AQ106" s="17">
        <v>4.181</v>
      </c>
      <c r="AR106" s="17">
        <v>0.36</v>
      </c>
      <c r="AS106" s="17">
        <v>4.4110000000000005</v>
      </c>
      <c r="AT106" s="17">
        <v>0.4</v>
      </c>
      <c r="AU106" s="17">
        <v>4.4510000000000005</v>
      </c>
    </row>
    <row r="107" spans="1:47" x14ac:dyDescent="0.25">
      <c r="A107" s="27">
        <v>39630</v>
      </c>
      <c r="B107" s="17">
        <v>55.43</v>
      </c>
      <c r="C107" s="17">
        <v>51.61</v>
      </c>
      <c r="D107" s="17">
        <v>47.19</v>
      </c>
      <c r="E107" s="17">
        <v>53.21</v>
      </c>
      <c r="F107" s="17">
        <v>58.33</v>
      </c>
      <c r="G107" s="17">
        <v>59.9</v>
      </c>
      <c r="I107" s="17">
        <v>53.35</v>
      </c>
      <c r="R107" s="17">
        <v>45.940303661648322</v>
      </c>
      <c r="AI107" s="27"/>
      <c r="AJ107" s="30"/>
      <c r="AL107" s="27">
        <v>40118</v>
      </c>
      <c r="AM107" s="17">
        <v>4.056</v>
      </c>
      <c r="AN107" s="17">
        <v>0.56000000000000005</v>
      </c>
      <c r="AO107" s="17">
        <v>4.6159999999999997</v>
      </c>
      <c r="AP107" s="17">
        <v>0.13</v>
      </c>
      <c r="AQ107" s="17">
        <v>4.1859999999999999</v>
      </c>
      <c r="AR107" s="17">
        <v>0.46</v>
      </c>
      <c r="AS107" s="17">
        <v>4.516</v>
      </c>
      <c r="AT107" s="17">
        <v>0.73</v>
      </c>
      <c r="AU107" s="17">
        <v>4.7859999999999996</v>
      </c>
    </row>
    <row r="108" spans="1:47" x14ac:dyDescent="0.25">
      <c r="A108" s="27">
        <v>39661</v>
      </c>
      <c r="B108" s="17">
        <v>63.53</v>
      </c>
      <c r="C108" s="17">
        <v>55.66</v>
      </c>
      <c r="D108" s="17">
        <v>51.72</v>
      </c>
      <c r="E108" s="17">
        <v>61.91</v>
      </c>
      <c r="F108" s="17">
        <v>64.209999999999994</v>
      </c>
      <c r="G108" s="17">
        <v>69.010000000000005</v>
      </c>
      <c r="I108" s="17">
        <v>64.45</v>
      </c>
      <c r="R108" s="17">
        <v>46.427488523970595</v>
      </c>
      <c r="AI108" s="27"/>
      <c r="AJ108" s="30"/>
      <c r="AL108" s="27">
        <v>40148</v>
      </c>
      <c r="AM108" s="17">
        <v>4.0940000000000003</v>
      </c>
      <c r="AN108" s="17">
        <v>0.77</v>
      </c>
      <c r="AO108" s="17">
        <v>4.8640000000000008</v>
      </c>
      <c r="AP108" s="17">
        <v>0.13</v>
      </c>
      <c r="AQ108" s="17">
        <v>4.2240000000000002</v>
      </c>
      <c r="AR108" s="17">
        <v>0.77</v>
      </c>
      <c r="AS108" s="17">
        <v>4.8640000000000008</v>
      </c>
      <c r="AT108" s="17">
        <v>0.98</v>
      </c>
      <c r="AU108" s="17">
        <v>5.0739999999999998</v>
      </c>
    </row>
    <row r="109" spans="1:47" x14ac:dyDescent="0.25">
      <c r="A109" s="27">
        <v>39692</v>
      </c>
      <c r="B109" s="17">
        <v>53.05</v>
      </c>
      <c r="C109" s="17">
        <v>49.89</v>
      </c>
      <c r="D109" s="17">
        <v>46.06</v>
      </c>
      <c r="E109" s="17">
        <v>56.78</v>
      </c>
      <c r="F109" s="17">
        <v>50.9</v>
      </c>
      <c r="G109" s="17">
        <v>57.52</v>
      </c>
      <c r="I109" s="17">
        <v>50.98</v>
      </c>
      <c r="R109" s="17">
        <v>46.347414681805034</v>
      </c>
      <c r="AI109" s="27"/>
      <c r="AJ109" s="30"/>
      <c r="AL109" s="27">
        <v>40179</v>
      </c>
      <c r="AM109" s="17">
        <v>4.1390000000000002</v>
      </c>
      <c r="AN109" s="17">
        <v>1.04</v>
      </c>
      <c r="AO109" s="17">
        <v>5.1790000000000003</v>
      </c>
      <c r="AP109" s="17">
        <v>4.4999999999999998E-2</v>
      </c>
      <c r="AQ109" s="17">
        <v>4.1840000000000002</v>
      </c>
      <c r="AR109" s="17">
        <v>1.04</v>
      </c>
      <c r="AS109" s="17">
        <v>5.1790000000000003</v>
      </c>
      <c r="AT109" s="17">
        <v>1.6</v>
      </c>
      <c r="AU109" s="17">
        <v>5.7390000000000008</v>
      </c>
    </row>
    <row r="110" spans="1:47" x14ac:dyDescent="0.25">
      <c r="A110" s="27">
        <v>39722</v>
      </c>
      <c r="B110" s="17">
        <v>40.19</v>
      </c>
      <c r="C110" s="17">
        <v>44.71</v>
      </c>
      <c r="D110" s="17">
        <v>42.67</v>
      </c>
      <c r="E110" s="17">
        <v>42.71</v>
      </c>
      <c r="F110" s="17">
        <v>41.94</v>
      </c>
      <c r="G110" s="17">
        <v>42.77</v>
      </c>
      <c r="I110" s="17">
        <v>39.950000000000003</v>
      </c>
      <c r="R110" s="17">
        <v>46.344667067293905</v>
      </c>
      <c r="AI110" s="27"/>
      <c r="AJ110" s="30"/>
      <c r="AL110" s="27">
        <v>40210</v>
      </c>
      <c r="AM110" s="17">
        <v>4.1770000000000005</v>
      </c>
      <c r="AN110" s="17">
        <v>1.04</v>
      </c>
      <c r="AO110" s="17">
        <v>5.2170000000000005</v>
      </c>
      <c r="AP110" s="17">
        <v>4.4999999999999998E-2</v>
      </c>
      <c r="AQ110" s="17">
        <v>4.2220000000000004</v>
      </c>
      <c r="AR110" s="17">
        <v>1.04</v>
      </c>
      <c r="AS110" s="17">
        <v>5.2170000000000005</v>
      </c>
      <c r="AT110" s="17">
        <v>1.6</v>
      </c>
      <c r="AU110" s="17">
        <v>5.777000000000001</v>
      </c>
    </row>
    <row r="111" spans="1:47" x14ac:dyDescent="0.25">
      <c r="A111" s="27">
        <v>39753</v>
      </c>
      <c r="B111" s="17">
        <v>39.229999999999997</v>
      </c>
      <c r="C111" s="17">
        <v>42.41</v>
      </c>
      <c r="D111" s="17">
        <v>40.409999999999997</v>
      </c>
      <c r="E111" s="17">
        <v>42.71</v>
      </c>
      <c r="F111" s="17">
        <v>41.68</v>
      </c>
      <c r="G111" s="17">
        <v>41.56</v>
      </c>
      <c r="I111" s="17">
        <v>39.82</v>
      </c>
      <c r="R111" s="17">
        <v>48.585799634642427</v>
      </c>
      <c r="AI111" s="27"/>
      <c r="AJ111" s="30"/>
      <c r="AL111" s="27">
        <v>40238</v>
      </c>
      <c r="AM111" s="17">
        <v>4.1710000000000003</v>
      </c>
      <c r="AN111" s="17">
        <v>0.54</v>
      </c>
      <c r="AO111" s="17">
        <v>4.7110000000000003</v>
      </c>
      <c r="AP111" s="17">
        <v>4.4999999999999998E-2</v>
      </c>
      <c r="AQ111" s="17">
        <v>4.2160000000000002</v>
      </c>
      <c r="AR111" s="17">
        <v>0.54</v>
      </c>
      <c r="AS111" s="17">
        <v>4.7110000000000003</v>
      </c>
      <c r="AT111" s="17">
        <v>0.72</v>
      </c>
      <c r="AU111" s="17">
        <v>4.891</v>
      </c>
    </row>
    <row r="112" spans="1:47" x14ac:dyDescent="0.25">
      <c r="A112" s="27">
        <v>39783</v>
      </c>
      <c r="B112" s="17">
        <v>38.76</v>
      </c>
      <c r="C112" s="17">
        <v>43.42</v>
      </c>
      <c r="D112" s="17">
        <v>41.54</v>
      </c>
      <c r="E112" s="17">
        <v>45.77</v>
      </c>
      <c r="F112" s="17">
        <v>42.96</v>
      </c>
      <c r="G112" s="17">
        <v>40.96</v>
      </c>
      <c r="I112" s="17">
        <v>41.65</v>
      </c>
      <c r="R112" s="17">
        <v>50.568849308467037</v>
      </c>
      <c r="AI112" s="27"/>
      <c r="AJ112" s="30"/>
      <c r="AL112" s="27">
        <v>40269</v>
      </c>
      <c r="AM112" s="17">
        <v>4.1710000000000003</v>
      </c>
      <c r="AN112" s="17">
        <v>0.36</v>
      </c>
      <c r="AO112" s="17">
        <v>4.5310000000000006</v>
      </c>
      <c r="AP112" s="17">
        <v>4.4999999999999998E-2</v>
      </c>
      <c r="AQ112" s="17">
        <v>4.2160000000000002</v>
      </c>
      <c r="AR112" s="17">
        <v>0.36</v>
      </c>
      <c r="AS112" s="17">
        <v>4.5310000000000006</v>
      </c>
      <c r="AT112" s="17">
        <v>0.38</v>
      </c>
      <c r="AU112" s="17">
        <v>4.5510000000000002</v>
      </c>
    </row>
    <row r="113" spans="1:47" x14ac:dyDescent="0.25">
      <c r="A113" s="27">
        <v>39814</v>
      </c>
      <c r="B113" s="17">
        <v>39.020000000000003</v>
      </c>
      <c r="C113" s="17">
        <v>45.81</v>
      </c>
      <c r="D113" s="17">
        <v>43.62</v>
      </c>
      <c r="E113" s="17">
        <v>45.77</v>
      </c>
      <c r="F113" s="17">
        <v>43.45</v>
      </c>
      <c r="G113" s="17">
        <v>41.49</v>
      </c>
      <c r="I113" s="17">
        <v>40.090000000000003</v>
      </c>
      <c r="R113" s="17">
        <v>51.465129132462003</v>
      </c>
      <c r="AI113" s="27"/>
      <c r="AJ113" s="30"/>
      <c r="AL113" s="27">
        <v>40299</v>
      </c>
      <c r="AM113" s="17">
        <v>4.32</v>
      </c>
      <c r="AN113" s="17">
        <v>0.32500000000000001</v>
      </c>
      <c r="AO113" s="17">
        <v>4.6449999999999996</v>
      </c>
      <c r="AP113" s="17">
        <v>4.4999999999999998E-2</v>
      </c>
      <c r="AQ113" s="17">
        <v>4.3650000000000002</v>
      </c>
      <c r="AR113" s="17">
        <v>0.32500000000000001</v>
      </c>
      <c r="AS113" s="17">
        <v>4.6449999999999996</v>
      </c>
      <c r="AT113" s="17">
        <v>0.33</v>
      </c>
      <c r="AU113" s="17">
        <v>4.6500000000000004</v>
      </c>
    </row>
    <row r="114" spans="1:47" x14ac:dyDescent="0.25">
      <c r="A114" s="27">
        <v>39845</v>
      </c>
      <c r="B114" s="17">
        <v>39.020000000000003</v>
      </c>
      <c r="C114" s="17">
        <v>45.41</v>
      </c>
      <c r="D114" s="17">
        <v>43.1</v>
      </c>
      <c r="E114" s="17">
        <v>43.71</v>
      </c>
      <c r="F114" s="17">
        <v>41.91</v>
      </c>
      <c r="G114" s="17">
        <v>41.49</v>
      </c>
      <c r="I114" s="17">
        <v>38.4</v>
      </c>
      <c r="R114" s="17">
        <v>50.355872167545293</v>
      </c>
      <c r="AI114" s="27"/>
      <c r="AJ114" s="30"/>
      <c r="AL114" s="27">
        <v>40330</v>
      </c>
      <c r="AM114" s="17">
        <v>4.4720000000000004</v>
      </c>
      <c r="AN114" s="17">
        <v>0.33500000000000002</v>
      </c>
      <c r="AO114" s="17">
        <v>4.8070000000000004</v>
      </c>
      <c r="AP114" s="17">
        <v>4.4999999999999998E-2</v>
      </c>
      <c r="AQ114" s="17">
        <v>4.5170000000000003</v>
      </c>
      <c r="AR114" s="17">
        <v>0.33500000000000002</v>
      </c>
      <c r="AS114" s="17">
        <v>4.8070000000000004</v>
      </c>
      <c r="AT114" s="17">
        <v>0.37</v>
      </c>
      <c r="AU114" s="17">
        <v>4.8420000000000005</v>
      </c>
    </row>
    <row r="115" spans="1:47" x14ac:dyDescent="0.25">
      <c r="A115" s="27">
        <v>39873</v>
      </c>
      <c r="B115" s="17">
        <v>38.54</v>
      </c>
      <c r="C115" s="17">
        <v>42.86</v>
      </c>
      <c r="D115" s="17">
        <v>40.47</v>
      </c>
      <c r="E115" s="17">
        <v>41.64</v>
      </c>
      <c r="F115" s="17">
        <v>41.13</v>
      </c>
      <c r="G115" s="17">
        <v>41.01</v>
      </c>
      <c r="I115" s="17">
        <v>37.64</v>
      </c>
      <c r="R115" s="17">
        <v>48.584908355147356</v>
      </c>
      <c r="AI115" s="27"/>
      <c r="AJ115" s="30"/>
      <c r="AL115" s="27">
        <v>40360</v>
      </c>
      <c r="AM115" s="17">
        <v>4.5445000000000002</v>
      </c>
      <c r="AN115" s="17">
        <v>0.45</v>
      </c>
      <c r="AO115" s="17">
        <v>4.9945000000000004</v>
      </c>
      <c r="AP115" s="17">
        <v>4.4999999999999998E-2</v>
      </c>
      <c r="AQ115" s="17">
        <v>4.5895000000000001</v>
      </c>
      <c r="AR115" s="17">
        <v>0.35</v>
      </c>
      <c r="AS115" s="17">
        <v>4.8944999999999999</v>
      </c>
      <c r="AT115" s="17">
        <v>0.41</v>
      </c>
      <c r="AU115" s="17">
        <v>4.9545000000000003</v>
      </c>
    </row>
    <row r="116" spans="1:47" x14ac:dyDescent="0.25">
      <c r="A116" s="27">
        <v>39904</v>
      </c>
      <c r="B116" s="17">
        <v>37.58</v>
      </c>
      <c r="C116" s="17">
        <v>42.73</v>
      </c>
      <c r="D116" s="17">
        <v>38.9</v>
      </c>
      <c r="E116" s="17">
        <v>36.76</v>
      </c>
      <c r="F116" s="17">
        <v>39.33</v>
      </c>
      <c r="G116" s="17">
        <v>40.049999999999997</v>
      </c>
      <c r="I116" s="17">
        <v>32.47</v>
      </c>
      <c r="R116" s="17">
        <v>45.458539442359395</v>
      </c>
      <c r="AI116" s="27"/>
      <c r="AJ116" s="30"/>
      <c r="AL116" s="27">
        <v>40391</v>
      </c>
      <c r="AM116" s="17">
        <v>4.4565000000000001</v>
      </c>
      <c r="AN116" s="17">
        <v>0.45</v>
      </c>
      <c r="AO116" s="17">
        <v>4.9065000000000003</v>
      </c>
      <c r="AP116" s="17">
        <v>0.13</v>
      </c>
      <c r="AQ116" s="17">
        <v>4.5865</v>
      </c>
      <c r="AR116" s="17">
        <v>0.35</v>
      </c>
      <c r="AS116" s="17">
        <v>4.8064999999999998</v>
      </c>
      <c r="AT116" s="17">
        <v>0.41</v>
      </c>
      <c r="AU116" s="17">
        <v>4.8665000000000003</v>
      </c>
    </row>
    <row r="117" spans="1:47" x14ac:dyDescent="0.25">
      <c r="A117" s="27">
        <v>39934</v>
      </c>
      <c r="B117" s="17">
        <v>38.54</v>
      </c>
      <c r="C117" s="17">
        <v>40.58</v>
      </c>
      <c r="D117" s="17">
        <v>36.79</v>
      </c>
      <c r="E117" s="17">
        <v>37.270000000000003</v>
      </c>
      <c r="F117" s="17">
        <v>40.090000000000003</v>
      </c>
      <c r="G117" s="17">
        <v>41.01</v>
      </c>
      <c r="I117" s="17">
        <v>33.26</v>
      </c>
      <c r="R117" s="17">
        <v>45.547263572541262</v>
      </c>
      <c r="AI117" s="27"/>
      <c r="AJ117" s="30"/>
      <c r="AL117" s="27">
        <v>40422</v>
      </c>
      <c r="AM117" s="17">
        <v>4.3174999999999999</v>
      </c>
      <c r="AN117" s="17">
        <v>0.41499999999999998</v>
      </c>
      <c r="AO117" s="17">
        <v>4.7324999999999999</v>
      </c>
      <c r="AP117" s="17">
        <v>0.13</v>
      </c>
      <c r="AQ117" s="17">
        <v>4.4474999999999998</v>
      </c>
      <c r="AR117" s="17">
        <v>0.315</v>
      </c>
      <c r="AS117" s="17">
        <v>4.6325000000000003</v>
      </c>
      <c r="AT117" s="17">
        <v>0.36</v>
      </c>
      <c r="AU117" s="17">
        <v>4.6775000000000002</v>
      </c>
    </row>
    <row r="118" spans="1:47" x14ac:dyDescent="0.25">
      <c r="A118" s="27">
        <v>39965</v>
      </c>
      <c r="B118" s="17">
        <v>45.26</v>
      </c>
      <c r="C118" s="17">
        <v>39.64</v>
      </c>
      <c r="D118" s="17">
        <v>37.32</v>
      </c>
      <c r="E118" s="17">
        <v>42.4</v>
      </c>
      <c r="F118" s="17">
        <v>44.72</v>
      </c>
      <c r="G118" s="17">
        <v>48.91</v>
      </c>
      <c r="I118" s="17">
        <v>39.78</v>
      </c>
      <c r="R118" s="17">
        <v>46.064190291616171</v>
      </c>
      <c r="AI118" s="27"/>
      <c r="AJ118" s="30"/>
      <c r="AL118" s="27">
        <v>40452</v>
      </c>
      <c r="AM118" s="17">
        <v>4.1635</v>
      </c>
      <c r="AN118" s="17">
        <v>0.46</v>
      </c>
      <c r="AO118" s="17">
        <v>4.6234999999999999</v>
      </c>
      <c r="AP118" s="17">
        <v>0.13</v>
      </c>
      <c r="AQ118" s="17">
        <v>4.2934999999999999</v>
      </c>
      <c r="AR118" s="17">
        <v>0.36</v>
      </c>
      <c r="AS118" s="17">
        <v>4.5235000000000003</v>
      </c>
      <c r="AT118" s="17">
        <v>0.4</v>
      </c>
      <c r="AU118" s="17">
        <v>4.5635000000000003</v>
      </c>
    </row>
    <row r="119" spans="1:47" x14ac:dyDescent="0.25">
      <c r="A119" s="27">
        <v>39995</v>
      </c>
      <c r="B119" s="17">
        <v>55.81</v>
      </c>
      <c r="C119" s="17">
        <v>51.93</v>
      </c>
      <c r="D119" s="17">
        <v>47.34</v>
      </c>
      <c r="E119" s="17">
        <v>53.45</v>
      </c>
      <c r="F119" s="17">
        <v>58.59</v>
      </c>
      <c r="G119" s="17">
        <v>60.11</v>
      </c>
      <c r="I119" s="17">
        <v>53.72</v>
      </c>
      <c r="R119" s="17">
        <v>46.671918153553257</v>
      </c>
      <c r="AI119" s="27"/>
      <c r="AJ119" s="30"/>
      <c r="AL119" s="27">
        <v>40483</v>
      </c>
      <c r="AM119" s="17">
        <v>4.1684999999999999</v>
      </c>
      <c r="AN119" s="17">
        <v>0.56000000000000005</v>
      </c>
      <c r="AO119" s="17">
        <v>4.7285000000000004</v>
      </c>
      <c r="AP119" s="17">
        <v>0.13</v>
      </c>
      <c r="AQ119" s="17">
        <v>4.2984999999999998</v>
      </c>
      <c r="AR119" s="17">
        <v>0.46</v>
      </c>
      <c r="AS119" s="17">
        <v>4.6284999999999998</v>
      </c>
      <c r="AT119" s="17">
        <v>0.73</v>
      </c>
      <c r="AU119" s="17">
        <v>4.8985000000000003</v>
      </c>
    </row>
    <row r="120" spans="1:47" x14ac:dyDescent="0.25">
      <c r="A120" s="27">
        <v>40026</v>
      </c>
      <c r="B120" s="17">
        <v>63.96</v>
      </c>
      <c r="C120" s="17">
        <v>55.71</v>
      </c>
      <c r="D120" s="17">
        <v>51.56</v>
      </c>
      <c r="E120" s="17">
        <v>62.18</v>
      </c>
      <c r="F120" s="17">
        <v>64.489999999999995</v>
      </c>
      <c r="G120" s="17">
        <v>69.19</v>
      </c>
      <c r="I120" s="17">
        <v>64.91</v>
      </c>
      <c r="R120" s="17">
        <v>47.191043222816241</v>
      </c>
      <c r="AI120" s="27"/>
      <c r="AJ120" s="30"/>
      <c r="AL120" s="27">
        <v>40513</v>
      </c>
      <c r="AM120" s="17">
        <v>4.2065000000000001</v>
      </c>
      <c r="AN120" s="17">
        <v>0.77</v>
      </c>
      <c r="AO120" s="17">
        <v>4.9764999999999997</v>
      </c>
      <c r="AP120" s="17">
        <v>0.13</v>
      </c>
      <c r="AQ120" s="17">
        <v>4.3365</v>
      </c>
      <c r="AR120" s="17">
        <v>0.77</v>
      </c>
      <c r="AS120" s="17">
        <v>4.9764999999999997</v>
      </c>
      <c r="AT120" s="17">
        <v>0.98</v>
      </c>
      <c r="AU120" s="17">
        <v>5.1865000000000006</v>
      </c>
    </row>
    <row r="121" spans="1:47" x14ac:dyDescent="0.25">
      <c r="A121" s="27">
        <v>40057</v>
      </c>
      <c r="B121" s="17">
        <v>53.41</v>
      </c>
      <c r="C121" s="17">
        <v>50.32</v>
      </c>
      <c r="D121" s="17">
        <v>46.29</v>
      </c>
      <c r="E121" s="17">
        <v>57.03</v>
      </c>
      <c r="F121" s="17">
        <v>51.12</v>
      </c>
      <c r="G121" s="17">
        <v>57.72</v>
      </c>
      <c r="I121" s="17">
        <v>51.34</v>
      </c>
      <c r="R121" s="17">
        <v>47.141207675237027</v>
      </c>
      <c r="AI121" s="27"/>
      <c r="AJ121" s="30"/>
      <c r="AL121" s="27">
        <v>40544</v>
      </c>
      <c r="AM121" s="17">
        <v>4.2515000000000001</v>
      </c>
      <c r="AN121" s="17">
        <v>1.04</v>
      </c>
      <c r="AO121" s="17">
        <v>5.2915000000000001</v>
      </c>
      <c r="AP121" s="17">
        <v>4.4999999999999998E-2</v>
      </c>
      <c r="AQ121" s="17">
        <v>4.2965</v>
      </c>
      <c r="AR121" s="17">
        <v>1.04</v>
      </c>
      <c r="AS121" s="17">
        <v>5.2915000000000001</v>
      </c>
      <c r="AT121" s="17">
        <v>1.6</v>
      </c>
      <c r="AU121" s="17">
        <v>5.8514999999999997</v>
      </c>
    </row>
    <row r="122" spans="1:47" x14ac:dyDescent="0.25">
      <c r="A122" s="27">
        <v>40087</v>
      </c>
      <c r="B122" s="17">
        <v>40.46</v>
      </c>
      <c r="C122" s="17">
        <v>45.47</v>
      </c>
      <c r="D122" s="17">
        <v>43.13</v>
      </c>
      <c r="E122" s="17">
        <v>42.9</v>
      </c>
      <c r="F122" s="17">
        <v>42.13</v>
      </c>
      <c r="G122" s="17">
        <v>43.03</v>
      </c>
      <c r="I122" s="17">
        <v>40.229999999999997</v>
      </c>
      <c r="R122" s="17">
        <v>47.168676005102576</v>
      </c>
      <c r="AI122" s="27"/>
      <c r="AJ122" s="30"/>
      <c r="AL122" s="27">
        <v>40575</v>
      </c>
      <c r="AM122" s="17">
        <v>4.2895000000000003</v>
      </c>
      <c r="AN122" s="17">
        <v>1.04</v>
      </c>
      <c r="AO122" s="17">
        <v>5.3295000000000003</v>
      </c>
      <c r="AP122" s="17">
        <v>4.4999999999999998E-2</v>
      </c>
      <c r="AQ122" s="17">
        <v>4.3345000000000002</v>
      </c>
      <c r="AR122" s="17">
        <v>1.04</v>
      </c>
      <c r="AS122" s="17">
        <v>5.3295000000000003</v>
      </c>
      <c r="AT122" s="17">
        <v>1.6</v>
      </c>
      <c r="AU122" s="17">
        <v>5.8895</v>
      </c>
    </row>
    <row r="123" spans="1:47" x14ac:dyDescent="0.25">
      <c r="A123" s="27">
        <v>40118</v>
      </c>
      <c r="B123" s="17">
        <v>39.5</v>
      </c>
      <c r="C123" s="17">
        <v>43.32</v>
      </c>
      <c r="D123" s="17">
        <v>41.03</v>
      </c>
      <c r="E123" s="17">
        <v>42.89</v>
      </c>
      <c r="F123" s="17">
        <v>41.87</v>
      </c>
      <c r="G123" s="17">
        <v>41.84</v>
      </c>
      <c r="I123" s="17">
        <v>40.11</v>
      </c>
      <c r="R123" s="17">
        <v>49.908677520262081</v>
      </c>
      <c r="AI123" s="27"/>
      <c r="AJ123" s="30"/>
      <c r="AL123" s="27">
        <v>40603</v>
      </c>
      <c r="AM123" s="17">
        <v>4.2835000000000001</v>
      </c>
      <c r="AN123" s="17">
        <v>0.54</v>
      </c>
      <c r="AO123" s="17">
        <v>4.8235000000000001</v>
      </c>
      <c r="AP123" s="17">
        <v>4.4999999999999998E-2</v>
      </c>
      <c r="AQ123" s="17">
        <v>4.3285</v>
      </c>
      <c r="AR123" s="17">
        <v>0.54</v>
      </c>
      <c r="AS123" s="17">
        <v>4.8235000000000001</v>
      </c>
      <c r="AT123" s="17">
        <v>0.72</v>
      </c>
      <c r="AU123" s="17">
        <v>5.0034999999999998</v>
      </c>
    </row>
    <row r="124" spans="1:47" x14ac:dyDescent="0.25">
      <c r="A124" s="27">
        <v>40148</v>
      </c>
      <c r="B124" s="17">
        <v>39.020000000000003</v>
      </c>
      <c r="C124" s="17">
        <v>44.27</v>
      </c>
      <c r="D124" s="17">
        <v>42.09</v>
      </c>
      <c r="E124" s="17">
        <v>45.97</v>
      </c>
      <c r="F124" s="17">
        <v>43.15</v>
      </c>
      <c r="G124" s="17">
        <v>41.24</v>
      </c>
      <c r="I124" s="17">
        <v>41.94</v>
      </c>
      <c r="R124" s="17">
        <v>51.91169816944857</v>
      </c>
      <c r="AI124" s="27"/>
      <c r="AJ124" s="30"/>
      <c r="AL124" s="27">
        <v>40634</v>
      </c>
      <c r="AM124" s="17">
        <v>4.2835000000000001</v>
      </c>
      <c r="AN124" s="17">
        <v>0.36</v>
      </c>
      <c r="AO124" s="17">
        <v>4.6435000000000004</v>
      </c>
      <c r="AP124" s="17">
        <v>4.4999999999999998E-2</v>
      </c>
      <c r="AQ124" s="17">
        <v>4.3285</v>
      </c>
      <c r="AR124" s="17">
        <v>0.36</v>
      </c>
      <c r="AS124" s="17">
        <v>4.6435000000000004</v>
      </c>
      <c r="AT124" s="17">
        <v>0.38</v>
      </c>
      <c r="AU124" s="17">
        <v>4.6635</v>
      </c>
    </row>
    <row r="125" spans="1:47" x14ac:dyDescent="0.25">
      <c r="A125" s="27">
        <v>40179</v>
      </c>
      <c r="B125" s="17">
        <v>39.29</v>
      </c>
      <c r="C125" s="17">
        <v>46.55</v>
      </c>
      <c r="D125" s="17">
        <v>44.05</v>
      </c>
      <c r="E125" s="17">
        <v>45.97</v>
      </c>
      <c r="F125" s="17">
        <v>43.64</v>
      </c>
      <c r="G125" s="17">
        <v>41.71</v>
      </c>
      <c r="I125" s="17">
        <v>40.369999999999997</v>
      </c>
      <c r="R125" s="17">
        <v>52.853790146819776</v>
      </c>
      <c r="AI125" s="27"/>
      <c r="AJ125" s="30"/>
      <c r="AL125" s="27">
        <v>40664</v>
      </c>
      <c r="AM125" s="17">
        <v>4.4325000000000001</v>
      </c>
      <c r="AN125" s="17">
        <v>0.32500000000000001</v>
      </c>
      <c r="AO125" s="17">
        <v>4.7575000000000003</v>
      </c>
      <c r="AP125" s="17">
        <v>4.4999999999999998E-2</v>
      </c>
      <c r="AQ125" s="17">
        <v>4.4775</v>
      </c>
      <c r="AR125" s="17">
        <v>0.32500000000000001</v>
      </c>
      <c r="AS125" s="17">
        <v>4.7575000000000003</v>
      </c>
      <c r="AT125" s="17">
        <v>0.33</v>
      </c>
      <c r="AU125" s="17">
        <v>4.7625000000000002</v>
      </c>
    </row>
    <row r="126" spans="1:47" x14ac:dyDescent="0.25">
      <c r="A126" s="27">
        <v>40210</v>
      </c>
      <c r="B126" s="17">
        <v>39.29</v>
      </c>
      <c r="C126" s="17">
        <v>46.18</v>
      </c>
      <c r="D126" s="17">
        <v>43.57</v>
      </c>
      <c r="E126" s="17">
        <v>43.9</v>
      </c>
      <c r="F126" s="17">
        <v>42.09</v>
      </c>
      <c r="G126" s="17">
        <v>41.71</v>
      </c>
      <c r="I126" s="17">
        <v>38.67</v>
      </c>
      <c r="R126" s="17">
        <v>51.74425495043419</v>
      </c>
      <c r="AI126" s="27"/>
      <c r="AJ126" s="30"/>
      <c r="AL126" s="27">
        <v>40695</v>
      </c>
      <c r="AM126" s="17">
        <v>4.5845000000000002</v>
      </c>
      <c r="AN126" s="17">
        <v>0.33500000000000002</v>
      </c>
      <c r="AO126" s="17">
        <v>4.9195000000000002</v>
      </c>
      <c r="AP126" s="17">
        <v>4.4999999999999998E-2</v>
      </c>
      <c r="AQ126" s="17">
        <v>4.6295000000000002</v>
      </c>
      <c r="AR126" s="17">
        <v>0.33500000000000002</v>
      </c>
      <c r="AS126" s="17">
        <v>4.9195000000000002</v>
      </c>
      <c r="AT126" s="17">
        <v>0.37</v>
      </c>
      <c r="AU126" s="17">
        <v>4.9545000000000003</v>
      </c>
    </row>
    <row r="127" spans="1:47" x14ac:dyDescent="0.25">
      <c r="A127" s="27">
        <v>40238</v>
      </c>
      <c r="B127" s="17">
        <v>38.799999999999997</v>
      </c>
      <c r="C127" s="17">
        <v>43.79</v>
      </c>
      <c r="D127" s="17">
        <v>41.12</v>
      </c>
      <c r="E127" s="17">
        <v>41.83</v>
      </c>
      <c r="F127" s="17">
        <v>41.31</v>
      </c>
      <c r="G127" s="17">
        <v>41.23</v>
      </c>
      <c r="I127" s="17">
        <v>37.909999999999997</v>
      </c>
      <c r="R127" s="17">
        <v>49.967384010913712</v>
      </c>
      <c r="AI127" s="27"/>
      <c r="AJ127" s="30"/>
      <c r="AL127" s="27">
        <v>40725</v>
      </c>
      <c r="AM127" s="17">
        <v>4.6595000000000004</v>
      </c>
      <c r="AN127" s="17">
        <v>0.45</v>
      </c>
      <c r="AO127" s="17">
        <v>5.1095000000000006</v>
      </c>
      <c r="AP127" s="17">
        <v>4.4999999999999998E-2</v>
      </c>
      <c r="AQ127" s="17">
        <v>4.7045000000000003</v>
      </c>
      <c r="AR127" s="17">
        <v>0.35</v>
      </c>
      <c r="AS127" s="17">
        <v>5.0095000000000001</v>
      </c>
      <c r="AT127" s="17">
        <v>0.41</v>
      </c>
      <c r="AU127" s="17">
        <v>5.0695000000000006</v>
      </c>
    </row>
    <row r="128" spans="1:47" x14ac:dyDescent="0.25">
      <c r="A128" s="27">
        <v>40269</v>
      </c>
      <c r="B128" s="17">
        <v>37.840000000000003</v>
      </c>
      <c r="C128" s="17">
        <v>43.67</v>
      </c>
      <c r="D128" s="17">
        <v>39.65</v>
      </c>
      <c r="E128" s="17">
        <v>36.92</v>
      </c>
      <c r="F128" s="17">
        <v>39.5</v>
      </c>
      <c r="G128" s="17">
        <v>40.270000000000003</v>
      </c>
      <c r="I128" s="17">
        <v>32.69</v>
      </c>
      <c r="R128" s="17">
        <v>46.370197080291398</v>
      </c>
      <c r="AI128" s="27"/>
      <c r="AJ128" s="30"/>
      <c r="AL128" s="27">
        <v>40756</v>
      </c>
      <c r="AM128" s="17">
        <v>4.5715000000000003</v>
      </c>
      <c r="AN128" s="17">
        <v>0.45</v>
      </c>
      <c r="AO128" s="17">
        <v>5.0215000000000005</v>
      </c>
      <c r="AP128" s="17">
        <v>0.13</v>
      </c>
      <c r="AQ128" s="17">
        <v>4.7015000000000002</v>
      </c>
      <c r="AR128" s="17">
        <v>0.35</v>
      </c>
      <c r="AS128" s="17">
        <v>4.9215</v>
      </c>
      <c r="AT128" s="17">
        <v>0.41</v>
      </c>
      <c r="AU128" s="17">
        <v>4.9815000000000005</v>
      </c>
    </row>
    <row r="129" spans="1:38" x14ac:dyDescent="0.25">
      <c r="A129" s="27">
        <v>40299</v>
      </c>
      <c r="B129" s="17">
        <v>38.799999999999997</v>
      </c>
      <c r="C129" s="17">
        <v>41.66</v>
      </c>
      <c r="D129" s="17">
        <v>37.700000000000003</v>
      </c>
      <c r="E129" s="17">
        <v>37.43</v>
      </c>
      <c r="F129" s="17">
        <v>40.270000000000003</v>
      </c>
      <c r="G129" s="17">
        <v>41.23</v>
      </c>
      <c r="I129" s="17">
        <v>33.49</v>
      </c>
      <c r="R129" s="17">
        <v>46.465705889447584</v>
      </c>
      <c r="AI129" s="27"/>
      <c r="AJ129" s="30"/>
      <c r="AL129" s="27"/>
    </row>
    <row r="130" spans="1:38" x14ac:dyDescent="0.25">
      <c r="A130" s="27">
        <v>40330</v>
      </c>
      <c r="B130" s="17">
        <v>45.56</v>
      </c>
      <c r="C130" s="17">
        <v>40.78</v>
      </c>
      <c r="D130" s="17">
        <v>38.19</v>
      </c>
      <c r="E130" s="17">
        <v>42.59</v>
      </c>
      <c r="F130" s="17">
        <v>44.91</v>
      </c>
      <c r="G130" s="17">
        <v>49.06</v>
      </c>
      <c r="I130" s="17">
        <v>40.06</v>
      </c>
      <c r="R130" s="17">
        <v>46.992833062798788</v>
      </c>
      <c r="AI130" s="27"/>
      <c r="AJ130" s="30"/>
      <c r="AL130" s="27"/>
    </row>
    <row r="131" spans="1:38" x14ac:dyDescent="0.25">
      <c r="A131" s="27">
        <v>40360</v>
      </c>
      <c r="B131" s="17">
        <v>56.19</v>
      </c>
      <c r="C131" s="17">
        <v>52.27</v>
      </c>
      <c r="D131" s="17">
        <v>47.51</v>
      </c>
      <c r="E131" s="17">
        <v>53.68</v>
      </c>
      <c r="F131" s="17">
        <v>58.84</v>
      </c>
      <c r="G131" s="17">
        <v>60.28</v>
      </c>
      <c r="I131" s="17">
        <v>54.1</v>
      </c>
      <c r="R131" s="17">
        <v>47.611379223912635</v>
      </c>
      <c r="AI131" s="27"/>
      <c r="AJ131" s="30"/>
      <c r="AL131" s="27"/>
    </row>
    <row r="132" spans="1:38" x14ac:dyDescent="0.25">
      <c r="A132" s="27">
        <v>40391</v>
      </c>
      <c r="B132" s="17">
        <v>64.39</v>
      </c>
      <c r="C132" s="17">
        <v>55.81</v>
      </c>
      <c r="D132" s="17">
        <v>51.44</v>
      </c>
      <c r="E132" s="17">
        <v>62.45</v>
      </c>
      <c r="F132" s="17">
        <v>64.77</v>
      </c>
      <c r="G132" s="17">
        <v>69.33</v>
      </c>
      <c r="I132" s="17">
        <v>65.36</v>
      </c>
      <c r="R132" s="17">
        <v>48.141014002756627</v>
      </c>
      <c r="AI132" s="27"/>
      <c r="AJ132" s="30"/>
      <c r="AL132" s="27"/>
    </row>
    <row r="133" spans="1:38" x14ac:dyDescent="0.25">
      <c r="A133" s="27">
        <v>40422</v>
      </c>
      <c r="B133" s="17">
        <v>53.77</v>
      </c>
      <c r="C133" s="17">
        <v>50.77</v>
      </c>
      <c r="D133" s="17">
        <v>46.54</v>
      </c>
      <c r="E133" s="17">
        <v>57.28</v>
      </c>
      <c r="F133" s="17">
        <v>51.35</v>
      </c>
      <c r="G133" s="17">
        <v>57.87</v>
      </c>
      <c r="I133" s="17">
        <v>51.7</v>
      </c>
      <c r="R133" s="17">
        <v>48.097381602597707</v>
      </c>
      <c r="AI133" s="27"/>
      <c r="AJ133" s="30"/>
      <c r="AL133" s="27"/>
    </row>
    <row r="134" spans="1:38" x14ac:dyDescent="0.25">
      <c r="A134" s="27">
        <v>40452</v>
      </c>
      <c r="B134" s="17">
        <v>40.74</v>
      </c>
      <c r="C134" s="17">
        <v>46.24</v>
      </c>
      <c r="D134" s="17">
        <v>43.6</v>
      </c>
      <c r="E134" s="17">
        <v>43.08</v>
      </c>
      <c r="F134" s="17">
        <v>42.31</v>
      </c>
      <c r="G134" s="17">
        <v>43.26</v>
      </c>
      <c r="I134" s="17">
        <v>40.520000000000003</v>
      </c>
      <c r="R134" s="17">
        <v>48.131447972991751</v>
      </c>
      <c r="AI134" s="27"/>
      <c r="AJ134" s="30"/>
      <c r="AL134" s="27"/>
    </row>
    <row r="135" spans="1:38" x14ac:dyDescent="0.25">
      <c r="A135" s="27">
        <v>40483</v>
      </c>
      <c r="B135" s="17">
        <v>39.770000000000003</v>
      </c>
      <c r="C135" s="17">
        <v>44.23</v>
      </c>
      <c r="D135" s="17">
        <v>41.64</v>
      </c>
      <c r="E135" s="17">
        <v>43.08</v>
      </c>
      <c r="F135" s="17">
        <v>42.05</v>
      </c>
      <c r="G135" s="17">
        <v>42.08</v>
      </c>
      <c r="I135" s="17">
        <v>40.39</v>
      </c>
      <c r="R135" s="17">
        <v>50.507885634993521</v>
      </c>
      <c r="AI135" s="27"/>
      <c r="AJ135" s="30"/>
      <c r="AL135" s="27"/>
    </row>
    <row r="136" spans="1:38" x14ac:dyDescent="0.25">
      <c r="A136" s="27">
        <v>40513</v>
      </c>
      <c r="B136" s="17">
        <v>39.29</v>
      </c>
      <c r="C136" s="17">
        <v>45.12</v>
      </c>
      <c r="D136" s="17">
        <v>42.63</v>
      </c>
      <c r="E136" s="17">
        <v>46.17</v>
      </c>
      <c r="F136" s="17">
        <v>43.33</v>
      </c>
      <c r="G136" s="17">
        <v>41.49</v>
      </c>
      <c r="I136" s="17">
        <v>42.24</v>
      </c>
      <c r="R136" s="17">
        <v>52.533791721774485</v>
      </c>
      <c r="AI136" s="27"/>
      <c r="AJ136" s="30"/>
      <c r="AL136" s="27"/>
    </row>
    <row r="137" spans="1:38" x14ac:dyDescent="0.25">
      <c r="A137" s="27">
        <v>40544</v>
      </c>
      <c r="B137" s="17">
        <v>39.549999999999997</v>
      </c>
      <c r="C137" s="17">
        <v>47.29</v>
      </c>
      <c r="D137" s="17">
        <v>44.49</v>
      </c>
      <c r="E137" s="17">
        <v>46.17</v>
      </c>
      <c r="F137" s="17">
        <v>43.83</v>
      </c>
      <c r="G137" s="17">
        <v>41.92</v>
      </c>
      <c r="I137" s="17">
        <v>40.65</v>
      </c>
      <c r="R137" s="17">
        <v>42.778498398243684</v>
      </c>
      <c r="AI137" s="27"/>
      <c r="AJ137" s="30"/>
      <c r="AL137" s="27"/>
    </row>
    <row r="138" spans="1:38" x14ac:dyDescent="0.25">
      <c r="A138" s="27">
        <v>40575</v>
      </c>
      <c r="B138" s="17">
        <v>39.549999999999997</v>
      </c>
      <c r="C138" s="17">
        <v>46.94</v>
      </c>
      <c r="D138" s="17">
        <v>44.04</v>
      </c>
      <c r="E138" s="17">
        <v>44.09</v>
      </c>
      <c r="F138" s="17">
        <v>42.27</v>
      </c>
      <c r="G138" s="17">
        <v>41.92</v>
      </c>
      <c r="I138" s="17">
        <v>38.94</v>
      </c>
      <c r="R138" s="17">
        <v>41.856469286555331</v>
      </c>
      <c r="AI138" s="27"/>
      <c r="AJ138" s="30"/>
      <c r="AL138" s="27"/>
    </row>
    <row r="139" spans="1:38" x14ac:dyDescent="0.25">
      <c r="A139" s="27">
        <v>40603</v>
      </c>
      <c r="B139" s="17">
        <v>39.07</v>
      </c>
      <c r="C139" s="17">
        <v>44.71</v>
      </c>
      <c r="D139" s="17">
        <v>41.76</v>
      </c>
      <c r="E139" s="17">
        <v>42.01</v>
      </c>
      <c r="F139" s="17">
        <v>41.49</v>
      </c>
      <c r="G139" s="17">
        <v>41.45</v>
      </c>
      <c r="I139" s="17">
        <v>38.17</v>
      </c>
      <c r="R139" s="17">
        <v>40.384420660833982</v>
      </c>
      <c r="AI139" s="27"/>
      <c r="AJ139" s="30"/>
      <c r="AL139" s="27"/>
    </row>
    <row r="140" spans="1:38" x14ac:dyDescent="0.25">
      <c r="A140" s="27">
        <v>40634</v>
      </c>
      <c r="B140" s="17">
        <v>38.090000000000003</v>
      </c>
      <c r="C140" s="17">
        <v>44.6</v>
      </c>
      <c r="D140" s="17">
        <v>40.39</v>
      </c>
      <c r="E140" s="17">
        <v>37.08</v>
      </c>
      <c r="F140" s="17">
        <v>39.67</v>
      </c>
      <c r="G140" s="17">
        <v>40.47</v>
      </c>
      <c r="I140" s="17">
        <v>32.92</v>
      </c>
      <c r="R140" s="17">
        <v>37.785741326254005</v>
      </c>
      <c r="AI140" s="27"/>
      <c r="AJ140" s="30"/>
      <c r="AL140" s="27"/>
    </row>
    <row r="141" spans="1:38" x14ac:dyDescent="0.25">
      <c r="A141" s="27">
        <v>40664</v>
      </c>
      <c r="B141" s="17">
        <v>39.07</v>
      </c>
      <c r="C141" s="17">
        <v>42.72</v>
      </c>
      <c r="D141" s="17">
        <v>38.57</v>
      </c>
      <c r="E141" s="17">
        <v>37.590000000000003</v>
      </c>
      <c r="F141" s="17">
        <v>40.44</v>
      </c>
      <c r="G141" s="17">
        <v>41.45</v>
      </c>
      <c r="I141" s="17">
        <v>33.72</v>
      </c>
      <c r="R141" s="17">
        <v>37.859490000839116</v>
      </c>
      <c r="AI141" s="27"/>
      <c r="AJ141" s="30"/>
      <c r="AL141" s="27"/>
    </row>
    <row r="142" spans="1:38" x14ac:dyDescent="0.25">
      <c r="A142" s="27">
        <v>40695</v>
      </c>
      <c r="B142" s="17">
        <v>45.87</v>
      </c>
      <c r="C142" s="17">
        <v>41.9</v>
      </c>
      <c r="D142" s="17">
        <v>39.03</v>
      </c>
      <c r="E142" s="17">
        <v>42.77</v>
      </c>
      <c r="F142" s="17">
        <v>45.1</v>
      </c>
      <c r="G142" s="17">
        <v>49.23</v>
      </c>
      <c r="I142" s="17">
        <v>40.340000000000003</v>
      </c>
      <c r="R142" s="17">
        <v>38.289166350567875</v>
      </c>
      <c r="AI142" s="27"/>
      <c r="AJ142" s="30"/>
      <c r="AL142" s="27"/>
    </row>
    <row r="143" spans="1:38" x14ac:dyDescent="0.25">
      <c r="A143" s="27">
        <v>40725</v>
      </c>
      <c r="B143" s="17">
        <v>56.57</v>
      </c>
      <c r="C143" s="17">
        <v>52.64</v>
      </c>
      <c r="D143" s="17">
        <v>47.71</v>
      </c>
      <c r="E143" s="17">
        <v>53.91</v>
      </c>
      <c r="F143" s="17">
        <v>59.1</v>
      </c>
      <c r="G143" s="17">
        <v>60.46</v>
      </c>
      <c r="I143" s="17">
        <v>54.48</v>
      </c>
      <c r="R143" s="17">
        <v>38.79431781538846</v>
      </c>
      <c r="AI143" s="27"/>
      <c r="AJ143" s="30"/>
      <c r="AL143" s="27"/>
    </row>
    <row r="144" spans="1:38" x14ac:dyDescent="0.25">
      <c r="A144" s="27">
        <v>40756</v>
      </c>
      <c r="B144" s="17">
        <v>64.83</v>
      </c>
      <c r="C144" s="17">
        <v>55.95</v>
      </c>
      <c r="D144" s="17">
        <v>51.37</v>
      </c>
      <c r="E144" s="17">
        <v>62.72</v>
      </c>
      <c r="F144" s="17">
        <v>65.05</v>
      </c>
      <c r="G144" s="17">
        <v>69.5</v>
      </c>
      <c r="I144" s="17">
        <v>65.819999999999993</v>
      </c>
      <c r="R144" s="17">
        <v>39.225821462970821</v>
      </c>
      <c r="AI144" s="27"/>
      <c r="AJ144" s="30"/>
      <c r="AL144" s="27"/>
    </row>
    <row r="145" spans="1:38" x14ac:dyDescent="0.25">
      <c r="A145" s="27">
        <v>40787</v>
      </c>
      <c r="B145" s="17">
        <v>54.14</v>
      </c>
      <c r="C145" s="17">
        <v>51.24</v>
      </c>
      <c r="D145" s="17">
        <v>46.81</v>
      </c>
      <c r="E145" s="17">
        <v>57.53</v>
      </c>
      <c r="F145" s="17">
        <v>51.57</v>
      </c>
      <c r="G145" s="17">
        <v>58.04</v>
      </c>
      <c r="I145" s="17">
        <v>52.06</v>
      </c>
      <c r="R145" s="17">
        <v>39.184397494388023</v>
      </c>
      <c r="AI145" s="27"/>
      <c r="AJ145" s="30"/>
      <c r="AL145" s="27"/>
    </row>
    <row r="146" spans="1:38" x14ac:dyDescent="0.25">
      <c r="A146" s="27">
        <v>40817</v>
      </c>
      <c r="B146" s="17">
        <v>41.01</v>
      </c>
      <c r="C146" s="17">
        <v>47</v>
      </c>
      <c r="D146" s="17">
        <v>44.07</v>
      </c>
      <c r="E146" s="17">
        <v>43.27</v>
      </c>
      <c r="F146" s="17">
        <v>42.49</v>
      </c>
      <c r="G146" s="17">
        <v>43.47</v>
      </c>
      <c r="I146" s="17">
        <v>40.799999999999997</v>
      </c>
      <c r="R146" s="17">
        <v>39.207229534741622</v>
      </c>
      <c r="AI146" s="27"/>
      <c r="AJ146" s="30"/>
      <c r="AL146" s="27"/>
    </row>
    <row r="147" spans="1:38" x14ac:dyDescent="0.25">
      <c r="A147" s="27">
        <v>40848</v>
      </c>
      <c r="B147" s="17">
        <v>40.04</v>
      </c>
      <c r="C147" s="17">
        <v>45.12</v>
      </c>
      <c r="D147" s="17">
        <v>42.25</v>
      </c>
      <c r="E147" s="17">
        <v>43.27</v>
      </c>
      <c r="F147" s="17">
        <v>42.23</v>
      </c>
      <c r="G147" s="17">
        <v>42.31</v>
      </c>
      <c r="I147" s="17">
        <v>40.67</v>
      </c>
      <c r="R147" s="17">
        <v>41.484755160408476</v>
      </c>
      <c r="AI147" s="27"/>
      <c r="AJ147" s="30"/>
      <c r="AL147" s="27"/>
    </row>
    <row r="148" spans="1:38" x14ac:dyDescent="0.25">
      <c r="A148" s="27">
        <v>40878</v>
      </c>
      <c r="B148" s="17">
        <v>39.549999999999997</v>
      </c>
      <c r="C148" s="17">
        <v>45.96</v>
      </c>
      <c r="D148" s="17">
        <v>43.17</v>
      </c>
      <c r="E148" s="17">
        <v>46.37</v>
      </c>
      <c r="F148" s="17">
        <v>43.52</v>
      </c>
      <c r="G148" s="17">
        <v>41.71</v>
      </c>
      <c r="I148" s="17">
        <v>42.53</v>
      </c>
      <c r="R148" s="17">
        <v>43.149692508808641</v>
      </c>
      <c r="AI148" s="27"/>
      <c r="AJ148" s="30"/>
      <c r="AL148" s="27"/>
    </row>
    <row r="149" spans="1:38" x14ac:dyDescent="0.25">
      <c r="A149" s="27">
        <v>40909</v>
      </c>
      <c r="B149" s="17">
        <v>39.82</v>
      </c>
      <c r="C149" s="17">
        <v>48.01</v>
      </c>
      <c r="D149" s="17">
        <v>44.93</v>
      </c>
      <c r="E149" s="17">
        <v>46.36</v>
      </c>
      <c r="F149" s="17">
        <v>44.02</v>
      </c>
      <c r="G149" s="17">
        <v>42.14</v>
      </c>
      <c r="I149" s="17">
        <v>40.93</v>
      </c>
      <c r="R149" s="17">
        <v>42.778498398243684</v>
      </c>
      <c r="AI149" s="27"/>
      <c r="AJ149" s="30"/>
      <c r="AL149" s="27"/>
    </row>
    <row r="150" spans="1:38" x14ac:dyDescent="0.25">
      <c r="A150" s="27">
        <v>40940</v>
      </c>
      <c r="B150" s="17">
        <v>39.82</v>
      </c>
      <c r="C150" s="17">
        <v>47.69</v>
      </c>
      <c r="D150" s="17">
        <v>44.51</v>
      </c>
      <c r="E150" s="17">
        <v>44.28</v>
      </c>
      <c r="F150" s="17">
        <v>42.45</v>
      </c>
      <c r="G150" s="17">
        <v>42.14</v>
      </c>
      <c r="I150" s="17">
        <v>39.21</v>
      </c>
      <c r="R150" s="17">
        <v>41.856469286555331</v>
      </c>
      <c r="AI150" s="27"/>
      <c r="AJ150" s="30"/>
      <c r="AL150" s="27"/>
    </row>
    <row r="151" spans="1:38" x14ac:dyDescent="0.25">
      <c r="AI151" s="27"/>
      <c r="AJ151" s="30"/>
      <c r="AL151" s="27"/>
    </row>
    <row r="152" spans="1:38" x14ac:dyDescent="0.25"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4" width="12.125" style="2" customWidth="1"/>
    <col min="5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37190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37193</v>
      </c>
      <c r="C7" s="34">
        <f ca="1">WORKDAY(B7, 1, Holidays)</f>
        <v>37194</v>
      </c>
      <c r="D7" s="34">
        <f ca="1">WORKDAY(C7, 1, Holidays)</f>
        <v>37195</v>
      </c>
      <c r="E7" s="34">
        <f ca="1">WORKDAY(D7, 1, Holidays)</f>
        <v>37196</v>
      </c>
      <c r="F7" s="34">
        <f ca="1">WORKDAY(E7, 1, Holidays)</f>
        <v>37197</v>
      </c>
      <c r="G7" s="34">
        <f ca="1">WORKDAY(F7, 1, Holidays)</f>
        <v>37200</v>
      </c>
      <c r="H7" s="34">
        <f ca="1">WORKDAY(G7, 1, Holidays)</f>
        <v>37201</v>
      </c>
      <c r="I7" s="34">
        <f ca="1">WORKDAY(H7, 1, Holidays)</f>
        <v>37202</v>
      </c>
      <c r="J7" s="34">
        <f ca="1">WORKDAY(I7, 1, Holidays)</f>
        <v>37203</v>
      </c>
      <c r="K7" s="34">
        <f ca="1">WORKDAY(J7, 1, Holidays)</f>
        <v>37204</v>
      </c>
      <c r="L7" s="34">
        <f ca="1">WORKDAY(K7, 1, Holidays)</f>
        <v>37207</v>
      </c>
      <c r="M7" s="34">
        <f ca="1">WORKDAY(L7, 1, Holidays)</f>
        <v>37208</v>
      </c>
      <c r="N7" s="34">
        <f ca="1">WORKDAY(M7, 1, Holidays)</f>
        <v>37209</v>
      </c>
      <c r="O7" s="34">
        <f ca="1">WORKDAY(N7, 1, Holidays)</f>
        <v>37210</v>
      </c>
      <c r="P7" s="34">
        <f ca="1">WORKDAY(O7, 1, Holidays)</f>
        <v>37211</v>
      </c>
      <c r="Q7" s="34">
        <f ca="1">WORKDAY(P7, 1, Holidays)</f>
        <v>37214</v>
      </c>
      <c r="R7" s="34">
        <f ca="1">WORKDAY(Q7, 1, Holidays)</f>
        <v>37215</v>
      </c>
      <c r="S7" s="34">
        <f ca="1">WORKDAY(R7, 1, Holidays)</f>
        <v>37216</v>
      </c>
      <c r="T7" s="34">
        <f ca="1">WORKDAY(S7, 1, Holidays)</f>
        <v>37218</v>
      </c>
      <c r="U7" s="34">
        <f ca="1">WORKDAY(T7, 1, Holidays)</f>
        <v>37221</v>
      </c>
      <c r="V7" s="34">
        <f ca="1">WORKDAY(U7, 1, Holidays)</f>
        <v>37222</v>
      </c>
      <c r="W7" s="34">
        <f ca="1">WORKDAY(V7, 1, Holidays)</f>
        <v>37223</v>
      </c>
      <c r="X7" s="34">
        <f ca="1">WORKDAY(W7, 1, Holidays)</f>
        <v>37224</v>
      </c>
      <c r="Y7" s="34">
        <f ca="1">WORKDAY(X7, 1, Holidays)</f>
        <v>37225</v>
      </c>
      <c r="Z7" s="34">
        <f ca="1">WORKDAY(Y7, 1, Holidays)</f>
        <v>37228</v>
      </c>
      <c r="AA7" s="34">
        <f ca="1">WORKDAY(Z7, 1, Holidays)</f>
        <v>37229</v>
      </c>
      <c r="AB7" s="34">
        <f ca="1">WORKDAY(AA7, 1, Holidays)</f>
        <v>37230</v>
      </c>
      <c r="AC7" s="34"/>
    </row>
    <row r="8" spans="1:74" s="35" customFormat="1" ht="22.5" customHeight="1" x14ac:dyDescent="0.2">
      <c r="A8" s="64" t="s">
        <v>54</v>
      </c>
      <c r="B8" s="36">
        <f t="shared" ref="B8:AB8" ca="1" si="0">B7</f>
        <v>37193</v>
      </c>
      <c r="C8" s="36">
        <f t="shared" ca="1" si="0"/>
        <v>37194</v>
      </c>
      <c r="D8" s="36">
        <f t="shared" ca="1" si="0"/>
        <v>37195</v>
      </c>
      <c r="E8" s="36">
        <f t="shared" ca="1" si="0"/>
        <v>37196</v>
      </c>
      <c r="F8" s="36">
        <f t="shared" ca="1" si="0"/>
        <v>37197</v>
      </c>
      <c r="G8" s="36">
        <f t="shared" ca="1" si="0"/>
        <v>37200</v>
      </c>
      <c r="H8" s="36">
        <f t="shared" ca="1" si="0"/>
        <v>37201</v>
      </c>
      <c r="I8" s="36">
        <f t="shared" ca="1" si="0"/>
        <v>37202</v>
      </c>
      <c r="J8" s="36">
        <f t="shared" ca="1" si="0"/>
        <v>37203</v>
      </c>
      <c r="K8" s="36">
        <f t="shared" ca="1" si="0"/>
        <v>37204</v>
      </c>
      <c r="L8" s="36">
        <f t="shared" ca="1" si="0"/>
        <v>37207</v>
      </c>
      <c r="M8" s="36">
        <f t="shared" ca="1" si="0"/>
        <v>37208</v>
      </c>
      <c r="N8" s="36">
        <f t="shared" ca="1" si="0"/>
        <v>37209</v>
      </c>
      <c r="O8" s="36">
        <f t="shared" ca="1" si="0"/>
        <v>37210</v>
      </c>
      <c r="P8" s="36">
        <f t="shared" ca="1" si="0"/>
        <v>37211</v>
      </c>
      <c r="Q8" s="36">
        <f t="shared" ca="1" si="0"/>
        <v>37214</v>
      </c>
      <c r="R8" s="36">
        <f t="shared" ca="1" si="0"/>
        <v>37215</v>
      </c>
      <c r="S8" s="36">
        <f t="shared" ca="1" si="0"/>
        <v>37216</v>
      </c>
      <c r="T8" s="36">
        <f t="shared" ca="1" si="0"/>
        <v>37218</v>
      </c>
      <c r="U8" s="36">
        <f t="shared" ca="1" si="0"/>
        <v>37221</v>
      </c>
      <c r="V8" s="36">
        <f t="shared" ca="1" si="0"/>
        <v>37222</v>
      </c>
      <c r="W8" s="36">
        <f t="shared" ca="1" si="0"/>
        <v>37223</v>
      </c>
      <c r="X8" s="36">
        <f t="shared" ca="1" si="0"/>
        <v>37224</v>
      </c>
      <c r="Y8" s="36">
        <f t="shared" ca="1" si="0"/>
        <v>37225</v>
      </c>
      <c r="Z8" s="36">
        <f t="shared" ca="1" si="0"/>
        <v>37228</v>
      </c>
      <c r="AA8" s="36">
        <f t="shared" ca="1" si="0"/>
        <v>37229</v>
      </c>
      <c r="AB8" s="36">
        <f t="shared" ca="1" si="0"/>
        <v>37230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32.65</v>
      </c>
      <c r="C9" s="48">
        <f ca="1">VLOOKUP(C$8,#REF!,4)</f>
        <v>33</v>
      </c>
      <c r="D9" s="48">
        <f ca="1">VLOOKUP(D$8,#REF!,4)</f>
        <v>33</v>
      </c>
      <c r="E9" s="48">
        <f ca="1">VLOOKUP(E$8,#REF!,4)</f>
        <v>35.299999999999997</v>
      </c>
      <c r="F9" s="48">
        <f ca="1">VLOOKUP(F$8,#REF!,4)</f>
        <v>35.299999999999997</v>
      </c>
      <c r="G9" s="48">
        <f ca="1">VLOOKUP(G$8,#REF!,4)</f>
        <v>35.299999999999997</v>
      </c>
      <c r="H9" s="48">
        <f ca="1">VLOOKUP(H$8,#REF!,4)</f>
        <v>35.299999999999997</v>
      </c>
      <c r="I9" s="48">
        <f ca="1">VLOOKUP(I$8,#REF!,4)</f>
        <v>35.299999999999997</v>
      </c>
      <c r="J9" s="48">
        <f ca="1">VLOOKUP(J$8,#REF!,4)</f>
        <v>35.299999999999997</v>
      </c>
      <c r="K9" s="48">
        <f ca="1">VLOOKUP(K$8,#REF!,4)</f>
        <v>35.299999999999997</v>
      </c>
      <c r="L9" s="48">
        <f ca="1">VLOOKUP(L$8,#REF!,4)</f>
        <v>35.299999999999997</v>
      </c>
      <c r="M9" s="48">
        <f ca="1">VLOOKUP(M$8,#REF!,4)</f>
        <v>35.299999999999997</v>
      </c>
      <c r="N9" s="48">
        <f ca="1">VLOOKUP(N$8,#REF!,4)</f>
        <v>35.299999999999997</v>
      </c>
      <c r="O9" s="48">
        <f ca="1">VLOOKUP(O$8,#REF!,4)</f>
        <v>35.299999999999997</v>
      </c>
      <c r="P9" s="48">
        <f ca="1">VLOOKUP(P$8,#REF!,4)</f>
        <v>35.299999999999997</v>
      </c>
      <c r="Q9" s="48">
        <f ca="1">VLOOKUP(Q$8,#REF!,4)</f>
        <v>35.299999999999997</v>
      </c>
      <c r="R9" s="48">
        <f ca="1">VLOOKUP(R$8,#REF!,4)</f>
        <v>35.299999999999997</v>
      </c>
      <c r="S9" s="48">
        <f ca="1">VLOOKUP(S$8,#REF!,4)</f>
        <v>35.299999999999997</v>
      </c>
      <c r="T9" s="48">
        <f ca="1">VLOOKUP(T$8,#REF!,4)</f>
        <v>35.299999999999997</v>
      </c>
      <c r="U9" s="48">
        <f ca="1">VLOOKUP(U$8,#REF!,4)</f>
        <v>35.299999999999997</v>
      </c>
      <c r="V9" s="48">
        <f ca="1">VLOOKUP(V$8,#REF!,4)</f>
        <v>35.299999999999997</v>
      </c>
      <c r="W9" s="49">
        <f ca="1">VLOOKUP(W$8,#REF!,4)</f>
        <v>35.299999999999997</v>
      </c>
      <c r="X9" s="48">
        <f ca="1">VLOOKUP(X$8,#REF!,4)</f>
        <v>35.299999999999997</v>
      </c>
      <c r="Y9" s="48">
        <f ca="1">VLOOKUP(Y$8,#REF!,4)</f>
        <v>35.299999999999997</v>
      </c>
      <c r="Z9" s="48">
        <f ca="1">VLOOKUP(Z$8,#REF!,4)</f>
        <v>42.75</v>
      </c>
      <c r="AA9" s="48">
        <f ca="1">VLOOKUP(AA$8,#REF!,4)</f>
        <v>42.75</v>
      </c>
      <c r="AB9" s="49">
        <f ca="1">VLOOKUP(AB$8,#REF!,4)</f>
        <v>42.75</v>
      </c>
      <c r="AC9" s="50">
        <f t="shared" ref="AC9:AC15" ca="1" si="1">AVERAGE(B9:B9)</f>
        <v>32.65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32.65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33.450000000000003</v>
      </c>
      <c r="C10" s="11">
        <f ca="1">VLOOKUP(C$8,#REF!,3)</f>
        <v>33</v>
      </c>
      <c r="D10" s="11">
        <f ca="1">VLOOKUP(D$8,#REF!,3)</f>
        <v>33</v>
      </c>
      <c r="E10" s="11">
        <f ca="1">VLOOKUP(E$8,#REF!,3)</f>
        <v>35.5</v>
      </c>
      <c r="F10" s="11">
        <f ca="1">VLOOKUP(F$8,#REF!,3)</f>
        <v>35.5</v>
      </c>
      <c r="G10" s="11">
        <f ca="1">VLOOKUP(G$8,#REF!,3)</f>
        <v>35.5</v>
      </c>
      <c r="H10" s="11">
        <f ca="1">VLOOKUP(H$8,#REF!,3)</f>
        <v>35.5</v>
      </c>
      <c r="I10" s="11">
        <f ca="1">VLOOKUP(I$8,#REF!,3)</f>
        <v>35.5</v>
      </c>
      <c r="J10" s="11">
        <f ca="1">VLOOKUP(J$8,#REF!,3)</f>
        <v>35.5</v>
      </c>
      <c r="K10" s="11">
        <f ca="1">VLOOKUP(K$8,#REF!,3)</f>
        <v>35.5</v>
      </c>
      <c r="L10" s="11">
        <f ca="1">VLOOKUP(L$8,#REF!,3)</f>
        <v>35.5</v>
      </c>
      <c r="M10" s="11">
        <f ca="1">VLOOKUP(M$8,#REF!,3)</f>
        <v>35.5</v>
      </c>
      <c r="N10" s="11">
        <f ca="1">VLOOKUP(N$8,#REF!,3)</f>
        <v>35.5</v>
      </c>
      <c r="O10" s="11">
        <f ca="1">VLOOKUP(O$8,#REF!,3)</f>
        <v>35.5</v>
      </c>
      <c r="P10" s="11">
        <f ca="1">VLOOKUP(P$8,#REF!,3)</f>
        <v>35.5</v>
      </c>
      <c r="Q10" s="11">
        <f ca="1">VLOOKUP(Q$8,#REF!,3)</f>
        <v>35.5</v>
      </c>
      <c r="R10" s="11">
        <f ca="1">VLOOKUP(R$8,#REF!,3)</f>
        <v>35.5</v>
      </c>
      <c r="S10" s="11">
        <f ca="1">VLOOKUP(S$8,#REF!,3)</f>
        <v>35.5</v>
      </c>
      <c r="T10" s="11">
        <f ca="1">VLOOKUP(T$8,#REF!,3)</f>
        <v>35.5</v>
      </c>
      <c r="U10" s="11">
        <f ca="1">VLOOKUP(U$8,#REF!,3)</f>
        <v>35.5</v>
      </c>
      <c r="V10" s="11">
        <f ca="1">VLOOKUP(V$8,#REF!,3)</f>
        <v>35.5</v>
      </c>
      <c r="W10" s="39">
        <f ca="1">VLOOKUP(W$8,#REF!,3)</f>
        <v>35.5</v>
      </c>
      <c r="X10" s="11">
        <f ca="1">VLOOKUP(X$8,#REF!,3)</f>
        <v>35.5</v>
      </c>
      <c r="Y10" s="11">
        <f ca="1">VLOOKUP(Y$8,#REF!,3)</f>
        <v>35.5</v>
      </c>
      <c r="Z10" s="11">
        <f ca="1">VLOOKUP(Z$8,#REF!,3)</f>
        <v>43</v>
      </c>
      <c r="AA10" s="11">
        <f ca="1">VLOOKUP(AA$8,#REF!,3)</f>
        <v>43</v>
      </c>
      <c r="AB10" s="39">
        <f ca="1">VLOOKUP(AB$8,#REF!,3)</f>
        <v>43</v>
      </c>
      <c r="AC10" s="51">
        <f t="shared" ca="1" si="1"/>
        <v>33.450000000000003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33.450000000000003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33.81</v>
      </c>
      <c r="C11" s="11">
        <f ca="1">VLOOKUP(C$8,#REF!,5)</f>
        <v>34.700000000000003</v>
      </c>
      <c r="D11" s="11">
        <f ca="1">VLOOKUP(D$8,#REF!,5)</f>
        <v>34.700000000000003</v>
      </c>
      <c r="E11" s="11">
        <f ca="1">VLOOKUP(E$8,#REF!,5)</f>
        <v>35.35</v>
      </c>
      <c r="F11" s="11">
        <f ca="1">VLOOKUP(F$8,#REF!,5)</f>
        <v>35.35</v>
      </c>
      <c r="G11" s="11">
        <f ca="1">VLOOKUP(G$8,#REF!,5)</f>
        <v>35.35</v>
      </c>
      <c r="H11" s="11">
        <f ca="1">VLOOKUP(H$8,#REF!,5)</f>
        <v>35.35</v>
      </c>
      <c r="I11" s="11">
        <f ca="1">VLOOKUP(I$8,#REF!,5)</f>
        <v>35.35</v>
      </c>
      <c r="J11" s="11">
        <f ca="1">VLOOKUP(J$8,#REF!,5)</f>
        <v>35.35</v>
      </c>
      <c r="K11" s="11">
        <f ca="1">VLOOKUP(K$8,#REF!,5)</f>
        <v>35.35</v>
      </c>
      <c r="L11" s="11">
        <f ca="1">VLOOKUP(L$8,#REF!,5)</f>
        <v>35.35</v>
      </c>
      <c r="M11" s="11">
        <f ca="1">VLOOKUP(M$8,#REF!,5)</f>
        <v>35.35</v>
      </c>
      <c r="N11" s="11">
        <f ca="1">VLOOKUP(N$8,#REF!,5)</f>
        <v>35.35</v>
      </c>
      <c r="O11" s="11">
        <f ca="1">VLOOKUP(O$8,#REF!,5)</f>
        <v>35.35</v>
      </c>
      <c r="P11" s="11">
        <f ca="1">VLOOKUP(P$8,#REF!,5)</f>
        <v>35.35</v>
      </c>
      <c r="Q11" s="11">
        <f ca="1">VLOOKUP(Q$8,#REF!,5)</f>
        <v>35.35</v>
      </c>
      <c r="R11" s="11">
        <f ca="1">VLOOKUP(R$8,#REF!,5)</f>
        <v>35.35</v>
      </c>
      <c r="S11" s="11">
        <f ca="1">VLOOKUP(S$8,#REF!,5)</f>
        <v>35.35</v>
      </c>
      <c r="T11" s="11">
        <f ca="1">VLOOKUP(T$8,#REF!,5)</f>
        <v>35.35</v>
      </c>
      <c r="U11" s="11">
        <f ca="1">VLOOKUP(U$8,#REF!,5)</f>
        <v>35.35</v>
      </c>
      <c r="V11" s="11">
        <f ca="1">VLOOKUP(V$8,#REF!,5)</f>
        <v>35.35</v>
      </c>
      <c r="W11" s="39">
        <f ca="1">VLOOKUP(W$8,#REF!,5)</f>
        <v>35.35</v>
      </c>
      <c r="X11" s="11">
        <f ca="1">VLOOKUP(X$8,#REF!,5)</f>
        <v>35.35</v>
      </c>
      <c r="Y11" s="11">
        <f ca="1">VLOOKUP(Y$8,#REF!,5)</f>
        <v>35.35</v>
      </c>
      <c r="Z11" s="11">
        <f ca="1">VLOOKUP(Z$8,#REF!,5)</f>
        <v>42.5</v>
      </c>
      <c r="AA11" s="11">
        <f ca="1">VLOOKUP(AA$8,#REF!,5)</f>
        <v>42.5</v>
      </c>
      <c r="AB11" s="39">
        <f ca="1">VLOOKUP(AB$8,#REF!,5)</f>
        <v>42.5</v>
      </c>
      <c r="AC11" s="51">
        <f t="shared" ca="1" si="1"/>
        <v>33.81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33.81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33.049999999999997</v>
      </c>
      <c r="C12" s="11">
        <f ca="1">VLOOKUP(C$8,#REF!,9)</f>
        <v>27.1875</v>
      </c>
      <c r="D12" s="11">
        <f ca="1">VLOOKUP(D$8,#REF!,9)</f>
        <v>27.1875</v>
      </c>
      <c r="E12" s="11">
        <f ca="1">VLOOKUP(E$8,#REF!,9)</f>
        <v>24.9</v>
      </c>
      <c r="F12" s="11">
        <f ca="1">VLOOKUP(F$8,#REF!,9)</f>
        <v>24.9</v>
      </c>
      <c r="G12" s="11">
        <f ca="1">VLOOKUP(G$8,#REF!,9)</f>
        <v>20.174999237060501</v>
      </c>
      <c r="H12" s="11">
        <f ca="1">VLOOKUP(H$8,#REF!,9)</f>
        <v>20.174999237060501</v>
      </c>
      <c r="I12" s="11">
        <f ca="1">VLOOKUP(I$8,#REF!,9)</f>
        <v>20.174999237060501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20.174999237060501</v>
      </c>
      <c r="X12" s="11">
        <f ca="1">VLOOKUP(X$8,#REF!,9)</f>
        <v>20.174999237060501</v>
      </c>
      <c r="Y12" s="11">
        <f ca="1">VLOOKUP(Y$8,#REF!,9)</f>
        <v>26</v>
      </c>
      <c r="Z12" s="11">
        <f ca="1">VLOOKUP(Z$8,#REF!,9)</f>
        <v>38.5</v>
      </c>
      <c r="AA12" s="11">
        <f ca="1">VLOOKUP(AA$8,#REF!,9)</f>
        <v>38.5</v>
      </c>
      <c r="AB12" s="39">
        <f ca="1">VLOOKUP(AB$8,#REF!,9)</f>
        <v>38.5</v>
      </c>
      <c r="AC12" s="51">
        <f t="shared" ca="1" si="1"/>
        <v>33.049999999999997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33.049999999999997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33.049999999999997</v>
      </c>
      <c r="C13" s="11">
        <f ca="1">VLOOKUP(C$8,#REF!,6)</f>
        <v>34.700000000000003</v>
      </c>
      <c r="D13" s="11">
        <f ca="1">VLOOKUP(D$8,#REF!,6)</f>
        <v>34.700000000000003</v>
      </c>
      <c r="E13" s="11">
        <f ca="1">VLOOKUP(E$8,#REF!,6)</f>
        <v>34.1</v>
      </c>
      <c r="F13" s="11">
        <f ca="1">VLOOKUP(F$8,#REF!,6)</f>
        <v>34.1</v>
      </c>
      <c r="G13" s="11">
        <f ca="1">VLOOKUP(G$8,#REF!,6)</f>
        <v>34.1</v>
      </c>
      <c r="H13" s="11">
        <f ca="1">VLOOKUP(H$8,#REF!,6)</f>
        <v>34.1</v>
      </c>
      <c r="I13" s="11">
        <f ca="1">VLOOKUP(I$8,#REF!,6)</f>
        <v>34.1</v>
      </c>
      <c r="J13" s="11">
        <f ca="1">VLOOKUP(J$8,#REF!,6)</f>
        <v>34.1</v>
      </c>
      <c r="K13" s="11">
        <f ca="1">VLOOKUP(K$8,#REF!,6)</f>
        <v>34.1</v>
      </c>
      <c r="L13" s="11">
        <f ca="1">VLOOKUP(L$8,#REF!,6)</f>
        <v>34.1</v>
      </c>
      <c r="M13" s="11">
        <f ca="1">VLOOKUP(M$8,#REF!,6)</f>
        <v>34.1</v>
      </c>
      <c r="N13" s="11">
        <f ca="1">VLOOKUP(N$8,#REF!,6)</f>
        <v>34.1</v>
      </c>
      <c r="O13" s="11">
        <f ca="1">VLOOKUP(O$8,#REF!,6)</f>
        <v>34.1</v>
      </c>
      <c r="P13" s="11">
        <f ca="1">VLOOKUP(P$8,#REF!,6)</f>
        <v>34.1</v>
      </c>
      <c r="Q13" s="11">
        <f ca="1">VLOOKUP(Q$8,#REF!,6)</f>
        <v>34.1</v>
      </c>
      <c r="R13" s="11">
        <f ca="1">VLOOKUP(R$8,#REF!,6)</f>
        <v>34.1</v>
      </c>
      <c r="S13" s="11">
        <f ca="1">VLOOKUP(S$8,#REF!,6)</f>
        <v>34.1</v>
      </c>
      <c r="T13" s="11">
        <f ca="1">VLOOKUP(T$8,#REF!,6)</f>
        <v>34.1</v>
      </c>
      <c r="U13" s="11">
        <f ca="1">VLOOKUP(U$8,#REF!,6)</f>
        <v>34.1</v>
      </c>
      <c r="V13" s="11">
        <f ca="1">VLOOKUP(V$8,#REF!,6)</f>
        <v>34.1</v>
      </c>
      <c r="W13" s="39">
        <f ca="1">VLOOKUP(W$8,#REF!,6)</f>
        <v>34.1</v>
      </c>
      <c r="X13" s="11">
        <f ca="1">VLOOKUP(X$8,#REF!,6)</f>
        <v>34.1</v>
      </c>
      <c r="Y13" s="11">
        <f ca="1">VLOOKUP(Y$8,#REF!,6)</f>
        <v>34.1</v>
      </c>
      <c r="Z13" s="11">
        <f ca="1">VLOOKUP(Z$8,#REF!,6)</f>
        <v>38.5</v>
      </c>
      <c r="AA13" s="11">
        <f ca="1">VLOOKUP(AA$8,#REF!,6)</f>
        <v>38.5</v>
      </c>
      <c r="AB13" s="39">
        <f ca="1">VLOOKUP(AB$8,#REF!,6)</f>
        <v>38.5</v>
      </c>
      <c r="AC13" s="51">
        <f t="shared" ca="1" si="1"/>
        <v>33.049999999999997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33.049999999999997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34</v>
      </c>
      <c r="C14" s="11">
        <f ca="1">VLOOKUP(C$8,#REF!,2)</f>
        <v>34.5</v>
      </c>
      <c r="D14" s="11">
        <f ca="1">VLOOKUP(D$8,#REF!,2)</f>
        <v>34.5</v>
      </c>
      <c r="E14" s="11">
        <f ca="1">VLOOKUP(E$8,#REF!,2)</f>
        <v>32.75</v>
      </c>
      <c r="F14" s="11">
        <f ca="1">VLOOKUP(F$8,#REF!,2)</f>
        <v>32.75</v>
      </c>
      <c r="G14" s="11">
        <f ca="1">VLOOKUP(G$8,#REF!,2)</f>
        <v>32.75</v>
      </c>
      <c r="H14" s="11">
        <f ca="1">VLOOKUP(H$8,#REF!,2)</f>
        <v>32.75</v>
      </c>
      <c r="I14" s="11">
        <f ca="1">VLOOKUP(I$8,#REF!,2)</f>
        <v>32.75</v>
      </c>
      <c r="J14" s="11">
        <f ca="1">VLOOKUP(J$8,#REF!,2)</f>
        <v>32.75</v>
      </c>
      <c r="K14" s="11">
        <f ca="1">VLOOKUP(K$8,#REF!,2)</f>
        <v>32.75</v>
      </c>
      <c r="L14" s="11">
        <f ca="1">VLOOKUP(L$8,#REF!,2)</f>
        <v>32.75</v>
      </c>
      <c r="M14" s="11">
        <f ca="1">VLOOKUP(M$8,#REF!,2)</f>
        <v>32.75</v>
      </c>
      <c r="N14" s="11">
        <f ca="1">VLOOKUP(N$8,#REF!,2)</f>
        <v>32.75</v>
      </c>
      <c r="O14" s="11">
        <f ca="1">VLOOKUP(O$8,#REF!,2)</f>
        <v>32.75</v>
      </c>
      <c r="P14" s="11">
        <f ca="1">VLOOKUP(P$8,#REF!,2)</f>
        <v>32.75</v>
      </c>
      <c r="Q14" s="11">
        <f ca="1">VLOOKUP(Q$8,#REF!,2)</f>
        <v>32.75</v>
      </c>
      <c r="R14" s="11">
        <f ca="1">VLOOKUP(R$8,#REF!,2)</f>
        <v>32.75</v>
      </c>
      <c r="S14" s="11">
        <f ca="1">VLOOKUP(S$8,#REF!,2)</f>
        <v>32.75</v>
      </c>
      <c r="T14" s="11">
        <f ca="1">VLOOKUP(T$8,#REF!,2)</f>
        <v>32.75</v>
      </c>
      <c r="U14" s="11">
        <f ca="1">VLOOKUP(U$8,#REF!,2)</f>
        <v>32.75</v>
      </c>
      <c r="V14" s="11">
        <f ca="1">VLOOKUP(V$8,#REF!,2)</f>
        <v>32.75</v>
      </c>
      <c r="W14" s="39">
        <f ca="1">VLOOKUP(W$8,#REF!,2)</f>
        <v>32.75</v>
      </c>
      <c r="X14" s="11">
        <f ca="1">VLOOKUP(X$8,#REF!,2)</f>
        <v>32.75</v>
      </c>
      <c r="Y14" s="11">
        <f ca="1">VLOOKUP(Y$8,#REF!,2)</f>
        <v>32.75</v>
      </c>
      <c r="Z14" s="11">
        <f ca="1">VLOOKUP(Z$8,#REF!,2)</f>
        <v>36.5</v>
      </c>
      <c r="AA14" s="11">
        <f ca="1">VLOOKUP(AA$8,#REF!,2)</f>
        <v>36.5</v>
      </c>
      <c r="AB14" s="39">
        <f ca="1">VLOOKUP(AB$8,#REF!,2)</f>
        <v>36.5</v>
      </c>
      <c r="AC14" s="51">
        <f t="shared" ca="1" si="1"/>
        <v>34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34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35</v>
      </c>
      <c r="C15" s="11">
        <f ca="1">VLOOKUP(C$8,#REF!,7)</f>
        <v>35.5</v>
      </c>
      <c r="D15" s="11">
        <f ca="1">VLOOKUP(D$8,#REF!,7)</f>
        <v>35.5</v>
      </c>
      <c r="E15" s="11">
        <f ca="1">VLOOKUP(E$8,#REF!,7)</f>
        <v>33.75</v>
      </c>
      <c r="F15" s="11">
        <f ca="1">VLOOKUP(F$8,#REF!,7)</f>
        <v>33.75</v>
      </c>
      <c r="G15" s="11">
        <f ca="1">VLOOKUP(G$8,#REF!,7)</f>
        <v>33.75</v>
      </c>
      <c r="H15" s="11">
        <f ca="1">VLOOKUP(H$8,#REF!,7)</f>
        <v>33.75</v>
      </c>
      <c r="I15" s="11">
        <f ca="1">VLOOKUP(I$8,#REF!,7)</f>
        <v>33.75</v>
      </c>
      <c r="J15" s="11">
        <f ca="1">VLOOKUP(J$8,#REF!,7)</f>
        <v>33.75</v>
      </c>
      <c r="K15" s="11">
        <f ca="1">VLOOKUP(K$8,#REF!,7)</f>
        <v>33.75</v>
      </c>
      <c r="L15" s="11">
        <f ca="1">VLOOKUP(L$8,#REF!,7)</f>
        <v>33.75</v>
      </c>
      <c r="M15" s="11">
        <f ca="1">VLOOKUP(M$8,#REF!,7)</f>
        <v>33.75</v>
      </c>
      <c r="N15" s="11">
        <f ca="1">VLOOKUP(N$8,#REF!,7)</f>
        <v>33.75</v>
      </c>
      <c r="O15" s="11">
        <f ca="1">VLOOKUP(O$8,#REF!,7)</f>
        <v>33.75</v>
      </c>
      <c r="P15" s="11">
        <f ca="1">VLOOKUP(P$8,#REF!,7)</f>
        <v>33.75</v>
      </c>
      <c r="Q15" s="11">
        <f ca="1">VLOOKUP(Q$8,#REF!,7)</f>
        <v>33.75</v>
      </c>
      <c r="R15" s="11">
        <f ca="1">VLOOKUP(R$8,#REF!,7)</f>
        <v>33.75</v>
      </c>
      <c r="S15" s="11">
        <f ca="1">VLOOKUP(S$8,#REF!,7)</f>
        <v>33.75</v>
      </c>
      <c r="T15" s="11">
        <f ca="1">VLOOKUP(T$8,#REF!,7)</f>
        <v>33.75</v>
      </c>
      <c r="U15" s="11">
        <f ca="1">VLOOKUP(U$8,#REF!,7)</f>
        <v>33.75</v>
      </c>
      <c r="V15" s="11">
        <f ca="1">VLOOKUP(V$8,#REF!,7)</f>
        <v>33.75</v>
      </c>
      <c r="W15" s="39">
        <f ca="1">VLOOKUP(W$8,#REF!,7)</f>
        <v>33.75</v>
      </c>
      <c r="X15" s="11">
        <f ca="1">VLOOKUP(X$8,#REF!,7)</f>
        <v>33.75</v>
      </c>
      <c r="Y15" s="11">
        <f ca="1">VLOOKUP(Y$8,#REF!,7)</f>
        <v>33.75</v>
      </c>
      <c r="Z15" s="11">
        <f ca="1">VLOOKUP(Z$8,#REF!,7)</f>
        <v>38.5</v>
      </c>
      <c r="AA15" s="11">
        <f ca="1">VLOOKUP(AA$8,#REF!,7)</f>
        <v>38.5</v>
      </c>
      <c r="AB15" s="39">
        <f ca="1">VLOOKUP(AB$8,#REF!,7)</f>
        <v>38.5</v>
      </c>
      <c r="AC15" s="51">
        <f t="shared" ca="1" si="1"/>
        <v>35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55</v>
      </c>
      <c r="C18" s="71">
        <f ca="1">IF(ISNUMBER(VLOOKUP(C$8,#REF!,18,FALSE)),VLOOKUP(C$8,#REF!,18,FALSE),0)</f>
        <v>53</v>
      </c>
      <c r="D18" s="71">
        <f ca="1">IF(ISNUMBER(VLOOKUP(D$8,#REF!,18,FALSE)),VLOOKUP(D$8,#REF!,18,FALSE),0)</f>
        <v>53</v>
      </c>
      <c r="E18" s="71">
        <f ca="1">IF(ISNUMBER(VLOOKUP(E$8,#REF!,18,FALSE)),VLOOKUP(E$8,#REF!,18,FALSE),0)</f>
        <v>54.499996185302734</v>
      </c>
      <c r="F18" s="71">
        <f ca="1">IF(ISNUMBER(VLOOKUP(F$8,#REF!,18,FALSE)),VLOOKUP(F$8,#REF!,18,FALSE),0)</f>
        <v>54.499996185302734</v>
      </c>
      <c r="G18" s="71">
        <f ca="1">IF(ISNUMBER(VLOOKUP(G$8,#REF!,18,FALSE)),VLOOKUP(G$8,#REF!,18,FALSE),0)</f>
        <v>54.499996185302734</v>
      </c>
      <c r="H18" s="71">
        <f ca="1">IF(ISNUMBER(VLOOKUP(H$8,#REF!,18,FALSE)),VLOOKUP(H$8,#REF!,18,FALSE),0)</f>
        <v>54.499996185302734</v>
      </c>
      <c r="I18" s="71">
        <f ca="1">IF(ISNUMBER(VLOOKUP(I$8,#REF!,18,FALSE)),VLOOKUP(I$8,#REF!,18,FALSE),0)</f>
        <v>54.499996185302734</v>
      </c>
      <c r="J18" s="71">
        <f ca="1">IF(ISNUMBER(VLOOKUP(J$8,#REF!,18,FALSE)),VLOOKUP(J$8,#REF!,18,FALSE),0)</f>
        <v>54.499996185302734</v>
      </c>
      <c r="K18" s="71">
        <f ca="1">IF(ISNUMBER(VLOOKUP(K$8,#REF!,18,FALSE)),VLOOKUP(K$8,#REF!,18,FALSE),0)</f>
        <v>54.499996185302734</v>
      </c>
      <c r="L18" s="71">
        <f ca="1">IF(ISNUMBER(VLOOKUP(L$8,#REF!,18,FALSE)),VLOOKUP(L$8,#REF!,18,FALSE),0)</f>
        <v>54.499996185302734</v>
      </c>
      <c r="M18" s="71">
        <f ca="1">IF(ISNUMBER(VLOOKUP(M$8,#REF!,18,FALSE)),VLOOKUP(M$8,#REF!,18,FALSE),0)</f>
        <v>54.499996185302734</v>
      </c>
      <c r="N18" s="71">
        <f ca="1">IF(ISNUMBER(VLOOKUP(N$8,#REF!,18,FALSE)),VLOOKUP(N$8,#REF!,18,FALSE),0)</f>
        <v>54.499996185302734</v>
      </c>
      <c r="O18" s="71">
        <f ca="1">IF(ISNUMBER(VLOOKUP(O$8,#REF!,18,FALSE)),VLOOKUP(O$8,#REF!,18,FALSE),0)</f>
        <v>54.499996185302734</v>
      </c>
      <c r="P18" s="71">
        <f ca="1">IF(ISNUMBER(VLOOKUP(P$8,#REF!,18,FALSE)),VLOOKUP(P$8,#REF!,18,FALSE),0)</f>
        <v>54.499996185302734</v>
      </c>
      <c r="Q18" s="71">
        <f ca="1">IF(ISNUMBER(VLOOKUP(Q$8,#REF!,18,FALSE)),VLOOKUP(Q$8,#REF!,18,FALSE),0)</f>
        <v>54.499996185302734</v>
      </c>
      <c r="R18" s="71">
        <f ca="1">IF(ISNUMBER(VLOOKUP(R$8,#REF!,18,FALSE)),VLOOKUP(R$8,#REF!,18,FALSE),0)</f>
        <v>54.499996185302734</v>
      </c>
      <c r="S18" s="71">
        <f ca="1">IF(ISNUMBER(VLOOKUP(S$8,#REF!,18,FALSE)),VLOOKUP(S$8,#REF!,18,FALSE),0)</f>
        <v>54.499996185302734</v>
      </c>
      <c r="T18" s="71">
        <f ca="1">IF(ISNUMBER(VLOOKUP(T$8,#REF!,18,FALSE)),VLOOKUP(T$8,#REF!,18,FALSE),0)</f>
        <v>54.499996185302734</v>
      </c>
      <c r="U18" s="71">
        <f ca="1">IF(ISNUMBER(VLOOKUP(U$8,#REF!,18,FALSE)),VLOOKUP(U$8,#REF!,18,FALSE),0)</f>
        <v>54.499994049072264</v>
      </c>
      <c r="V18" s="71">
        <f ca="1">IF(ISNUMBER(VLOOKUP(V$8,#REF!,18,FALSE)),VLOOKUP(V$8,#REF!,18,FALSE),0)</f>
        <v>0</v>
      </c>
      <c r="W18" s="71">
        <f ca="1">IF(ISNUMBER(VLOOKUP(W$8,#REF!,18,FALSE)),VLOOKUP(W$8,#REF!,18,FALSE),0)</f>
        <v>0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54.499996185302734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0</v>
      </c>
      <c r="AC18" s="51">
        <f ca="1">AVERAGE(B18:D18)</f>
        <v>53.666666666666664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53.666666666666664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29.725000047683714</v>
      </c>
      <c r="C28" s="48">
        <f t="shared" ca="1" si="2"/>
        <v>30.075000047683716</v>
      </c>
      <c r="D28" s="48">
        <f t="shared" ca="1" si="2"/>
        <v>30.075000047683716</v>
      </c>
      <c r="E28" s="48">
        <f t="shared" ca="1" si="2"/>
        <v>32.375000047683713</v>
      </c>
      <c r="F28" s="48">
        <f t="shared" ca="1" si="2"/>
        <v>32.375000047683713</v>
      </c>
      <c r="G28" s="48">
        <f t="shared" ca="1" si="2"/>
        <v>32.375000047683713</v>
      </c>
      <c r="H28" s="48">
        <f t="shared" ca="1" si="2"/>
        <v>32.375000047683713</v>
      </c>
      <c r="I28" s="48">
        <f t="shared" ca="1" si="2"/>
        <v>32.375000047683713</v>
      </c>
      <c r="J28" s="48">
        <f t="shared" ca="1" si="2"/>
        <v>33.369999933242795</v>
      </c>
      <c r="K28" s="48">
        <f t="shared" ca="1" si="2"/>
        <v>33.369999933242795</v>
      </c>
      <c r="L28" s="48">
        <f t="shared" ca="1" si="2"/>
        <v>33.369999933242795</v>
      </c>
      <c r="M28" s="48">
        <f t="shared" ca="1" si="2"/>
        <v>33.369999933242795</v>
      </c>
      <c r="N28" s="48">
        <f t="shared" ca="1" si="2"/>
        <v>33.369999933242795</v>
      </c>
      <c r="O28" s="48">
        <f t="shared" ca="1" si="2"/>
        <v>33.369999933242795</v>
      </c>
      <c r="P28" s="48">
        <f t="shared" ca="1" si="2"/>
        <v>33.369999933242795</v>
      </c>
      <c r="Q28" s="48">
        <f t="shared" ca="1" si="2"/>
        <v>33.369999933242795</v>
      </c>
      <c r="R28" s="48">
        <f t="shared" ca="1" si="2"/>
        <v>33.369999933242795</v>
      </c>
      <c r="S28" s="48">
        <f t="shared" ca="1" si="2"/>
        <v>33.369999933242795</v>
      </c>
      <c r="T28" s="48">
        <f t="shared" ca="1" si="2"/>
        <v>33.369999933242795</v>
      </c>
      <c r="U28" s="48">
        <f t="shared" ca="1" si="2"/>
        <v>33.369999933242795</v>
      </c>
      <c r="V28" s="48">
        <f t="shared" ca="1" si="2"/>
        <v>33.369999933242795</v>
      </c>
      <c r="W28" s="11">
        <f t="shared" ca="1" si="2"/>
        <v>33.369999933242795</v>
      </c>
      <c r="X28" s="11">
        <f t="shared" ca="1" si="2"/>
        <v>33.369999933242795</v>
      </c>
      <c r="Y28" s="48">
        <f t="shared" ca="1" si="2"/>
        <v>33.369999933242795</v>
      </c>
      <c r="Z28" s="48">
        <f t="shared" ca="1" si="2"/>
        <v>40.819999933242798</v>
      </c>
      <c r="AA28" s="48">
        <f t="shared" ca="1" si="2"/>
        <v>40.819999933242798</v>
      </c>
      <c r="AB28" s="48">
        <f t="shared" ca="1" si="2"/>
        <v>40.819999933242798</v>
      </c>
      <c r="AC28" s="65">
        <f t="shared" ca="1" si="2"/>
        <v>-0.35000000000000142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31.329999876022342</v>
      </c>
      <c r="C29" s="11">
        <f t="shared" ca="1" si="3"/>
        <v>30.879999876022339</v>
      </c>
      <c r="D29" s="11">
        <f t="shared" ca="1" si="3"/>
        <v>30.879999876022339</v>
      </c>
      <c r="E29" s="11">
        <f t="shared" ca="1" si="3"/>
        <v>33.379999876022339</v>
      </c>
      <c r="F29" s="11">
        <f t="shared" ca="1" si="3"/>
        <v>33.379999876022339</v>
      </c>
      <c r="G29" s="11">
        <f t="shared" ca="1" si="3"/>
        <v>33.379999876022339</v>
      </c>
      <c r="H29" s="11">
        <f t="shared" ca="1" si="3"/>
        <v>33.379999876022339</v>
      </c>
      <c r="I29" s="11">
        <f t="shared" ca="1" si="3"/>
        <v>33.379999876022339</v>
      </c>
      <c r="J29" s="11">
        <f t="shared" ca="1" si="3"/>
        <v>33.380000114440918</v>
      </c>
      <c r="K29" s="11">
        <f t="shared" ca="1" si="3"/>
        <v>33.380000114440918</v>
      </c>
      <c r="L29" s="11">
        <f t="shared" ca="1" si="3"/>
        <v>33.380000114440918</v>
      </c>
      <c r="M29" s="11">
        <f t="shared" ca="1" si="3"/>
        <v>33.380000114440918</v>
      </c>
      <c r="N29" s="11">
        <f t="shared" ca="1" si="3"/>
        <v>33.380000114440918</v>
      </c>
      <c r="O29" s="11">
        <f t="shared" ca="1" si="3"/>
        <v>33.380000114440918</v>
      </c>
      <c r="P29" s="11">
        <f t="shared" ca="1" si="3"/>
        <v>33.380000114440918</v>
      </c>
      <c r="Q29" s="11">
        <f t="shared" ca="1" si="3"/>
        <v>33.380000114440918</v>
      </c>
      <c r="R29" s="11">
        <f t="shared" ca="1" si="3"/>
        <v>33.380000114440918</v>
      </c>
      <c r="S29" s="11">
        <f t="shared" ca="1" si="3"/>
        <v>33.380000114440918</v>
      </c>
      <c r="T29" s="11">
        <f t="shared" ca="1" si="3"/>
        <v>33.380000114440918</v>
      </c>
      <c r="U29" s="11">
        <f t="shared" ca="1" si="3"/>
        <v>33.380000114440918</v>
      </c>
      <c r="V29" s="11">
        <f t="shared" ca="1" si="3"/>
        <v>33.380000114440918</v>
      </c>
      <c r="W29" s="11">
        <f t="shared" ca="1" si="3"/>
        <v>33.380000114440918</v>
      </c>
      <c r="X29" s="11">
        <f t="shared" ca="1" si="3"/>
        <v>33.380000114440918</v>
      </c>
      <c r="Y29" s="11">
        <f t="shared" ca="1" si="3"/>
        <v>33.380000114440918</v>
      </c>
      <c r="Z29" s="11">
        <f t="shared" ca="1" si="3"/>
        <v>40.880000114440918</v>
      </c>
      <c r="AA29" s="11">
        <f t="shared" ca="1" si="3"/>
        <v>40.880000114440918</v>
      </c>
      <c r="AB29" s="11">
        <f t="shared" ca="1" si="3"/>
        <v>40.880000114440918</v>
      </c>
      <c r="AC29" s="66">
        <f t="shared" ca="1" si="3"/>
        <v>0.45000000000000284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32.119999942779543</v>
      </c>
      <c r="C30" s="11">
        <f t="shared" ca="1" si="4"/>
        <v>33.009999942779544</v>
      </c>
      <c r="D30" s="11">
        <f t="shared" ca="1" si="4"/>
        <v>33.009999942779544</v>
      </c>
      <c r="E30" s="11">
        <f t="shared" ca="1" si="4"/>
        <v>33.659999942779542</v>
      </c>
      <c r="F30" s="11">
        <f t="shared" ca="1" si="4"/>
        <v>33.659999942779542</v>
      </c>
      <c r="G30" s="11">
        <f t="shared" ca="1" si="4"/>
        <v>33.659999942779542</v>
      </c>
      <c r="H30" s="11">
        <f t="shared" ca="1" si="4"/>
        <v>33.659999942779542</v>
      </c>
      <c r="I30" s="11">
        <f t="shared" ca="1" si="4"/>
        <v>33.659999942779542</v>
      </c>
      <c r="J30" s="11">
        <f t="shared" ca="1" si="4"/>
        <v>33.659999942779542</v>
      </c>
      <c r="K30" s="11">
        <f t="shared" ca="1" si="4"/>
        <v>33.659999942779542</v>
      </c>
      <c r="L30" s="11">
        <f t="shared" ca="1" si="4"/>
        <v>33.659999942779542</v>
      </c>
      <c r="M30" s="11">
        <f t="shared" ca="1" si="4"/>
        <v>33.659999942779542</v>
      </c>
      <c r="N30" s="11">
        <f t="shared" ca="1" si="4"/>
        <v>33.659999942779542</v>
      </c>
      <c r="O30" s="11">
        <f t="shared" ca="1" si="4"/>
        <v>33.659999942779542</v>
      </c>
      <c r="P30" s="11">
        <f t="shared" ca="1" si="4"/>
        <v>33.659999942779542</v>
      </c>
      <c r="Q30" s="11">
        <f t="shared" ca="1" si="4"/>
        <v>33.659999942779542</v>
      </c>
      <c r="R30" s="11">
        <f t="shared" ca="1" si="4"/>
        <v>33.659999942779542</v>
      </c>
      <c r="S30" s="11">
        <f t="shared" ca="1" si="4"/>
        <v>33.659999942779542</v>
      </c>
      <c r="T30" s="11">
        <f t="shared" ca="1" si="4"/>
        <v>33.659999942779542</v>
      </c>
      <c r="U30" s="11">
        <f t="shared" ca="1" si="4"/>
        <v>33.659999942779542</v>
      </c>
      <c r="V30" s="11">
        <f t="shared" ca="1" si="4"/>
        <v>33.659999942779542</v>
      </c>
      <c r="W30" s="11">
        <f t="shared" ca="1" si="4"/>
        <v>33.659999942779542</v>
      </c>
      <c r="X30" s="11">
        <f t="shared" ca="1" si="4"/>
        <v>33.659999942779542</v>
      </c>
      <c r="Y30" s="11">
        <f t="shared" ca="1" si="4"/>
        <v>33.659999942779542</v>
      </c>
      <c r="Z30" s="11">
        <f t="shared" ca="1" si="4"/>
        <v>40.809999942779541</v>
      </c>
      <c r="AA30" s="11">
        <f t="shared" ca="1" si="4"/>
        <v>40.809999942779541</v>
      </c>
      <c r="AB30" s="11">
        <f t="shared" ca="1" si="4"/>
        <v>40.809999942779541</v>
      </c>
      <c r="AC30" s="66">
        <f t="shared" ca="1" si="4"/>
        <v>0.92000000000000171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27.919999885559079</v>
      </c>
      <c r="C31" s="11">
        <f t="shared" ca="1" si="5"/>
        <v>22.057499885559082</v>
      </c>
      <c r="D31" s="11">
        <f t="shared" ca="1" si="5"/>
        <v>22.057499885559082</v>
      </c>
      <c r="E31" s="11">
        <f t="shared" ca="1" si="5"/>
        <v>19.769999885559081</v>
      </c>
      <c r="F31" s="11">
        <f t="shared" ca="1" si="5"/>
        <v>19.769999885559081</v>
      </c>
      <c r="G31" s="11">
        <f t="shared" ca="1" si="5"/>
        <v>15.044999122619583</v>
      </c>
      <c r="H31" s="11">
        <f t="shared" ca="1" si="5"/>
        <v>15.044999122619583</v>
      </c>
      <c r="I31" s="11">
        <f t="shared" ca="1" si="5"/>
        <v>15.044999122619583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14.044999122619583</v>
      </c>
      <c r="X31" s="11">
        <f t="shared" ca="1" si="5"/>
        <v>14.044999122619583</v>
      </c>
      <c r="Y31" s="11">
        <f t="shared" ca="1" si="5"/>
        <v>19.869999885559082</v>
      </c>
      <c r="Z31" s="11">
        <f t="shared" ca="1" si="5"/>
        <v>32.369999885559082</v>
      </c>
      <c r="AA31" s="11">
        <f t="shared" ca="1" si="5"/>
        <v>32.369999885559082</v>
      </c>
      <c r="AB31" s="11">
        <f t="shared" ca="1" si="5"/>
        <v>32.369999885559082</v>
      </c>
      <c r="AC31" s="66">
        <f t="shared" ca="1" si="5"/>
        <v>0.29999999999999716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31.25000076293945</v>
      </c>
      <c r="C32" s="11">
        <f t="shared" ca="1" si="6"/>
        <v>32.900000762939456</v>
      </c>
      <c r="D32" s="11">
        <f t="shared" ca="1" si="6"/>
        <v>32.900000762939456</v>
      </c>
      <c r="E32" s="11">
        <f t="shared" ca="1" si="6"/>
        <v>32.300000762939455</v>
      </c>
      <c r="F32" s="11">
        <f t="shared" ca="1" si="6"/>
        <v>32.300000762939455</v>
      </c>
      <c r="G32" s="11">
        <f t="shared" ca="1" si="6"/>
        <v>32.300000762939455</v>
      </c>
      <c r="H32" s="11">
        <f t="shared" ca="1" si="6"/>
        <v>32.300000762939455</v>
      </c>
      <c r="I32" s="11">
        <f t="shared" ca="1" si="6"/>
        <v>32.300000762939455</v>
      </c>
      <c r="J32" s="11">
        <f t="shared" ca="1" si="6"/>
        <v>32.300000762939455</v>
      </c>
      <c r="K32" s="11">
        <f t="shared" ca="1" si="6"/>
        <v>32.300000762939455</v>
      </c>
      <c r="L32" s="11">
        <f t="shared" ca="1" si="6"/>
        <v>32.300000762939455</v>
      </c>
      <c r="M32" s="11">
        <f t="shared" ca="1" si="6"/>
        <v>32.300000762939455</v>
      </c>
      <c r="N32" s="11">
        <f t="shared" ca="1" si="6"/>
        <v>32.300000762939455</v>
      </c>
      <c r="O32" s="11">
        <f t="shared" ca="1" si="6"/>
        <v>32.300000762939455</v>
      </c>
      <c r="P32" s="11">
        <f t="shared" ca="1" si="6"/>
        <v>32.300000762939455</v>
      </c>
      <c r="Q32" s="11">
        <f t="shared" ca="1" si="6"/>
        <v>32.300000762939455</v>
      </c>
      <c r="R32" s="11">
        <f t="shared" ca="1" si="6"/>
        <v>32.300000762939455</v>
      </c>
      <c r="S32" s="11">
        <f t="shared" ca="1" si="6"/>
        <v>32.300000762939455</v>
      </c>
      <c r="T32" s="11">
        <f t="shared" ca="1" si="6"/>
        <v>32.300000762939455</v>
      </c>
      <c r="U32" s="11">
        <f t="shared" ca="1" si="6"/>
        <v>32.300000762939455</v>
      </c>
      <c r="V32" s="11">
        <f t="shared" ca="1" si="6"/>
        <v>32.300000762939455</v>
      </c>
      <c r="W32" s="11">
        <f t="shared" ca="1" si="6"/>
        <v>32.300000762939455</v>
      </c>
      <c r="X32" s="11">
        <f t="shared" ca="1" si="6"/>
        <v>32.300000762939455</v>
      </c>
      <c r="Y32" s="11">
        <f t="shared" ca="1" si="6"/>
        <v>32.300000762939455</v>
      </c>
      <c r="Z32" s="11">
        <f t="shared" ca="1" si="6"/>
        <v>36.700000762939453</v>
      </c>
      <c r="AA32" s="11">
        <f t="shared" ca="1" si="6"/>
        <v>36.700000762939453</v>
      </c>
      <c r="AB32" s="11">
        <f t="shared" ca="1" si="6"/>
        <v>36.700000762939453</v>
      </c>
      <c r="AC32" s="66">
        <f t="shared" ca="1" si="6"/>
        <v>0.29999999999999716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33.499999523162842</v>
      </c>
      <c r="C33" s="45">
        <f t="shared" ca="1" si="7"/>
        <v>33.999999523162842</v>
      </c>
      <c r="D33" s="45">
        <f t="shared" ca="1" si="7"/>
        <v>33.999999523162842</v>
      </c>
      <c r="E33" s="45">
        <f t="shared" ca="1" si="7"/>
        <v>32.249999523162842</v>
      </c>
      <c r="F33" s="45">
        <f t="shared" ca="1" si="7"/>
        <v>32.249999523162842</v>
      </c>
      <c r="G33" s="45">
        <f t="shared" ca="1" si="7"/>
        <v>32.249999523162842</v>
      </c>
      <c r="H33" s="45">
        <f t="shared" ca="1" si="7"/>
        <v>32.249999523162842</v>
      </c>
      <c r="I33" s="45">
        <f t="shared" ca="1" si="7"/>
        <v>32.249999523162842</v>
      </c>
      <c r="J33" s="45">
        <f t="shared" ca="1" si="7"/>
        <v>30.75</v>
      </c>
      <c r="K33" s="45">
        <f t="shared" ca="1" si="7"/>
        <v>30.75</v>
      </c>
      <c r="L33" s="45">
        <f t="shared" ca="1" si="7"/>
        <v>30.75</v>
      </c>
      <c r="M33" s="45">
        <f t="shared" ca="1" si="7"/>
        <v>30.75</v>
      </c>
      <c r="N33" s="45">
        <f t="shared" ca="1" si="7"/>
        <v>30.75</v>
      </c>
      <c r="O33" s="45">
        <f t="shared" ca="1" si="7"/>
        <v>30.75</v>
      </c>
      <c r="P33" s="45">
        <f t="shared" ca="1" si="7"/>
        <v>30.75</v>
      </c>
      <c r="Q33" s="45">
        <f t="shared" ca="1" si="7"/>
        <v>30.75</v>
      </c>
      <c r="R33" s="45">
        <f t="shared" ca="1" si="7"/>
        <v>30.75</v>
      </c>
      <c r="S33" s="45">
        <f t="shared" ca="1" si="7"/>
        <v>30.75</v>
      </c>
      <c r="T33" s="45">
        <f t="shared" ca="1" si="7"/>
        <v>30.75</v>
      </c>
      <c r="U33" s="45">
        <f t="shared" ca="1" si="7"/>
        <v>30.75</v>
      </c>
      <c r="V33" s="45">
        <f t="shared" ca="1" si="7"/>
        <v>30.75</v>
      </c>
      <c r="W33" s="45">
        <f t="shared" ca="1" si="7"/>
        <v>30.75</v>
      </c>
      <c r="X33" s="45">
        <f t="shared" ca="1" si="7"/>
        <v>30.75</v>
      </c>
      <c r="Y33" s="45">
        <f t="shared" ca="1" si="7"/>
        <v>30.75</v>
      </c>
      <c r="Z33" s="45">
        <f t="shared" ca="1" si="7"/>
        <v>34.5</v>
      </c>
      <c r="AA33" s="45">
        <f t="shared" ca="1" si="7"/>
        <v>34.5</v>
      </c>
      <c r="AB33" s="45">
        <f t="shared" ca="1" si="7"/>
        <v>34.5</v>
      </c>
      <c r="AC33" s="67">
        <f t="shared" ca="1" si="7"/>
        <v>1.1000000000000014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-4</v>
      </c>
      <c r="C34" s="48">
        <f t="shared" ca="1" si="8"/>
        <v>-3.5</v>
      </c>
      <c r="D34" s="48">
        <f t="shared" ca="1" si="8"/>
        <v>-3.5</v>
      </c>
      <c r="E34" s="48">
        <f t="shared" ca="1" si="8"/>
        <v>-4.25</v>
      </c>
      <c r="F34" s="48">
        <f t="shared" ca="1" si="8"/>
        <v>-4.25</v>
      </c>
      <c r="G34" s="48">
        <f t="shared" ca="1" si="8"/>
        <v>-4.25</v>
      </c>
      <c r="H34" s="48">
        <f t="shared" ca="1" si="8"/>
        <v>-4.25</v>
      </c>
      <c r="I34" s="48">
        <f t="shared" ca="1" si="8"/>
        <v>-4.25</v>
      </c>
      <c r="J34" s="48">
        <f t="shared" ca="1" si="8"/>
        <v>-6.5</v>
      </c>
      <c r="K34" s="48">
        <f t="shared" ca="1" si="8"/>
        <v>-6.5</v>
      </c>
      <c r="L34" s="48">
        <f t="shared" ca="1" si="8"/>
        <v>-6.5</v>
      </c>
      <c r="M34" s="48">
        <f t="shared" ca="1" si="8"/>
        <v>-6.5</v>
      </c>
      <c r="N34" s="48">
        <f t="shared" ca="1" si="8"/>
        <v>-6.5</v>
      </c>
      <c r="O34" s="48">
        <f t="shared" ca="1" si="8"/>
        <v>-6.5</v>
      </c>
      <c r="P34" s="48">
        <f t="shared" ca="1" si="8"/>
        <v>-6.5</v>
      </c>
      <c r="Q34" s="48">
        <f t="shared" ca="1" si="8"/>
        <v>-6.5</v>
      </c>
      <c r="R34" s="48">
        <f t="shared" ca="1" si="8"/>
        <v>-6.5</v>
      </c>
      <c r="S34" s="48">
        <f t="shared" ca="1" si="8"/>
        <v>-6.5</v>
      </c>
      <c r="T34" s="48">
        <f t="shared" ca="1" si="8"/>
        <v>-6.5</v>
      </c>
      <c r="U34" s="48">
        <f t="shared" ca="1" si="8"/>
        <v>-6.5</v>
      </c>
      <c r="V34" s="48">
        <f t="shared" ca="1" si="8"/>
        <v>-6.5</v>
      </c>
      <c r="W34" s="11">
        <f t="shared" ca="1" si="8"/>
        <v>-6.5</v>
      </c>
      <c r="X34" s="11">
        <f t="shared" ca="1" si="8"/>
        <v>-6.5</v>
      </c>
      <c r="Y34" s="48">
        <f t="shared" ca="1" si="8"/>
        <v>-6.5</v>
      </c>
      <c r="Z34" s="48">
        <f t="shared" ca="1" si="8"/>
        <v>-1.75</v>
      </c>
      <c r="AA34" s="48">
        <f t="shared" ca="1" si="8"/>
        <v>-1.75</v>
      </c>
      <c r="AB34" s="48">
        <f t="shared" ca="1" si="8"/>
        <v>-1.75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21</v>
      </c>
      <c r="C37" s="11">
        <f t="shared" ca="1" si="9"/>
        <v>20.5</v>
      </c>
      <c r="D37" s="11">
        <f t="shared" ca="1" si="9"/>
        <v>20.5</v>
      </c>
      <c r="E37" s="11">
        <f t="shared" ca="1" si="9"/>
        <v>21.099996185302736</v>
      </c>
      <c r="F37" s="11">
        <f t="shared" ca="1" si="9"/>
        <v>21.099996185302736</v>
      </c>
      <c r="G37" s="11">
        <f t="shared" ca="1" si="9"/>
        <v>21.099996185302736</v>
      </c>
      <c r="H37" s="11">
        <f t="shared" ca="1" si="9"/>
        <v>21.099996185302736</v>
      </c>
      <c r="I37" s="11">
        <f t="shared" ca="1" si="9"/>
        <v>21.099996185302736</v>
      </c>
      <c r="J37" s="11">
        <f t="shared" ca="1" si="9"/>
        <v>20.499996185302734</v>
      </c>
      <c r="K37" s="11">
        <f t="shared" ca="1" si="9"/>
        <v>20.499996185302734</v>
      </c>
      <c r="L37" s="11">
        <f t="shared" ca="1" si="9"/>
        <v>20.499996185302734</v>
      </c>
      <c r="M37" s="11">
        <f t="shared" ca="1" si="9"/>
        <v>20.499996185302734</v>
      </c>
      <c r="N37" s="11">
        <f t="shared" ca="1" si="9"/>
        <v>20.499996185302734</v>
      </c>
      <c r="O37" s="11">
        <f t="shared" ca="1" si="9"/>
        <v>20.499996185302734</v>
      </c>
      <c r="P37" s="11">
        <f t="shared" ca="1" si="9"/>
        <v>20.499996185302734</v>
      </c>
      <c r="Q37" s="11">
        <f t="shared" ca="1" si="9"/>
        <v>20.499996185302734</v>
      </c>
      <c r="R37" s="11">
        <f t="shared" ca="1" si="9"/>
        <v>20.499996185302734</v>
      </c>
      <c r="S37" s="11">
        <f t="shared" ca="1" si="9"/>
        <v>20.499996185302734</v>
      </c>
      <c r="T37" s="11">
        <f t="shared" ca="1" si="9"/>
        <v>20.499996185302734</v>
      </c>
      <c r="U37" s="11">
        <f t="shared" ca="1" si="9"/>
        <v>20.499994049072264</v>
      </c>
      <c r="V37" s="11">
        <f t="shared" ca="1" si="9"/>
        <v>-34</v>
      </c>
      <c r="W37" s="11">
        <f t="shared" ca="1" si="9"/>
        <v>-34</v>
      </c>
      <c r="X37" s="11">
        <f t="shared" ca="1" si="9"/>
        <v>-34</v>
      </c>
      <c r="Y37" s="11">
        <f t="shared" ca="1" si="9"/>
        <v>20.499996185302734</v>
      </c>
      <c r="Z37" s="11">
        <f t="shared" ca="1" si="9"/>
        <v>-34</v>
      </c>
      <c r="AA37" s="11">
        <f t="shared" ca="1" si="9"/>
        <v>-34</v>
      </c>
      <c r="AB37" s="11">
        <f t="shared" ca="1" si="9"/>
        <v>-34</v>
      </c>
      <c r="AC37" s="66">
        <f t="shared" ca="1" si="9"/>
        <v>-2.7708333333333357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37189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33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33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32.89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32.75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32.75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32.9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33.9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56.4375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D34" sqref="D34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5" width="9.125" style="73" customWidth="1"/>
    <col min="6" max="6" width="9.75" style="73" customWidth="1"/>
    <col min="7" max="7" width="13" style="73" customWidth="1"/>
    <col min="8" max="9" width="9.75" style="73" hidden="1" customWidth="1"/>
    <col min="10" max="10" width="13" style="73" customWidth="1"/>
    <col min="11" max="12" width="9.75" style="73" hidden="1" customWidth="1"/>
    <col min="13" max="14" width="9.75" style="73" customWidth="1"/>
    <col min="15" max="15" width="12.125" style="73" customWidth="1"/>
    <col min="16" max="17" width="9.75" style="73" hidden="1" customWidth="1"/>
    <col min="18" max="18" width="9.75" style="73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5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37190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3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3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40">
        <v>37190</v>
      </c>
    </row>
    <row r="7" spans="1:140" ht="10.5" hidden="1" customHeight="1" x14ac:dyDescent="0.25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5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65" customHeight="1" x14ac:dyDescent="0.2">
      <c r="A9" s="255" t="s">
        <v>57</v>
      </c>
      <c r="B9" s="135" t="s">
        <v>10</v>
      </c>
      <c r="C9" s="99">
        <v>32.883333333333333</v>
      </c>
      <c r="D9" s="99">
        <v>35.299999999999997</v>
      </c>
      <c r="E9" s="99">
        <v>42.75</v>
      </c>
      <c r="F9" s="154">
        <v>38.396296296296292</v>
      </c>
      <c r="G9" s="99">
        <v>40.875</v>
      </c>
      <c r="H9" s="99">
        <v>42.75</v>
      </c>
      <c r="I9" s="99">
        <v>39</v>
      </c>
      <c r="J9" s="99">
        <v>32.375</v>
      </c>
      <c r="K9" s="99">
        <v>34.25</v>
      </c>
      <c r="L9" s="99">
        <v>30.5</v>
      </c>
      <c r="M9" s="99">
        <v>29</v>
      </c>
      <c r="N9" s="99">
        <v>29.5</v>
      </c>
      <c r="O9" s="99">
        <v>47</v>
      </c>
      <c r="P9" s="95">
        <v>43.5</v>
      </c>
      <c r="Q9" s="99">
        <v>50.5</v>
      </c>
      <c r="R9" s="99">
        <v>43.5</v>
      </c>
      <c r="S9" s="99">
        <v>38.166666666666664</v>
      </c>
      <c r="T9" s="99">
        <v>39</v>
      </c>
      <c r="U9" s="99">
        <v>37</v>
      </c>
      <c r="V9" s="99">
        <v>38.5</v>
      </c>
      <c r="W9" s="154">
        <v>38.126470588235293</v>
      </c>
      <c r="X9" s="99">
        <v>40.121568627450984</v>
      </c>
      <c r="Y9" s="99">
        <v>40.675637583892616</v>
      </c>
      <c r="Z9" s="99">
        <v>40.853294117647053</v>
      </c>
      <c r="AA9" s="99">
        <v>41.922411764705892</v>
      </c>
      <c r="AB9" s="100">
        <v>43.132421875000006</v>
      </c>
      <c r="AC9" s="155">
        <v>41.103599374021897</v>
      </c>
      <c r="AD9" s="156"/>
      <c r="AE9" s="156"/>
      <c r="AF9" s="157"/>
      <c r="AG9" s="95">
        <v>42.75</v>
      </c>
      <c r="AH9" s="95">
        <v>39</v>
      </c>
      <c r="AI9" s="95">
        <v>34.25</v>
      </c>
      <c r="AJ9" s="95">
        <v>30.5</v>
      </c>
      <c r="AK9" s="95">
        <v>29</v>
      </c>
      <c r="AL9" s="95">
        <v>29.5</v>
      </c>
      <c r="AM9" s="95">
        <v>43.5</v>
      </c>
      <c r="AN9" s="95">
        <v>50.5</v>
      </c>
      <c r="AO9" s="95">
        <v>43.5</v>
      </c>
      <c r="AP9" s="95">
        <v>39</v>
      </c>
      <c r="AQ9" s="95">
        <v>37</v>
      </c>
      <c r="AR9" s="95">
        <v>38.5</v>
      </c>
      <c r="AS9" s="95">
        <v>42</v>
      </c>
      <c r="AT9" s="95">
        <v>41</v>
      </c>
      <c r="AU9" s="95">
        <v>36</v>
      </c>
      <c r="AV9" s="95">
        <v>33</v>
      </c>
      <c r="AW9" s="95">
        <v>29</v>
      </c>
      <c r="AX9" s="95">
        <v>30</v>
      </c>
      <c r="AY9" s="95">
        <v>49</v>
      </c>
      <c r="AZ9" s="95">
        <v>57</v>
      </c>
      <c r="BA9" s="95">
        <v>47</v>
      </c>
      <c r="BB9" s="95">
        <v>41</v>
      </c>
      <c r="BC9" s="95">
        <v>37</v>
      </c>
      <c r="BD9" s="95">
        <v>39</v>
      </c>
      <c r="BE9" s="95">
        <v>42.13</v>
      </c>
      <c r="BF9" s="95">
        <v>41.27</v>
      </c>
      <c r="BG9" s="95">
        <v>36.979999999999997</v>
      </c>
      <c r="BH9" s="95">
        <v>34.4</v>
      </c>
      <c r="BI9" s="95">
        <v>30.97</v>
      </c>
      <c r="BJ9" s="95">
        <v>31.83</v>
      </c>
      <c r="BK9" s="95">
        <v>48.14</v>
      </c>
      <c r="BL9" s="95">
        <v>55.01</v>
      </c>
      <c r="BM9" s="95">
        <v>46.42</v>
      </c>
      <c r="BN9" s="95">
        <v>41.27</v>
      </c>
      <c r="BO9" s="95">
        <v>37.840000000000003</v>
      </c>
      <c r="BP9" s="95">
        <v>39.56</v>
      </c>
      <c r="BQ9" s="95">
        <v>42.24</v>
      </c>
      <c r="BR9" s="95">
        <v>41.5</v>
      </c>
      <c r="BS9" s="95">
        <v>37.83</v>
      </c>
      <c r="BT9" s="95">
        <v>35.619999999999997</v>
      </c>
      <c r="BU9" s="95">
        <v>32.68</v>
      </c>
      <c r="BV9" s="95">
        <v>33.409999999999997</v>
      </c>
      <c r="BW9" s="95">
        <v>47.4</v>
      </c>
      <c r="BX9" s="95">
        <v>53.29</v>
      </c>
      <c r="BY9" s="95">
        <v>45.93</v>
      </c>
      <c r="BZ9" s="95">
        <v>41.52</v>
      </c>
      <c r="CA9" s="95">
        <v>38.57</v>
      </c>
      <c r="CB9" s="95">
        <v>40.049999999999997</v>
      </c>
      <c r="CC9" s="95">
        <v>42.51</v>
      </c>
      <c r="CD9" s="95">
        <v>41.84</v>
      </c>
      <c r="CE9" s="95">
        <v>38.5</v>
      </c>
      <c r="CF9" s="95">
        <v>36.49</v>
      </c>
      <c r="CG9" s="95">
        <v>33.82</v>
      </c>
      <c r="CH9" s="95">
        <v>34.49</v>
      </c>
      <c r="CI9" s="95">
        <v>47.2</v>
      </c>
      <c r="CJ9" s="95">
        <v>52.56</v>
      </c>
      <c r="CK9" s="95">
        <v>45.87</v>
      </c>
      <c r="CL9" s="95">
        <v>41.86</v>
      </c>
      <c r="CM9" s="95">
        <v>39.18</v>
      </c>
      <c r="CN9" s="95">
        <v>40.520000000000003</v>
      </c>
      <c r="CO9" s="95">
        <v>42.78</v>
      </c>
      <c r="CP9" s="95">
        <v>42.18</v>
      </c>
      <c r="CQ9" s="95">
        <v>39.14</v>
      </c>
      <c r="CR9" s="95">
        <v>37.32</v>
      </c>
      <c r="CS9" s="95">
        <v>34.89</v>
      </c>
      <c r="CT9" s="95">
        <v>35.51</v>
      </c>
      <c r="CU9" s="95">
        <v>47.06</v>
      </c>
      <c r="CV9" s="95">
        <v>51.93</v>
      </c>
      <c r="CW9" s="95">
        <v>45.85</v>
      </c>
      <c r="CX9" s="95">
        <v>42.21</v>
      </c>
      <c r="CY9" s="95">
        <v>39.78</v>
      </c>
      <c r="CZ9" s="95">
        <v>41</v>
      </c>
      <c r="DA9" s="95">
        <v>43.2</v>
      </c>
      <c r="DB9" s="95">
        <v>42.64</v>
      </c>
      <c r="DC9" s="95">
        <v>39.81</v>
      </c>
      <c r="DD9" s="95">
        <v>38.119999999999997</v>
      </c>
      <c r="DE9" s="95">
        <v>35.86</v>
      </c>
      <c r="DF9" s="95">
        <v>36.43</v>
      </c>
      <c r="DG9" s="95">
        <v>47.19</v>
      </c>
      <c r="DH9" s="95">
        <v>51.72</v>
      </c>
      <c r="DI9" s="95">
        <v>46.06</v>
      </c>
      <c r="DJ9" s="95">
        <v>42.67</v>
      </c>
      <c r="DK9" s="95">
        <v>40.409999999999997</v>
      </c>
      <c r="DL9" s="95">
        <v>41.54</v>
      </c>
      <c r="DM9" s="95">
        <v>43.62</v>
      </c>
      <c r="DN9" s="95">
        <v>43.1</v>
      </c>
      <c r="DO9" s="95">
        <v>40.47</v>
      </c>
      <c r="DP9" s="95">
        <v>38.9</v>
      </c>
      <c r="DQ9" s="95">
        <v>36.79</v>
      </c>
      <c r="DR9" s="95">
        <v>37.32</v>
      </c>
      <c r="DS9" s="95">
        <v>47.34</v>
      </c>
      <c r="DT9" s="95">
        <v>51.56</v>
      </c>
      <c r="DU9" s="95">
        <v>46.29</v>
      </c>
      <c r="DV9" s="95">
        <v>43.13</v>
      </c>
      <c r="DW9" s="95">
        <v>41.03</v>
      </c>
      <c r="DX9" s="95">
        <v>42.09</v>
      </c>
      <c r="DY9" s="95">
        <v>44.05</v>
      </c>
      <c r="DZ9" s="95">
        <v>43.57</v>
      </c>
      <c r="EA9" s="95">
        <v>41.12</v>
      </c>
      <c r="EB9" s="95">
        <v>39.65</v>
      </c>
      <c r="EC9" s="95">
        <v>37.700000000000003</v>
      </c>
      <c r="ED9" s="95">
        <v>38.19</v>
      </c>
      <c r="EE9" s="95">
        <v>47.51</v>
      </c>
      <c r="EF9" s="95">
        <v>51.44</v>
      </c>
      <c r="EG9" s="95">
        <v>46.54</v>
      </c>
      <c r="EH9" s="95">
        <v>43.6</v>
      </c>
      <c r="EI9" s="95">
        <v>41.64</v>
      </c>
      <c r="EJ9" s="95">
        <v>42.63</v>
      </c>
    </row>
    <row r="10" spans="1:140" ht="13.65" customHeight="1" x14ac:dyDescent="0.2">
      <c r="A10" s="256" t="s">
        <v>58</v>
      </c>
      <c r="B10" s="159" t="s">
        <v>11</v>
      </c>
      <c r="C10" s="95">
        <v>33.15</v>
      </c>
      <c r="D10" s="95">
        <v>35.5</v>
      </c>
      <c r="E10" s="95">
        <v>43</v>
      </c>
      <c r="F10" s="160">
        <v>38.624444444444443</v>
      </c>
      <c r="G10" s="95">
        <v>40.825000000000003</v>
      </c>
      <c r="H10" s="95">
        <v>42.75</v>
      </c>
      <c r="I10" s="95">
        <v>38.9</v>
      </c>
      <c r="J10" s="95">
        <v>33.375</v>
      </c>
      <c r="K10" s="95">
        <v>34.25</v>
      </c>
      <c r="L10" s="95">
        <v>32.5</v>
      </c>
      <c r="M10" s="95">
        <v>31.5</v>
      </c>
      <c r="N10" s="95">
        <v>32</v>
      </c>
      <c r="O10" s="95">
        <v>49.75</v>
      </c>
      <c r="P10" s="95">
        <v>46.5</v>
      </c>
      <c r="Q10" s="95">
        <v>53</v>
      </c>
      <c r="R10" s="95">
        <v>47</v>
      </c>
      <c r="S10" s="95">
        <v>38.166666666666664</v>
      </c>
      <c r="T10" s="95">
        <v>39</v>
      </c>
      <c r="U10" s="95">
        <v>37</v>
      </c>
      <c r="V10" s="95">
        <v>38.5</v>
      </c>
      <c r="W10" s="160">
        <v>39.451960784313727</v>
      </c>
      <c r="X10" s="95">
        <v>41.964705882352938</v>
      </c>
      <c r="Y10" s="95">
        <v>42.350503355704696</v>
      </c>
      <c r="Z10" s="95">
        <v>42.685450980392169</v>
      </c>
      <c r="AA10" s="95">
        <v>44.557127450980389</v>
      </c>
      <c r="AB10" s="96">
        <v>46.414687499999999</v>
      </c>
      <c r="AC10" s="161">
        <v>43.357976952624853</v>
      </c>
      <c r="AD10" s="156"/>
      <c r="AE10" s="156"/>
      <c r="AF10" s="157"/>
      <c r="AG10" s="162">
        <v>42.75</v>
      </c>
      <c r="AH10" s="162">
        <v>38.9</v>
      </c>
      <c r="AI10" s="162">
        <v>34.25</v>
      </c>
      <c r="AJ10" s="162">
        <v>32.5</v>
      </c>
      <c r="AK10" s="162">
        <v>31.5</v>
      </c>
      <c r="AL10" s="162">
        <v>32</v>
      </c>
      <c r="AM10" s="162">
        <v>46.5</v>
      </c>
      <c r="AN10" s="162">
        <v>53</v>
      </c>
      <c r="AO10" s="162">
        <v>47</v>
      </c>
      <c r="AP10" s="162">
        <v>39</v>
      </c>
      <c r="AQ10" s="162">
        <v>37</v>
      </c>
      <c r="AR10" s="162">
        <v>38.5</v>
      </c>
      <c r="AS10" s="162">
        <v>42.25</v>
      </c>
      <c r="AT10" s="162">
        <v>41.5</v>
      </c>
      <c r="AU10" s="162">
        <v>36.75</v>
      </c>
      <c r="AV10" s="162">
        <v>36.5</v>
      </c>
      <c r="AW10" s="162">
        <v>32.5</v>
      </c>
      <c r="AX10" s="162">
        <v>30.75</v>
      </c>
      <c r="AY10" s="162">
        <v>53.5</v>
      </c>
      <c r="AZ10" s="162">
        <v>60.5</v>
      </c>
      <c r="BA10" s="162">
        <v>50.5</v>
      </c>
      <c r="BB10" s="162">
        <v>41.5</v>
      </c>
      <c r="BC10" s="162">
        <v>37.5</v>
      </c>
      <c r="BD10" s="162">
        <v>39.25</v>
      </c>
      <c r="BE10" s="162">
        <v>42.61</v>
      </c>
      <c r="BF10" s="162">
        <v>41.96</v>
      </c>
      <c r="BG10" s="162">
        <v>37.89</v>
      </c>
      <c r="BH10" s="162">
        <v>37.67</v>
      </c>
      <c r="BI10" s="162">
        <v>34.24</v>
      </c>
      <c r="BJ10" s="162">
        <v>32.74</v>
      </c>
      <c r="BK10" s="162">
        <v>52.26</v>
      </c>
      <c r="BL10" s="162">
        <v>58.27</v>
      </c>
      <c r="BM10" s="162">
        <v>49.69</v>
      </c>
      <c r="BN10" s="162">
        <v>41.96</v>
      </c>
      <c r="BO10" s="162">
        <v>38.53</v>
      </c>
      <c r="BP10" s="162">
        <v>40.03</v>
      </c>
      <c r="BQ10" s="162">
        <v>42.88</v>
      </c>
      <c r="BR10" s="162">
        <v>42.34</v>
      </c>
      <c r="BS10" s="162">
        <v>38.85</v>
      </c>
      <c r="BT10" s="162">
        <v>38.67</v>
      </c>
      <c r="BU10" s="162">
        <v>35.74</v>
      </c>
      <c r="BV10" s="162">
        <v>34.46</v>
      </c>
      <c r="BW10" s="162">
        <v>51.2</v>
      </c>
      <c r="BX10" s="162">
        <v>56.35</v>
      </c>
      <c r="BY10" s="162">
        <v>49</v>
      </c>
      <c r="BZ10" s="162">
        <v>42.39</v>
      </c>
      <c r="CA10" s="162">
        <v>39.450000000000003</v>
      </c>
      <c r="CB10" s="162">
        <v>40.74</v>
      </c>
      <c r="CC10" s="162">
        <v>43.61</v>
      </c>
      <c r="CD10" s="162">
        <v>43.11</v>
      </c>
      <c r="CE10" s="162">
        <v>39.92</v>
      </c>
      <c r="CF10" s="162">
        <v>39.76</v>
      </c>
      <c r="CG10" s="162">
        <v>37.07</v>
      </c>
      <c r="CH10" s="162">
        <v>35.9</v>
      </c>
      <c r="CI10" s="162">
        <v>51.23</v>
      </c>
      <c r="CJ10" s="162">
        <v>55.95</v>
      </c>
      <c r="CK10" s="162">
        <v>49.22</v>
      </c>
      <c r="CL10" s="162">
        <v>43.16</v>
      </c>
      <c r="CM10" s="162">
        <v>40.479999999999997</v>
      </c>
      <c r="CN10" s="162">
        <v>41.66</v>
      </c>
      <c r="CO10" s="162">
        <v>44.34</v>
      </c>
      <c r="CP10" s="162">
        <v>43.88</v>
      </c>
      <c r="CQ10" s="162">
        <v>40.96</v>
      </c>
      <c r="CR10" s="162">
        <v>40.82</v>
      </c>
      <c r="CS10" s="162">
        <v>38.36</v>
      </c>
      <c r="CT10" s="162">
        <v>37.28</v>
      </c>
      <c r="CU10" s="162">
        <v>51.32</v>
      </c>
      <c r="CV10" s="162">
        <v>55.65</v>
      </c>
      <c r="CW10" s="162">
        <v>49.48</v>
      </c>
      <c r="CX10" s="162">
        <v>43.94</v>
      </c>
      <c r="CY10" s="162">
        <v>41.48</v>
      </c>
      <c r="CZ10" s="162">
        <v>42.57</v>
      </c>
      <c r="DA10" s="162">
        <v>45.07</v>
      </c>
      <c r="DB10" s="162">
        <v>44.65</v>
      </c>
      <c r="DC10" s="162">
        <v>41.92</v>
      </c>
      <c r="DD10" s="162">
        <v>41.78</v>
      </c>
      <c r="DE10" s="162">
        <v>39.479999999999997</v>
      </c>
      <c r="DF10" s="162">
        <v>38.479999999999997</v>
      </c>
      <c r="DG10" s="162">
        <v>51.61</v>
      </c>
      <c r="DH10" s="162">
        <v>55.66</v>
      </c>
      <c r="DI10" s="162">
        <v>49.89</v>
      </c>
      <c r="DJ10" s="162">
        <v>44.71</v>
      </c>
      <c r="DK10" s="162">
        <v>42.41</v>
      </c>
      <c r="DL10" s="162">
        <v>43.42</v>
      </c>
      <c r="DM10" s="162">
        <v>45.81</v>
      </c>
      <c r="DN10" s="162">
        <v>45.41</v>
      </c>
      <c r="DO10" s="162">
        <v>42.86</v>
      </c>
      <c r="DP10" s="162">
        <v>42.73</v>
      </c>
      <c r="DQ10" s="162">
        <v>40.58</v>
      </c>
      <c r="DR10" s="162">
        <v>39.64</v>
      </c>
      <c r="DS10" s="162">
        <v>51.93</v>
      </c>
      <c r="DT10" s="162">
        <v>55.71</v>
      </c>
      <c r="DU10" s="162">
        <v>50.32</v>
      </c>
      <c r="DV10" s="162">
        <v>45.47</v>
      </c>
      <c r="DW10" s="162">
        <v>43.32</v>
      </c>
      <c r="DX10" s="162">
        <v>44.27</v>
      </c>
      <c r="DY10" s="162">
        <v>46.55</v>
      </c>
      <c r="DZ10" s="162">
        <v>46.18</v>
      </c>
      <c r="EA10" s="162">
        <v>43.79</v>
      </c>
      <c r="EB10" s="162">
        <v>43.67</v>
      </c>
      <c r="EC10" s="162">
        <v>41.66</v>
      </c>
      <c r="ED10" s="162">
        <v>40.78</v>
      </c>
      <c r="EE10" s="162">
        <v>52.27</v>
      </c>
      <c r="EF10" s="162">
        <v>55.81</v>
      </c>
      <c r="EG10" s="162">
        <v>50.77</v>
      </c>
      <c r="EH10" s="162">
        <v>46.24</v>
      </c>
      <c r="EI10" s="162">
        <v>44.23</v>
      </c>
      <c r="EJ10" s="162">
        <v>45.12</v>
      </c>
    </row>
    <row r="11" spans="1:140" ht="13.65" customHeight="1" x14ac:dyDescent="0.2">
      <c r="A11" s="256" t="s">
        <v>60</v>
      </c>
      <c r="B11" s="135"/>
      <c r="C11" s="95">
        <v>34.403333333333336</v>
      </c>
      <c r="D11" s="95">
        <v>35.35</v>
      </c>
      <c r="E11" s="95">
        <v>42.5</v>
      </c>
      <c r="F11" s="160">
        <v>38.443629629629633</v>
      </c>
      <c r="G11" s="95">
        <v>41.625</v>
      </c>
      <c r="H11" s="95">
        <v>42.75</v>
      </c>
      <c r="I11" s="95">
        <v>40.5</v>
      </c>
      <c r="J11" s="95">
        <v>36</v>
      </c>
      <c r="K11" s="95">
        <v>38.25</v>
      </c>
      <c r="L11" s="95">
        <v>33.75</v>
      </c>
      <c r="M11" s="95">
        <v>33.5</v>
      </c>
      <c r="N11" s="95">
        <v>40</v>
      </c>
      <c r="O11" s="95">
        <v>52.875</v>
      </c>
      <c r="P11" s="95">
        <v>49.75</v>
      </c>
      <c r="Q11" s="95">
        <v>56</v>
      </c>
      <c r="R11" s="95">
        <v>48.75</v>
      </c>
      <c r="S11" s="95">
        <v>42.25</v>
      </c>
      <c r="T11" s="95">
        <v>42.25</v>
      </c>
      <c r="U11" s="95">
        <v>41.25</v>
      </c>
      <c r="V11" s="95">
        <v>43.25</v>
      </c>
      <c r="W11" s="160">
        <v>42.508823529411764</v>
      </c>
      <c r="X11" s="95">
        <v>44.750980392156862</v>
      </c>
      <c r="Y11" s="95">
        <v>44.875906040268461</v>
      </c>
      <c r="Z11" s="95">
        <v>45.254117647058813</v>
      </c>
      <c r="AA11" s="95">
        <v>45.691078431372546</v>
      </c>
      <c r="AB11" s="96">
        <v>46.221249999999998</v>
      </c>
      <c r="AC11" s="161">
        <v>45.039864845639492</v>
      </c>
      <c r="AD11" s="156"/>
      <c r="AE11" s="156"/>
      <c r="AF11" s="157"/>
      <c r="AG11" s="162">
        <v>42.75</v>
      </c>
      <c r="AH11" s="162">
        <v>40.5</v>
      </c>
      <c r="AI11" s="162">
        <v>38.25</v>
      </c>
      <c r="AJ11" s="162">
        <v>33.75</v>
      </c>
      <c r="AK11" s="162">
        <v>33.5</v>
      </c>
      <c r="AL11" s="162">
        <v>40</v>
      </c>
      <c r="AM11" s="162">
        <v>49.75</v>
      </c>
      <c r="AN11" s="162">
        <v>56</v>
      </c>
      <c r="AO11" s="162">
        <v>48.75</v>
      </c>
      <c r="AP11" s="162">
        <v>42.25</v>
      </c>
      <c r="AQ11" s="162">
        <v>41.25</v>
      </c>
      <c r="AR11" s="162">
        <v>43.25</v>
      </c>
      <c r="AS11" s="162">
        <v>44.5</v>
      </c>
      <c r="AT11" s="162">
        <v>42.5</v>
      </c>
      <c r="AU11" s="162">
        <v>40.5</v>
      </c>
      <c r="AV11" s="162">
        <v>35.75</v>
      </c>
      <c r="AW11" s="162">
        <v>36.25</v>
      </c>
      <c r="AX11" s="162">
        <v>41.25</v>
      </c>
      <c r="AY11" s="162">
        <v>52</v>
      </c>
      <c r="AZ11" s="162">
        <v>60.5</v>
      </c>
      <c r="BA11" s="162">
        <v>55.5</v>
      </c>
      <c r="BB11" s="162">
        <v>41.75</v>
      </c>
      <c r="BC11" s="162">
        <v>41.75</v>
      </c>
      <c r="BD11" s="162">
        <v>44.75</v>
      </c>
      <c r="BE11" s="162">
        <v>44.77</v>
      </c>
      <c r="BF11" s="162">
        <v>42.75</v>
      </c>
      <c r="BG11" s="162">
        <v>40.74</v>
      </c>
      <c r="BH11" s="162">
        <v>35.96</v>
      </c>
      <c r="BI11" s="162">
        <v>36.46</v>
      </c>
      <c r="BJ11" s="162">
        <v>41.48</v>
      </c>
      <c r="BK11" s="162">
        <v>52.29</v>
      </c>
      <c r="BL11" s="162">
        <v>60.83</v>
      </c>
      <c r="BM11" s="162">
        <v>55.79</v>
      </c>
      <c r="BN11" s="162">
        <v>41.97</v>
      </c>
      <c r="BO11" s="162">
        <v>41.96</v>
      </c>
      <c r="BP11" s="162">
        <v>44.97</v>
      </c>
      <c r="BQ11" s="162">
        <v>44.97</v>
      </c>
      <c r="BR11" s="162">
        <v>42.94</v>
      </c>
      <c r="BS11" s="162">
        <v>40.92</v>
      </c>
      <c r="BT11" s="162">
        <v>36.119999999999997</v>
      </c>
      <c r="BU11" s="162">
        <v>36.619999999999997</v>
      </c>
      <c r="BV11" s="162">
        <v>41.66</v>
      </c>
      <c r="BW11" s="162">
        <v>52.52</v>
      </c>
      <c r="BX11" s="162">
        <v>61.1</v>
      </c>
      <c r="BY11" s="162">
        <v>56.04</v>
      </c>
      <c r="BZ11" s="162">
        <v>42.15</v>
      </c>
      <c r="CA11" s="162">
        <v>42.15</v>
      </c>
      <c r="CB11" s="162">
        <v>45.17</v>
      </c>
      <c r="CC11" s="162">
        <v>45.17</v>
      </c>
      <c r="CD11" s="162">
        <v>43.13</v>
      </c>
      <c r="CE11" s="162">
        <v>41.1</v>
      </c>
      <c r="CF11" s="162">
        <v>36.28</v>
      </c>
      <c r="CG11" s="162">
        <v>36.78</v>
      </c>
      <c r="CH11" s="162">
        <v>41.85</v>
      </c>
      <c r="CI11" s="162">
        <v>52.75</v>
      </c>
      <c r="CJ11" s="162">
        <v>61.37</v>
      </c>
      <c r="CK11" s="162">
        <v>56.29</v>
      </c>
      <c r="CL11" s="162">
        <v>42.34</v>
      </c>
      <c r="CM11" s="162">
        <v>42.34</v>
      </c>
      <c r="CN11" s="162">
        <v>45.37</v>
      </c>
      <c r="CO11" s="162">
        <v>45.37</v>
      </c>
      <c r="CP11" s="162">
        <v>43.32</v>
      </c>
      <c r="CQ11" s="162">
        <v>41.28</v>
      </c>
      <c r="CR11" s="162">
        <v>36.44</v>
      </c>
      <c r="CS11" s="162">
        <v>36.94</v>
      </c>
      <c r="CT11" s="162">
        <v>42.03</v>
      </c>
      <c r="CU11" s="162">
        <v>52.98</v>
      </c>
      <c r="CV11" s="162">
        <v>61.64</v>
      </c>
      <c r="CW11" s="162">
        <v>56.54</v>
      </c>
      <c r="CX11" s="162">
        <v>42.53</v>
      </c>
      <c r="CY11" s="162">
        <v>42.52</v>
      </c>
      <c r="CZ11" s="162">
        <v>45.57</v>
      </c>
      <c r="DA11" s="162">
        <v>45.57</v>
      </c>
      <c r="DB11" s="162">
        <v>43.51</v>
      </c>
      <c r="DC11" s="162">
        <v>41.46</v>
      </c>
      <c r="DD11" s="162">
        <v>36.6</v>
      </c>
      <c r="DE11" s="162">
        <v>37.1</v>
      </c>
      <c r="DF11" s="162">
        <v>42.22</v>
      </c>
      <c r="DG11" s="162">
        <v>53.21</v>
      </c>
      <c r="DH11" s="162">
        <v>61.91</v>
      </c>
      <c r="DI11" s="162">
        <v>56.78</v>
      </c>
      <c r="DJ11" s="162">
        <v>42.71</v>
      </c>
      <c r="DK11" s="162">
        <v>42.71</v>
      </c>
      <c r="DL11" s="162">
        <v>45.77</v>
      </c>
      <c r="DM11" s="162">
        <v>45.77</v>
      </c>
      <c r="DN11" s="162">
        <v>43.71</v>
      </c>
      <c r="DO11" s="162">
        <v>41.64</v>
      </c>
      <c r="DP11" s="162">
        <v>36.76</v>
      </c>
      <c r="DQ11" s="162">
        <v>37.270000000000003</v>
      </c>
      <c r="DR11" s="162">
        <v>42.4</v>
      </c>
      <c r="DS11" s="162">
        <v>53.45</v>
      </c>
      <c r="DT11" s="162">
        <v>62.18</v>
      </c>
      <c r="DU11" s="162">
        <v>57.03</v>
      </c>
      <c r="DV11" s="162">
        <v>42.9</v>
      </c>
      <c r="DW11" s="162">
        <v>42.89</v>
      </c>
      <c r="DX11" s="162">
        <v>45.97</v>
      </c>
      <c r="DY11" s="162">
        <v>45.97</v>
      </c>
      <c r="DZ11" s="162">
        <v>43.9</v>
      </c>
      <c r="EA11" s="162">
        <v>41.83</v>
      </c>
      <c r="EB11" s="162">
        <v>36.92</v>
      </c>
      <c r="EC11" s="162">
        <v>37.43</v>
      </c>
      <c r="ED11" s="162">
        <v>42.59</v>
      </c>
      <c r="EE11" s="162">
        <v>53.68</v>
      </c>
      <c r="EF11" s="162">
        <v>62.45</v>
      </c>
      <c r="EG11" s="162">
        <v>57.28</v>
      </c>
      <c r="EH11" s="162">
        <v>43.08</v>
      </c>
      <c r="EI11" s="162">
        <v>43.08</v>
      </c>
      <c r="EJ11" s="162">
        <v>46.17</v>
      </c>
    </row>
    <row r="12" spans="1:140" ht="13.65" customHeight="1" x14ac:dyDescent="0.2">
      <c r="A12" s="256" t="s">
        <v>62</v>
      </c>
      <c r="B12" s="135"/>
      <c r="C12" s="95">
        <v>29.141666666666666</v>
      </c>
      <c r="D12" s="95">
        <v>22.372999526977509</v>
      </c>
      <c r="E12" s="95">
        <v>38.5</v>
      </c>
      <c r="F12" s="160">
        <v>30.142214594070989</v>
      </c>
      <c r="G12" s="95">
        <v>38.25</v>
      </c>
      <c r="H12" s="95">
        <v>39.25</v>
      </c>
      <c r="I12" s="95">
        <v>37.25</v>
      </c>
      <c r="J12" s="95">
        <v>34.875</v>
      </c>
      <c r="K12" s="95">
        <v>36</v>
      </c>
      <c r="L12" s="95">
        <v>33.75</v>
      </c>
      <c r="M12" s="95">
        <v>33.5</v>
      </c>
      <c r="N12" s="95">
        <v>40</v>
      </c>
      <c r="O12" s="95">
        <v>52.625</v>
      </c>
      <c r="P12" s="95">
        <v>49.25</v>
      </c>
      <c r="Q12" s="95">
        <v>56</v>
      </c>
      <c r="R12" s="95">
        <v>48.75</v>
      </c>
      <c r="S12" s="95">
        <v>41</v>
      </c>
      <c r="T12" s="95">
        <v>41</v>
      </c>
      <c r="U12" s="95">
        <v>40</v>
      </c>
      <c r="V12" s="95">
        <v>42</v>
      </c>
      <c r="W12" s="160">
        <v>41.409803921568624</v>
      </c>
      <c r="X12" s="95">
        <v>33.52549019607843</v>
      </c>
      <c r="Y12" s="95">
        <v>31.033892617449666</v>
      </c>
      <c r="Z12" s="95">
        <v>28.991882352941179</v>
      </c>
      <c r="AA12" s="95">
        <v>39.415460784313723</v>
      </c>
      <c r="AB12" s="96">
        <v>43.177265625000004</v>
      </c>
      <c r="AC12" s="161">
        <v>37.249859008422177</v>
      </c>
      <c r="AD12" s="156"/>
      <c r="AE12" s="156"/>
      <c r="AF12" s="157"/>
      <c r="AG12" s="162">
        <v>39.25</v>
      </c>
      <c r="AH12" s="162">
        <v>37.25</v>
      </c>
      <c r="AI12" s="162">
        <v>36</v>
      </c>
      <c r="AJ12" s="162">
        <v>33.75</v>
      </c>
      <c r="AK12" s="162">
        <v>33.5</v>
      </c>
      <c r="AL12" s="162">
        <v>40</v>
      </c>
      <c r="AM12" s="162">
        <v>49.25</v>
      </c>
      <c r="AN12" s="162">
        <v>56</v>
      </c>
      <c r="AO12" s="162">
        <v>48.75</v>
      </c>
      <c r="AP12" s="162">
        <v>41</v>
      </c>
      <c r="AQ12" s="162">
        <v>40</v>
      </c>
      <c r="AR12" s="162">
        <v>42</v>
      </c>
      <c r="AS12" s="162">
        <v>32.25</v>
      </c>
      <c r="AT12" s="162">
        <v>30.75</v>
      </c>
      <c r="AU12" s="162">
        <v>30</v>
      </c>
      <c r="AV12" s="162">
        <v>25.75</v>
      </c>
      <c r="AW12" s="162">
        <v>26.25</v>
      </c>
      <c r="AX12" s="162">
        <v>31.25</v>
      </c>
      <c r="AY12" s="162">
        <v>42</v>
      </c>
      <c r="AZ12" s="162">
        <v>50.5</v>
      </c>
      <c r="BA12" s="162">
        <v>39.75</v>
      </c>
      <c r="BB12" s="162">
        <v>31</v>
      </c>
      <c r="BC12" s="162">
        <v>30.75</v>
      </c>
      <c r="BD12" s="162">
        <v>32</v>
      </c>
      <c r="BE12" s="162">
        <v>31.16</v>
      </c>
      <c r="BF12" s="162">
        <v>29.61</v>
      </c>
      <c r="BG12" s="162">
        <v>28.78</v>
      </c>
      <c r="BH12" s="162">
        <v>24.62</v>
      </c>
      <c r="BI12" s="162">
        <v>25.01</v>
      </c>
      <c r="BJ12" s="162">
        <v>29.67</v>
      </c>
      <c r="BK12" s="162">
        <v>39.72</v>
      </c>
      <c r="BL12" s="162">
        <v>47.59</v>
      </c>
      <c r="BM12" s="162">
        <v>37.32</v>
      </c>
      <c r="BN12" s="162">
        <v>28.99</v>
      </c>
      <c r="BO12" s="162">
        <v>28.65</v>
      </c>
      <c r="BP12" s="162">
        <v>29.7</v>
      </c>
      <c r="BQ12" s="162">
        <v>27.06</v>
      </c>
      <c r="BR12" s="162">
        <v>25.92</v>
      </c>
      <c r="BS12" s="162">
        <v>25.42</v>
      </c>
      <c r="BT12" s="162">
        <v>21.92</v>
      </c>
      <c r="BU12" s="162">
        <v>22.46</v>
      </c>
      <c r="BV12" s="162">
        <v>26.87</v>
      </c>
      <c r="BW12" s="162">
        <v>36.29</v>
      </c>
      <c r="BX12" s="162">
        <v>43.85</v>
      </c>
      <c r="BY12" s="162">
        <v>34.69</v>
      </c>
      <c r="BZ12" s="162">
        <v>27.19</v>
      </c>
      <c r="CA12" s="162">
        <v>27.11</v>
      </c>
      <c r="CB12" s="162">
        <v>28.35</v>
      </c>
      <c r="CC12" s="162">
        <v>22.29</v>
      </c>
      <c r="CD12" s="162">
        <v>22.32</v>
      </c>
      <c r="CE12" s="162">
        <v>22.82</v>
      </c>
      <c r="CF12" s="162">
        <v>20.49</v>
      </c>
      <c r="CG12" s="162">
        <v>21.82</v>
      </c>
      <c r="CH12" s="162">
        <v>27.1</v>
      </c>
      <c r="CI12" s="162">
        <v>37.94</v>
      </c>
      <c r="CJ12" s="162">
        <v>47.46</v>
      </c>
      <c r="CK12" s="162">
        <v>38.82</v>
      </c>
      <c r="CL12" s="162">
        <v>31.42</v>
      </c>
      <c r="CM12" s="162">
        <v>32.32</v>
      </c>
      <c r="CN12" s="162">
        <v>34.840000000000003</v>
      </c>
      <c r="CO12" s="162">
        <v>39.520000000000003</v>
      </c>
      <c r="CP12" s="162">
        <v>37.86</v>
      </c>
      <c r="CQ12" s="162">
        <v>37.11</v>
      </c>
      <c r="CR12" s="162">
        <v>32.01</v>
      </c>
      <c r="CS12" s="162">
        <v>32.79</v>
      </c>
      <c r="CT12" s="162">
        <v>39.22</v>
      </c>
      <c r="CU12" s="162">
        <v>52.97</v>
      </c>
      <c r="CV12" s="162">
        <v>64</v>
      </c>
      <c r="CW12" s="162">
        <v>50.62</v>
      </c>
      <c r="CX12" s="162">
        <v>39.67</v>
      </c>
      <c r="CY12" s="162">
        <v>39.54</v>
      </c>
      <c r="CZ12" s="162">
        <v>41.35</v>
      </c>
      <c r="DA12" s="162">
        <v>39.799999999999997</v>
      </c>
      <c r="DB12" s="162">
        <v>38.130000000000003</v>
      </c>
      <c r="DC12" s="162">
        <v>37.380000000000003</v>
      </c>
      <c r="DD12" s="162">
        <v>32.24</v>
      </c>
      <c r="DE12" s="162">
        <v>33.020000000000003</v>
      </c>
      <c r="DF12" s="162">
        <v>39.5</v>
      </c>
      <c r="DG12" s="162">
        <v>53.35</v>
      </c>
      <c r="DH12" s="162">
        <v>64.45</v>
      </c>
      <c r="DI12" s="162">
        <v>50.98</v>
      </c>
      <c r="DJ12" s="162">
        <v>39.950000000000003</v>
      </c>
      <c r="DK12" s="162">
        <v>39.82</v>
      </c>
      <c r="DL12" s="162">
        <v>41.65</v>
      </c>
      <c r="DM12" s="162">
        <v>40.090000000000003</v>
      </c>
      <c r="DN12" s="162">
        <v>38.4</v>
      </c>
      <c r="DO12" s="162">
        <v>37.64</v>
      </c>
      <c r="DP12" s="162">
        <v>32.47</v>
      </c>
      <c r="DQ12" s="162">
        <v>33.26</v>
      </c>
      <c r="DR12" s="162">
        <v>39.78</v>
      </c>
      <c r="DS12" s="162">
        <v>53.72</v>
      </c>
      <c r="DT12" s="162">
        <v>64.91</v>
      </c>
      <c r="DU12" s="162">
        <v>51.34</v>
      </c>
      <c r="DV12" s="162">
        <v>40.229999999999997</v>
      </c>
      <c r="DW12" s="162">
        <v>40.11</v>
      </c>
      <c r="DX12" s="162">
        <v>41.94</v>
      </c>
      <c r="DY12" s="162">
        <v>40.369999999999997</v>
      </c>
      <c r="DZ12" s="162">
        <v>38.67</v>
      </c>
      <c r="EA12" s="162">
        <v>37.909999999999997</v>
      </c>
      <c r="EB12" s="162">
        <v>32.69</v>
      </c>
      <c r="EC12" s="162">
        <v>33.49</v>
      </c>
      <c r="ED12" s="162">
        <v>40.06</v>
      </c>
      <c r="EE12" s="162">
        <v>54.1</v>
      </c>
      <c r="EF12" s="162">
        <v>65.36</v>
      </c>
      <c r="EG12" s="162">
        <v>51.7</v>
      </c>
      <c r="EH12" s="162">
        <v>40.520000000000003</v>
      </c>
      <c r="EI12" s="162">
        <v>40.39</v>
      </c>
      <c r="EJ12" s="162">
        <v>42.24</v>
      </c>
    </row>
    <row r="13" spans="1:140" ht="13.65" customHeight="1" x14ac:dyDescent="0.2">
      <c r="A13" s="256" t="s">
        <v>61</v>
      </c>
      <c r="B13" s="159" t="s">
        <v>8</v>
      </c>
      <c r="C13" s="95">
        <v>34.15</v>
      </c>
      <c r="D13" s="95">
        <v>34.1</v>
      </c>
      <c r="E13" s="95">
        <v>38.5</v>
      </c>
      <c r="F13" s="160">
        <v>36.06</v>
      </c>
      <c r="G13" s="95">
        <v>38.25</v>
      </c>
      <c r="H13" s="95">
        <v>39.25</v>
      </c>
      <c r="I13" s="95">
        <v>37.25</v>
      </c>
      <c r="J13" s="95">
        <v>35.25</v>
      </c>
      <c r="K13" s="95">
        <v>36</v>
      </c>
      <c r="L13" s="95">
        <v>34.5</v>
      </c>
      <c r="M13" s="95">
        <v>36</v>
      </c>
      <c r="N13" s="95">
        <v>42</v>
      </c>
      <c r="O13" s="95">
        <v>53.25</v>
      </c>
      <c r="P13" s="95">
        <v>49.25</v>
      </c>
      <c r="Q13" s="95">
        <v>57.25</v>
      </c>
      <c r="R13" s="95">
        <v>48.75</v>
      </c>
      <c r="S13" s="95">
        <v>41</v>
      </c>
      <c r="T13" s="95">
        <v>41</v>
      </c>
      <c r="U13" s="95">
        <v>40</v>
      </c>
      <c r="V13" s="95">
        <v>42</v>
      </c>
      <c r="W13" s="160">
        <v>41.954901960784312</v>
      </c>
      <c r="X13" s="95">
        <v>44.769607843137258</v>
      </c>
      <c r="Y13" s="95">
        <v>44.594697986577188</v>
      </c>
      <c r="Z13" s="95">
        <v>45.266431372549022</v>
      </c>
      <c r="AA13" s="95">
        <v>45.728882352941184</v>
      </c>
      <c r="AB13" s="96">
        <v>46.227460937499998</v>
      </c>
      <c r="AC13" s="161">
        <v>44.953905249679885</v>
      </c>
      <c r="AD13" s="156"/>
      <c r="AE13" s="156"/>
      <c r="AF13" s="157"/>
      <c r="AG13" s="162">
        <v>39.25</v>
      </c>
      <c r="AH13" s="162">
        <v>37.25</v>
      </c>
      <c r="AI13" s="162">
        <v>36</v>
      </c>
      <c r="AJ13" s="162">
        <v>34.5</v>
      </c>
      <c r="AK13" s="162">
        <v>36</v>
      </c>
      <c r="AL13" s="162">
        <v>42</v>
      </c>
      <c r="AM13" s="162">
        <v>49.25</v>
      </c>
      <c r="AN13" s="162">
        <v>57.25</v>
      </c>
      <c r="AO13" s="162">
        <v>48.75</v>
      </c>
      <c r="AP13" s="162">
        <v>41</v>
      </c>
      <c r="AQ13" s="162">
        <v>40</v>
      </c>
      <c r="AR13" s="162">
        <v>42</v>
      </c>
      <c r="AS13" s="162">
        <v>42.25</v>
      </c>
      <c r="AT13" s="162">
        <v>40.75</v>
      </c>
      <c r="AU13" s="162">
        <v>40</v>
      </c>
      <c r="AV13" s="162">
        <v>38.25</v>
      </c>
      <c r="AW13" s="162">
        <v>39</v>
      </c>
      <c r="AX13" s="162">
        <v>43.5</v>
      </c>
      <c r="AY13" s="162">
        <v>57</v>
      </c>
      <c r="AZ13" s="162">
        <v>62.75</v>
      </c>
      <c r="BA13" s="162">
        <v>49.75</v>
      </c>
      <c r="BB13" s="162">
        <v>41</v>
      </c>
      <c r="BC13" s="162">
        <v>40.75</v>
      </c>
      <c r="BD13" s="162">
        <v>42</v>
      </c>
      <c r="BE13" s="162">
        <v>42.51</v>
      </c>
      <c r="BF13" s="162">
        <v>40.99</v>
      </c>
      <c r="BG13" s="162">
        <v>40.229999999999997</v>
      </c>
      <c r="BH13" s="162">
        <v>38.47</v>
      </c>
      <c r="BI13" s="162">
        <v>39.22</v>
      </c>
      <c r="BJ13" s="162">
        <v>43.74</v>
      </c>
      <c r="BK13" s="162">
        <v>57.31</v>
      </c>
      <c r="BL13" s="162">
        <v>63.09</v>
      </c>
      <c r="BM13" s="162">
        <v>50.01</v>
      </c>
      <c r="BN13" s="162">
        <v>41.21</v>
      </c>
      <c r="BO13" s="162">
        <v>40.96</v>
      </c>
      <c r="BP13" s="162">
        <v>42.21</v>
      </c>
      <c r="BQ13" s="162">
        <v>42.7</v>
      </c>
      <c r="BR13" s="162">
        <v>41.18</v>
      </c>
      <c r="BS13" s="162">
        <v>40.409999999999997</v>
      </c>
      <c r="BT13" s="162">
        <v>38.64</v>
      </c>
      <c r="BU13" s="162">
        <v>39.4</v>
      </c>
      <c r="BV13" s="162">
        <v>43.94</v>
      </c>
      <c r="BW13" s="162">
        <v>57.57</v>
      </c>
      <c r="BX13" s="162">
        <v>63.37</v>
      </c>
      <c r="BY13" s="162">
        <v>50.24</v>
      </c>
      <c r="BZ13" s="162">
        <v>41.4</v>
      </c>
      <c r="CA13" s="162">
        <v>41.14</v>
      </c>
      <c r="CB13" s="162">
        <v>42.4</v>
      </c>
      <c r="CC13" s="162">
        <v>42.88</v>
      </c>
      <c r="CD13" s="162">
        <v>41.36</v>
      </c>
      <c r="CE13" s="162">
        <v>40.590000000000003</v>
      </c>
      <c r="CF13" s="162">
        <v>38.81</v>
      </c>
      <c r="CG13" s="162">
        <v>39.57</v>
      </c>
      <c r="CH13" s="162">
        <v>44.13</v>
      </c>
      <c r="CI13" s="162">
        <v>57.82</v>
      </c>
      <c r="CJ13" s="162">
        <v>63.65</v>
      </c>
      <c r="CK13" s="162">
        <v>50.46</v>
      </c>
      <c r="CL13" s="162">
        <v>41.58</v>
      </c>
      <c r="CM13" s="162">
        <v>41.32</v>
      </c>
      <c r="CN13" s="162">
        <v>42.58</v>
      </c>
      <c r="CO13" s="162">
        <v>43.07</v>
      </c>
      <c r="CP13" s="162">
        <v>41.54</v>
      </c>
      <c r="CQ13" s="162">
        <v>40.770000000000003</v>
      </c>
      <c r="CR13" s="162">
        <v>38.979999999999997</v>
      </c>
      <c r="CS13" s="162">
        <v>39.74</v>
      </c>
      <c r="CT13" s="162">
        <v>44.33</v>
      </c>
      <c r="CU13" s="162">
        <v>58.08</v>
      </c>
      <c r="CV13" s="162">
        <v>63.93</v>
      </c>
      <c r="CW13" s="162">
        <v>50.68</v>
      </c>
      <c r="CX13" s="162">
        <v>41.76</v>
      </c>
      <c r="CY13" s="162">
        <v>41.5</v>
      </c>
      <c r="CZ13" s="162">
        <v>42.77</v>
      </c>
      <c r="DA13" s="162">
        <v>43.26</v>
      </c>
      <c r="DB13" s="162">
        <v>41.72</v>
      </c>
      <c r="DC13" s="162">
        <v>40.950000000000003</v>
      </c>
      <c r="DD13" s="162">
        <v>39.159999999999997</v>
      </c>
      <c r="DE13" s="162">
        <v>39.92</v>
      </c>
      <c r="DF13" s="162">
        <v>44.52</v>
      </c>
      <c r="DG13" s="162">
        <v>58.33</v>
      </c>
      <c r="DH13" s="162">
        <v>64.209999999999994</v>
      </c>
      <c r="DI13" s="162">
        <v>50.9</v>
      </c>
      <c r="DJ13" s="162">
        <v>41.94</v>
      </c>
      <c r="DK13" s="162">
        <v>41.68</v>
      </c>
      <c r="DL13" s="162">
        <v>42.96</v>
      </c>
      <c r="DM13" s="162">
        <v>43.45</v>
      </c>
      <c r="DN13" s="162">
        <v>41.91</v>
      </c>
      <c r="DO13" s="162">
        <v>41.13</v>
      </c>
      <c r="DP13" s="162">
        <v>39.33</v>
      </c>
      <c r="DQ13" s="162">
        <v>40.090000000000003</v>
      </c>
      <c r="DR13" s="162">
        <v>44.72</v>
      </c>
      <c r="DS13" s="162">
        <v>58.59</v>
      </c>
      <c r="DT13" s="162">
        <v>64.489999999999995</v>
      </c>
      <c r="DU13" s="162">
        <v>51.12</v>
      </c>
      <c r="DV13" s="162">
        <v>42.13</v>
      </c>
      <c r="DW13" s="162">
        <v>41.87</v>
      </c>
      <c r="DX13" s="162">
        <v>43.15</v>
      </c>
      <c r="DY13" s="162">
        <v>43.64</v>
      </c>
      <c r="DZ13" s="162">
        <v>42.09</v>
      </c>
      <c r="EA13" s="162">
        <v>41.31</v>
      </c>
      <c r="EB13" s="162">
        <v>39.5</v>
      </c>
      <c r="EC13" s="162">
        <v>40.270000000000003</v>
      </c>
      <c r="ED13" s="162">
        <v>44.91</v>
      </c>
      <c r="EE13" s="162">
        <v>58.84</v>
      </c>
      <c r="EF13" s="162">
        <v>64.77</v>
      </c>
      <c r="EG13" s="162">
        <v>51.35</v>
      </c>
      <c r="EH13" s="162">
        <v>42.31</v>
      </c>
      <c r="EI13" s="162">
        <v>42.05</v>
      </c>
      <c r="EJ13" s="162">
        <v>43.33</v>
      </c>
    </row>
    <row r="14" spans="1:140" ht="13.65" customHeight="1" x14ac:dyDescent="0.2">
      <c r="A14" s="256" t="s">
        <v>59</v>
      </c>
      <c r="B14" s="159" t="s">
        <v>8</v>
      </c>
      <c r="C14" s="95">
        <v>34.333333333333336</v>
      </c>
      <c r="D14" s="95">
        <v>32.75</v>
      </c>
      <c r="E14" s="95">
        <v>36.5</v>
      </c>
      <c r="F14" s="160">
        <v>34.55740740740741</v>
      </c>
      <c r="G14" s="95">
        <v>36.125</v>
      </c>
      <c r="H14" s="95">
        <v>36.75</v>
      </c>
      <c r="I14" s="95">
        <v>35.5</v>
      </c>
      <c r="J14" s="95">
        <v>33.75</v>
      </c>
      <c r="K14" s="95">
        <v>35</v>
      </c>
      <c r="L14" s="95">
        <v>32.5</v>
      </c>
      <c r="M14" s="95">
        <v>37.5</v>
      </c>
      <c r="N14" s="95">
        <v>45</v>
      </c>
      <c r="O14" s="95">
        <v>58.5</v>
      </c>
      <c r="P14" s="95">
        <v>53.5</v>
      </c>
      <c r="Q14" s="95">
        <v>63.5</v>
      </c>
      <c r="R14" s="95">
        <v>51</v>
      </c>
      <c r="S14" s="95">
        <v>37.333333333333336</v>
      </c>
      <c r="T14" s="95">
        <v>38.5</v>
      </c>
      <c r="U14" s="95">
        <v>36.5</v>
      </c>
      <c r="V14" s="95">
        <v>37</v>
      </c>
      <c r="W14" s="160">
        <v>41.882352941176471</v>
      </c>
      <c r="X14" s="95">
        <v>42.382352941176471</v>
      </c>
      <c r="Y14" s="95">
        <v>42.040436241610742</v>
      </c>
      <c r="Z14" s="95">
        <v>43.064</v>
      </c>
      <c r="AA14" s="95">
        <v>43.754941176470595</v>
      </c>
      <c r="AB14" s="96">
        <v>44.51140625</v>
      </c>
      <c r="AC14" s="161">
        <v>43.115899843505495</v>
      </c>
      <c r="AD14" s="156"/>
      <c r="AE14" s="156"/>
      <c r="AF14" s="157"/>
      <c r="AG14" s="162">
        <v>36.75</v>
      </c>
      <c r="AH14" s="162">
        <v>35.5</v>
      </c>
      <c r="AI14" s="162">
        <v>35</v>
      </c>
      <c r="AJ14" s="162">
        <v>32.5</v>
      </c>
      <c r="AK14" s="162">
        <v>37.5</v>
      </c>
      <c r="AL14" s="162">
        <v>45</v>
      </c>
      <c r="AM14" s="162">
        <v>53.5</v>
      </c>
      <c r="AN14" s="162">
        <v>63.5</v>
      </c>
      <c r="AO14" s="162">
        <v>51</v>
      </c>
      <c r="AP14" s="162">
        <v>38.5</v>
      </c>
      <c r="AQ14" s="162">
        <v>36.5</v>
      </c>
      <c r="AR14" s="162">
        <v>37</v>
      </c>
      <c r="AS14" s="162">
        <v>37</v>
      </c>
      <c r="AT14" s="162">
        <v>37</v>
      </c>
      <c r="AU14" s="162">
        <v>36.5</v>
      </c>
      <c r="AV14" s="162">
        <v>35.5</v>
      </c>
      <c r="AW14" s="162">
        <v>36.5</v>
      </c>
      <c r="AX14" s="162">
        <v>43.5</v>
      </c>
      <c r="AY14" s="162">
        <v>54.5</v>
      </c>
      <c r="AZ14" s="162">
        <v>63</v>
      </c>
      <c r="BA14" s="162">
        <v>52</v>
      </c>
      <c r="BB14" s="162">
        <v>38.5</v>
      </c>
      <c r="BC14" s="162">
        <v>37.5</v>
      </c>
      <c r="BD14" s="162">
        <v>37</v>
      </c>
      <c r="BE14" s="162">
        <v>37.700000000000003</v>
      </c>
      <c r="BF14" s="162">
        <v>37.700000000000003</v>
      </c>
      <c r="BG14" s="162">
        <v>37.229999999999997</v>
      </c>
      <c r="BH14" s="162">
        <v>36.31</v>
      </c>
      <c r="BI14" s="162">
        <v>37.229999999999997</v>
      </c>
      <c r="BJ14" s="162">
        <v>43.72</v>
      </c>
      <c r="BK14" s="162">
        <v>53.91</v>
      </c>
      <c r="BL14" s="162">
        <v>61.79</v>
      </c>
      <c r="BM14" s="162">
        <v>51.6</v>
      </c>
      <c r="BN14" s="162">
        <v>39.090000000000003</v>
      </c>
      <c r="BO14" s="162">
        <v>38.159999999999997</v>
      </c>
      <c r="BP14" s="162">
        <v>37.700000000000003</v>
      </c>
      <c r="BQ14" s="162">
        <v>37.96</v>
      </c>
      <c r="BR14" s="162">
        <v>37.96</v>
      </c>
      <c r="BS14" s="162">
        <v>37.49</v>
      </c>
      <c r="BT14" s="162">
        <v>36.56</v>
      </c>
      <c r="BU14" s="162">
        <v>37.5</v>
      </c>
      <c r="BV14" s="162">
        <v>44.03</v>
      </c>
      <c r="BW14" s="162">
        <v>54.29</v>
      </c>
      <c r="BX14" s="162">
        <v>62.22</v>
      </c>
      <c r="BY14" s="162">
        <v>51.96</v>
      </c>
      <c r="BZ14" s="162">
        <v>39.36</v>
      </c>
      <c r="CA14" s="162">
        <v>38.43</v>
      </c>
      <c r="CB14" s="162">
        <v>37.96</v>
      </c>
      <c r="CC14" s="162">
        <v>38.229999999999997</v>
      </c>
      <c r="CD14" s="162">
        <v>38.229999999999997</v>
      </c>
      <c r="CE14" s="162">
        <v>37.76</v>
      </c>
      <c r="CF14" s="162">
        <v>36.82</v>
      </c>
      <c r="CG14" s="162">
        <v>37.76</v>
      </c>
      <c r="CH14" s="162">
        <v>44.33</v>
      </c>
      <c r="CI14" s="162">
        <v>54.67</v>
      </c>
      <c r="CJ14" s="162">
        <v>62.66</v>
      </c>
      <c r="CK14" s="162">
        <v>52.32</v>
      </c>
      <c r="CL14" s="162">
        <v>39.64</v>
      </c>
      <c r="CM14" s="162">
        <v>38.700000000000003</v>
      </c>
      <c r="CN14" s="162">
        <v>38.229999999999997</v>
      </c>
      <c r="CO14" s="162">
        <v>38.49</v>
      </c>
      <c r="CP14" s="162">
        <v>38.49</v>
      </c>
      <c r="CQ14" s="162">
        <v>38.020000000000003</v>
      </c>
      <c r="CR14" s="162">
        <v>37.07</v>
      </c>
      <c r="CS14" s="162">
        <v>38.020000000000003</v>
      </c>
      <c r="CT14" s="162">
        <v>44.64</v>
      </c>
      <c r="CU14" s="162">
        <v>55.05</v>
      </c>
      <c r="CV14" s="162">
        <v>63.09</v>
      </c>
      <c r="CW14" s="162">
        <v>52.68</v>
      </c>
      <c r="CX14" s="162">
        <v>39.909999999999997</v>
      </c>
      <c r="CY14" s="162">
        <v>38.97</v>
      </c>
      <c r="CZ14" s="162">
        <v>38.49</v>
      </c>
      <c r="DA14" s="162">
        <v>38.76</v>
      </c>
      <c r="DB14" s="162">
        <v>38.76</v>
      </c>
      <c r="DC14" s="162">
        <v>38.28</v>
      </c>
      <c r="DD14" s="162">
        <v>37.33</v>
      </c>
      <c r="DE14" s="162">
        <v>38.28</v>
      </c>
      <c r="DF14" s="162">
        <v>44.95</v>
      </c>
      <c r="DG14" s="162">
        <v>55.43</v>
      </c>
      <c r="DH14" s="162">
        <v>63.53</v>
      </c>
      <c r="DI14" s="162">
        <v>53.05</v>
      </c>
      <c r="DJ14" s="162">
        <v>40.19</v>
      </c>
      <c r="DK14" s="162">
        <v>39.229999999999997</v>
      </c>
      <c r="DL14" s="162">
        <v>38.76</v>
      </c>
      <c r="DM14" s="162">
        <v>39.020000000000003</v>
      </c>
      <c r="DN14" s="162">
        <v>39.020000000000003</v>
      </c>
      <c r="DO14" s="162">
        <v>38.54</v>
      </c>
      <c r="DP14" s="162">
        <v>37.58</v>
      </c>
      <c r="DQ14" s="162">
        <v>38.54</v>
      </c>
      <c r="DR14" s="162">
        <v>45.26</v>
      </c>
      <c r="DS14" s="162">
        <v>55.81</v>
      </c>
      <c r="DT14" s="162">
        <v>63.96</v>
      </c>
      <c r="DU14" s="162">
        <v>53.41</v>
      </c>
      <c r="DV14" s="162">
        <v>40.46</v>
      </c>
      <c r="DW14" s="162">
        <v>39.5</v>
      </c>
      <c r="DX14" s="162">
        <v>39.020000000000003</v>
      </c>
      <c r="DY14" s="162">
        <v>39.29</v>
      </c>
      <c r="DZ14" s="162">
        <v>39.29</v>
      </c>
      <c r="EA14" s="162">
        <v>38.799999999999997</v>
      </c>
      <c r="EB14" s="162">
        <v>37.840000000000003</v>
      </c>
      <c r="EC14" s="162">
        <v>38.799999999999997</v>
      </c>
      <c r="ED14" s="162">
        <v>45.56</v>
      </c>
      <c r="EE14" s="162">
        <v>56.19</v>
      </c>
      <c r="EF14" s="162">
        <v>64.39</v>
      </c>
      <c r="EG14" s="162">
        <v>53.77</v>
      </c>
      <c r="EH14" s="162">
        <v>40.74</v>
      </c>
      <c r="EI14" s="162">
        <v>39.770000000000003</v>
      </c>
      <c r="EJ14" s="162">
        <v>39.29</v>
      </c>
    </row>
    <row r="15" spans="1:140" ht="13.65" customHeight="1" thickBot="1" x14ac:dyDescent="0.25">
      <c r="A15" s="257" t="s">
        <v>63</v>
      </c>
      <c r="B15" s="164" t="s">
        <v>7</v>
      </c>
      <c r="C15" s="107">
        <v>35.333333333333336</v>
      </c>
      <c r="D15" s="107">
        <v>33.75</v>
      </c>
      <c r="E15" s="107">
        <v>38.5</v>
      </c>
      <c r="F15" s="165">
        <v>36.001851851851853</v>
      </c>
      <c r="G15" s="107">
        <v>37.5</v>
      </c>
      <c r="H15" s="107">
        <v>38.25</v>
      </c>
      <c r="I15" s="107">
        <v>36.75</v>
      </c>
      <c r="J15" s="107">
        <v>35.375</v>
      </c>
      <c r="K15" s="107">
        <v>36.25</v>
      </c>
      <c r="L15" s="107">
        <v>34.5</v>
      </c>
      <c r="M15" s="107">
        <v>40.5</v>
      </c>
      <c r="N15" s="107">
        <v>50</v>
      </c>
      <c r="O15" s="107">
        <v>67</v>
      </c>
      <c r="P15" s="107">
        <v>60.5</v>
      </c>
      <c r="Q15" s="107">
        <v>73.5</v>
      </c>
      <c r="R15" s="107">
        <v>58</v>
      </c>
      <c r="S15" s="107">
        <v>39.5</v>
      </c>
      <c r="T15" s="107">
        <v>41</v>
      </c>
      <c r="U15" s="107">
        <v>38.5</v>
      </c>
      <c r="V15" s="107">
        <v>39</v>
      </c>
      <c r="W15" s="165">
        <v>45.59901960784314</v>
      </c>
      <c r="X15" s="107">
        <v>45.71764705882353</v>
      </c>
      <c r="Y15" s="107">
        <v>45.236006711409395</v>
      </c>
      <c r="Z15" s="107">
        <v>46.363215686274508</v>
      </c>
      <c r="AA15" s="107">
        <v>46.915931372549025</v>
      </c>
      <c r="AB15" s="108">
        <v>47.497539062499996</v>
      </c>
      <c r="AC15" s="166">
        <v>46.338422250675784</v>
      </c>
      <c r="AD15" s="156"/>
      <c r="AE15" s="156"/>
      <c r="AF15" s="157"/>
      <c r="AG15" s="95">
        <v>38.25</v>
      </c>
      <c r="AH15" s="95">
        <v>36.75</v>
      </c>
      <c r="AI15" s="95">
        <v>36.25</v>
      </c>
      <c r="AJ15" s="95">
        <v>34.5</v>
      </c>
      <c r="AK15" s="95">
        <v>40.5</v>
      </c>
      <c r="AL15" s="95">
        <v>50</v>
      </c>
      <c r="AM15" s="95">
        <v>60.5</v>
      </c>
      <c r="AN15" s="95">
        <v>73.5</v>
      </c>
      <c r="AO15" s="95">
        <v>58</v>
      </c>
      <c r="AP15" s="95">
        <v>41</v>
      </c>
      <c r="AQ15" s="95">
        <v>38.5</v>
      </c>
      <c r="AR15" s="95">
        <v>39</v>
      </c>
      <c r="AS15" s="95">
        <v>39</v>
      </c>
      <c r="AT15" s="95">
        <v>39</v>
      </c>
      <c r="AU15" s="95">
        <v>38.5</v>
      </c>
      <c r="AV15" s="95">
        <v>37.5</v>
      </c>
      <c r="AW15" s="95">
        <v>38.5</v>
      </c>
      <c r="AX15" s="95">
        <v>48</v>
      </c>
      <c r="AY15" s="95">
        <v>60.5</v>
      </c>
      <c r="AZ15" s="95">
        <v>71</v>
      </c>
      <c r="BA15" s="95">
        <v>58</v>
      </c>
      <c r="BB15" s="95">
        <v>40.75</v>
      </c>
      <c r="BC15" s="95">
        <v>39.25</v>
      </c>
      <c r="BD15" s="95">
        <v>38.5</v>
      </c>
      <c r="BE15" s="95">
        <v>39.9</v>
      </c>
      <c r="BF15" s="95">
        <v>39.9</v>
      </c>
      <c r="BG15" s="95">
        <v>39.43</v>
      </c>
      <c r="BH15" s="95">
        <v>38.51</v>
      </c>
      <c r="BI15" s="95">
        <v>39.43</v>
      </c>
      <c r="BJ15" s="95">
        <v>48.05</v>
      </c>
      <c r="BK15" s="95">
        <v>59.51</v>
      </c>
      <c r="BL15" s="95">
        <v>69.09</v>
      </c>
      <c r="BM15" s="95">
        <v>57.2</v>
      </c>
      <c r="BN15" s="95">
        <v>41.5</v>
      </c>
      <c r="BO15" s="95">
        <v>40.14</v>
      </c>
      <c r="BP15" s="95">
        <v>39.47</v>
      </c>
      <c r="BQ15" s="95">
        <v>40.28</v>
      </c>
      <c r="BR15" s="95">
        <v>40.28</v>
      </c>
      <c r="BS15" s="95">
        <v>39.81</v>
      </c>
      <c r="BT15" s="95">
        <v>38.880000000000003</v>
      </c>
      <c r="BU15" s="95">
        <v>39.82</v>
      </c>
      <c r="BV15" s="95">
        <v>48.16</v>
      </c>
      <c r="BW15" s="95">
        <v>59.49</v>
      </c>
      <c r="BX15" s="95">
        <v>68.86</v>
      </c>
      <c r="BY15" s="95">
        <v>57.16</v>
      </c>
      <c r="BZ15" s="95">
        <v>41.86</v>
      </c>
      <c r="CA15" s="95">
        <v>40.57</v>
      </c>
      <c r="CB15" s="95">
        <v>39.92</v>
      </c>
      <c r="CC15" s="95">
        <v>40.65</v>
      </c>
      <c r="CD15" s="95">
        <v>40.65</v>
      </c>
      <c r="CE15" s="95">
        <v>40.18</v>
      </c>
      <c r="CF15" s="95">
        <v>39.24</v>
      </c>
      <c r="CG15" s="95">
        <v>40.18</v>
      </c>
      <c r="CH15" s="95">
        <v>48.29</v>
      </c>
      <c r="CI15" s="95">
        <v>59.53</v>
      </c>
      <c r="CJ15" s="95">
        <v>68.739999999999995</v>
      </c>
      <c r="CK15" s="95">
        <v>57.18</v>
      </c>
      <c r="CL15" s="95">
        <v>42.21</v>
      </c>
      <c r="CM15" s="95">
        <v>40.96</v>
      </c>
      <c r="CN15" s="95">
        <v>40.340000000000003</v>
      </c>
      <c r="CO15" s="95">
        <v>40.94</v>
      </c>
      <c r="CP15" s="95">
        <v>40.94</v>
      </c>
      <c r="CQ15" s="95">
        <v>40.47</v>
      </c>
      <c r="CR15" s="95">
        <v>39.53</v>
      </c>
      <c r="CS15" s="95">
        <v>40.47</v>
      </c>
      <c r="CT15" s="95">
        <v>48.48</v>
      </c>
      <c r="CU15" s="95">
        <v>59.69</v>
      </c>
      <c r="CV15" s="95">
        <v>68.83</v>
      </c>
      <c r="CW15" s="95">
        <v>57.32</v>
      </c>
      <c r="CX15" s="95">
        <v>42.49</v>
      </c>
      <c r="CY15" s="95">
        <v>41.28</v>
      </c>
      <c r="CZ15" s="95">
        <v>40.659999999999997</v>
      </c>
      <c r="DA15" s="95">
        <v>41.22</v>
      </c>
      <c r="DB15" s="95">
        <v>41.22</v>
      </c>
      <c r="DC15" s="95">
        <v>40.74</v>
      </c>
      <c r="DD15" s="95">
        <v>39.799999999999997</v>
      </c>
      <c r="DE15" s="95">
        <v>40.75</v>
      </c>
      <c r="DF15" s="95">
        <v>48.69</v>
      </c>
      <c r="DG15" s="95">
        <v>59.9</v>
      </c>
      <c r="DH15" s="95">
        <v>69.010000000000005</v>
      </c>
      <c r="DI15" s="95">
        <v>57.52</v>
      </c>
      <c r="DJ15" s="95">
        <v>42.77</v>
      </c>
      <c r="DK15" s="95">
        <v>41.56</v>
      </c>
      <c r="DL15" s="95">
        <v>40.96</v>
      </c>
      <c r="DM15" s="95">
        <v>41.49</v>
      </c>
      <c r="DN15" s="95">
        <v>41.49</v>
      </c>
      <c r="DO15" s="95">
        <v>41.01</v>
      </c>
      <c r="DP15" s="95">
        <v>40.049999999999997</v>
      </c>
      <c r="DQ15" s="95">
        <v>41.01</v>
      </c>
      <c r="DR15" s="95">
        <v>48.91</v>
      </c>
      <c r="DS15" s="95">
        <v>60.11</v>
      </c>
      <c r="DT15" s="95">
        <v>69.19</v>
      </c>
      <c r="DU15" s="95">
        <v>57.72</v>
      </c>
      <c r="DV15" s="95">
        <v>43.03</v>
      </c>
      <c r="DW15" s="95">
        <v>41.84</v>
      </c>
      <c r="DX15" s="95">
        <v>41.24</v>
      </c>
      <c r="DY15" s="95">
        <v>41.71</v>
      </c>
      <c r="DZ15" s="95">
        <v>41.71</v>
      </c>
      <c r="EA15" s="95">
        <v>41.23</v>
      </c>
      <c r="EB15" s="95">
        <v>40.270000000000003</v>
      </c>
      <c r="EC15" s="95">
        <v>41.23</v>
      </c>
      <c r="ED15" s="95">
        <v>49.06</v>
      </c>
      <c r="EE15" s="95">
        <v>60.28</v>
      </c>
      <c r="EF15" s="95">
        <v>69.33</v>
      </c>
      <c r="EG15" s="95">
        <v>57.87</v>
      </c>
      <c r="EH15" s="95">
        <v>43.26</v>
      </c>
      <c r="EI15" s="95">
        <v>42.08</v>
      </c>
      <c r="EJ15" s="95">
        <v>41.49</v>
      </c>
    </row>
    <row r="16" spans="1:140" ht="13.65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70" t="s">
        <v>56</v>
      </c>
      <c r="B18" s="171" t="s">
        <v>1</v>
      </c>
      <c r="C18" s="172">
        <v>53.666666666666664</v>
      </c>
      <c r="D18" s="172">
        <v>54.499996083577471</v>
      </c>
      <c r="E18" s="172">
        <v>60.049999237060547</v>
      </c>
      <c r="F18" s="173">
        <v>56.892590425844546</v>
      </c>
      <c r="G18" s="172">
        <v>65.741630096435543</v>
      </c>
      <c r="H18" s="172">
        <v>66.258518981933591</v>
      </c>
      <c r="I18" s="172">
        <v>65.224741210937495</v>
      </c>
      <c r="J18" s="172">
        <v>61.326659698486324</v>
      </c>
      <c r="K18" s="172">
        <v>63.379048156738278</v>
      </c>
      <c r="L18" s="172">
        <v>59.274271240234377</v>
      </c>
      <c r="M18" s="172">
        <v>59.95928955078125</v>
      </c>
      <c r="N18" s="172">
        <v>60.850542965024957</v>
      </c>
      <c r="O18" s="172">
        <v>51.787549557272172</v>
      </c>
      <c r="P18" s="172">
        <v>51.459633316700994</v>
      </c>
      <c r="Q18" s="172">
        <v>52.115465797843349</v>
      </c>
      <c r="R18" s="172">
        <v>52.115423541163942</v>
      </c>
      <c r="S18" s="172">
        <v>61.293898016888193</v>
      </c>
      <c r="T18" s="172">
        <v>56.769619931995564</v>
      </c>
      <c r="U18" s="172">
        <v>61.718535598879207</v>
      </c>
      <c r="V18" s="172">
        <v>65.393538519789828</v>
      </c>
      <c r="W18" s="172">
        <v>59.4807387470116</v>
      </c>
      <c r="X18" s="172">
        <v>49.763826550604961</v>
      </c>
      <c r="Y18" s="172">
        <v>48.325018828781495</v>
      </c>
      <c r="Z18" s="172">
        <v>47.924274435865733</v>
      </c>
      <c r="AA18" s="172">
        <v>46.533240025411274</v>
      </c>
      <c r="AB18" s="174">
        <v>49.114066468433201</v>
      </c>
      <c r="AC18" s="175">
        <v>49.081022029906464</v>
      </c>
      <c r="AD18" s="156"/>
      <c r="AE18" s="156"/>
      <c r="AF18" s="157"/>
      <c r="AG18" s="95">
        <v>66.258518981933591</v>
      </c>
      <c r="AH18" s="95">
        <v>65.224741210937495</v>
      </c>
      <c r="AI18" s="95">
        <v>63.379048156738278</v>
      </c>
      <c r="AJ18" s="95">
        <v>59.274271240234377</v>
      </c>
      <c r="AK18" s="95">
        <v>59.95928955078125</v>
      </c>
      <c r="AL18" s="95">
        <v>60.850542965024957</v>
      </c>
      <c r="AM18" s="95">
        <v>51.459633316700994</v>
      </c>
      <c r="AN18" s="95">
        <v>52.115465797843349</v>
      </c>
      <c r="AO18" s="95">
        <v>52.115423541163942</v>
      </c>
      <c r="AP18" s="95">
        <v>56.769619931995564</v>
      </c>
      <c r="AQ18" s="95">
        <v>61.718535598879207</v>
      </c>
      <c r="AR18" s="95">
        <v>65.393538519789828</v>
      </c>
      <c r="AS18" s="95">
        <v>52.591152343626561</v>
      </c>
      <c r="AT18" s="95">
        <v>51.148643561441801</v>
      </c>
      <c r="AU18" s="95">
        <v>49.658466438423794</v>
      </c>
      <c r="AV18" s="95">
        <v>47.46053627121168</v>
      </c>
      <c r="AW18" s="95">
        <v>47.462304341228005</v>
      </c>
      <c r="AX18" s="95">
        <v>47.778308251202205</v>
      </c>
      <c r="AY18" s="95">
        <v>48.172131541311686</v>
      </c>
      <c r="AZ18" s="95">
        <v>48.674917009371846</v>
      </c>
      <c r="BA18" s="95">
        <v>48.753040681867404</v>
      </c>
      <c r="BB18" s="95">
        <v>49.067219301895946</v>
      </c>
      <c r="BC18" s="95">
        <v>52.099654947150768</v>
      </c>
      <c r="BD18" s="95">
        <v>54.480527119849967</v>
      </c>
      <c r="BE18" s="95">
        <v>51.310286671953875</v>
      </c>
      <c r="BF18" s="95">
        <v>50.017783380436796</v>
      </c>
      <c r="BG18" s="95">
        <v>47.981797471639517</v>
      </c>
      <c r="BH18" s="95">
        <v>45.292637478288732</v>
      </c>
      <c r="BI18" s="95">
        <v>45.363358228943547</v>
      </c>
      <c r="BJ18" s="95">
        <v>45.914972176804483</v>
      </c>
      <c r="BK18" s="95">
        <v>46.570629148571022</v>
      </c>
      <c r="BL18" s="95">
        <v>47.126597216043926</v>
      </c>
      <c r="BM18" s="95">
        <v>47.041096943708652</v>
      </c>
      <c r="BN18" s="95">
        <v>47.045589842261634</v>
      </c>
      <c r="BO18" s="95">
        <v>49.659281106946025</v>
      </c>
      <c r="BP18" s="95">
        <v>51.860295210820247</v>
      </c>
      <c r="BQ18" s="95">
        <v>51.332249864173875</v>
      </c>
      <c r="BR18" s="95">
        <v>50.068514539888476</v>
      </c>
      <c r="BS18" s="95">
        <v>48.082302708722928</v>
      </c>
      <c r="BT18" s="95">
        <v>45.319240648880353</v>
      </c>
      <c r="BU18" s="95">
        <v>45.38465071243386</v>
      </c>
      <c r="BV18" s="95">
        <v>45.917817876456901</v>
      </c>
      <c r="BW18" s="95">
        <v>46.552467468542673</v>
      </c>
      <c r="BX18" s="95">
        <v>47.089806449957813</v>
      </c>
      <c r="BY18" s="95">
        <v>47.002930107172944</v>
      </c>
      <c r="BZ18" s="95">
        <v>47.002792471166167</v>
      </c>
      <c r="CA18" s="95">
        <v>49.687504145236787</v>
      </c>
      <c r="CB18" s="95">
        <v>51.847767148337496</v>
      </c>
      <c r="CC18" s="95">
        <v>47.715050316348304</v>
      </c>
      <c r="CD18" s="95">
        <v>46.601775006745093</v>
      </c>
      <c r="CE18" s="95">
        <v>44.83105596952111</v>
      </c>
      <c r="CF18" s="95">
        <v>42.354031171057692</v>
      </c>
      <c r="CG18" s="95">
        <v>42.435237175791272</v>
      </c>
      <c r="CH18" s="95">
        <v>42.942428367319714</v>
      </c>
      <c r="CI18" s="95">
        <v>43.540207299063617</v>
      </c>
      <c r="CJ18" s="95">
        <v>44.04960474599941</v>
      </c>
      <c r="CK18" s="95">
        <v>43.993064463952692</v>
      </c>
      <c r="CL18" s="95">
        <v>44.013791319968114</v>
      </c>
      <c r="CM18" s="95">
        <v>46.467363016030355</v>
      </c>
      <c r="CN18" s="95">
        <v>48.427351313517505</v>
      </c>
      <c r="CO18" s="95">
        <v>49.232761707906214</v>
      </c>
      <c r="CP18" s="95">
        <v>48.096877037825678</v>
      </c>
      <c r="CQ18" s="95">
        <v>46.303230634952151</v>
      </c>
      <c r="CR18" s="95">
        <v>43.671127286278441</v>
      </c>
      <c r="CS18" s="95">
        <v>43.734606079641516</v>
      </c>
      <c r="CT18" s="95">
        <v>44.223550186861004</v>
      </c>
      <c r="CU18" s="95">
        <v>44.802687021641859</v>
      </c>
      <c r="CV18" s="95">
        <v>45.291377603807803</v>
      </c>
      <c r="CW18" s="95">
        <v>45.212522630927914</v>
      </c>
      <c r="CX18" s="95">
        <v>45.210996126813114</v>
      </c>
      <c r="CY18" s="95">
        <v>47.646444605355235</v>
      </c>
      <c r="CZ18" s="95">
        <v>49.604574596687982</v>
      </c>
      <c r="DA18" s="95">
        <v>50.440614704404403</v>
      </c>
      <c r="DB18" s="95">
        <v>49.303802895738535</v>
      </c>
      <c r="DC18" s="95">
        <v>47.509601116504165</v>
      </c>
      <c r="DD18" s="95">
        <v>44.812873441407106</v>
      </c>
      <c r="DE18" s="95">
        <v>44.875151697443037</v>
      </c>
      <c r="DF18" s="95">
        <v>45.36264791048626</v>
      </c>
      <c r="DG18" s="95">
        <v>45.940303661648322</v>
      </c>
      <c r="DH18" s="95">
        <v>46.427488523970595</v>
      </c>
      <c r="DI18" s="95">
        <v>46.347414681805034</v>
      </c>
      <c r="DJ18" s="95">
        <v>46.344667067293905</v>
      </c>
      <c r="DK18" s="95">
        <v>48.585799634642427</v>
      </c>
      <c r="DL18" s="95">
        <v>50.568849308467037</v>
      </c>
      <c r="DM18" s="95">
        <v>51.465129132462003</v>
      </c>
      <c r="DN18" s="95">
        <v>50.355872167545293</v>
      </c>
      <c r="DO18" s="95">
        <v>48.584908355147356</v>
      </c>
      <c r="DP18" s="95">
        <v>45.458539442359395</v>
      </c>
      <c r="DQ18" s="95">
        <v>45.547263572541262</v>
      </c>
      <c r="DR18" s="95">
        <v>46.064190291616171</v>
      </c>
      <c r="DS18" s="95">
        <v>46.671918153553257</v>
      </c>
      <c r="DT18" s="95">
        <v>47.191043222816241</v>
      </c>
      <c r="DU18" s="95">
        <v>47.141207675237027</v>
      </c>
      <c r="DV18" s="95">
        <v>47.168676005102576</v>
      </c>
      <c r="DW18" s="95">
        <v>49.908677520262081</v>
      </c>
      <c r="DX18" s="95">
        <v>51.91169816944857</v>
      </c>
      <c r="DY18" s="95">
        <v>52.853790146819776</v>
      </c>
      <c r="DZ18" s="95">
        <v>51.74425495043419</v>
      </c>
      <c r="EA18" s="95">
        <v>49.967384010913712</v>
      </c>
      <c r="EB18" s="95">
        <v>46.370197080291398</v>
      </c>
      <c r="EC18" s="95">
        <v>46.465705889447584</v>
      </c>
      <c r="ED18" s="95">
        <v>46.992833062798788</v>
      </c>
      <c r="EE18" s="95">
        <v>47.611379223912635</v>
      </c>
      <c r="EF18" s="95">
        <v>48.141014002756627</v>
      </c>
      <c r="EG18" s="95">
        <v>48.097381602597707</v>
      </c>
      <c r="EH18" s="95">
        <v>48.131447972991751</v>
      </c>
      <c r="EI18" s="95">
        <v>50.507885634993521</v>
      </c>
      <c r="EJ18" s="95">
        <v>52.533791721774485</v>
      </c>
    </row>
    <row r="19" spans="1:140" ht="13.65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65" customHeight="1" x14ac:dyDescent="0.2">
      <c r="A28" s="255" t="s">
        <v>57</v>
      </c>
      <c r="B28" s="135"/>
      <c r="C28" s="99">
        <v>0.18333333333333002</v>
      </c>
      <c r="D28" s="99">
        <v>1.7999999999999901</v>
      </c>
      <c r="E28" s="99">
        <v>1.5</v>
      </c>
      <c r="F28" s="154">
        <v>1.5229629629629571</v>
      </c>
      <c r="G28" s="99">
        <v>1.25</v>
      </c>
      <c r="H28" s="99">
        <v>1.5</v>
      </c>
      <c r="I28" s="99">
        <v>1</v>
      </c>
      <c r="J28" s="99">
        <v>0.5</v>
      </c>
      <c r="K28" s="99">
        <v>1</v>
      </c>
      <c r="L28" s="99">
        <v>0</v>
      </c>
      <c r="M28" s="99">
        <v>0</v>
      </c>
      <c r="N28" s="99">
        <v>0</v>
      </c>
      <c r="O28" s="99">
        <v>0.5</v>
      </c>
      <c r="P28" s="99">
        <v>0.5</v>
      </c>
      <c r="Q28" s="99">
        <v>0.5</v>
      </c>
      <c r="R28" s="99">
        <v>0.5</v>
      </c>
      <c r="S28" s="99">
        <v>0</v>
      </c>
      <c r="T28" s="99">
        <v>0</v>
      </c>
      <c r="U28" s="99">
        <v>0</v>
      </c>
      <c r="V28" s="99">
        <v>0</v>
      </c>
      <c r="W28" s="154">
        <v>0.41568627450980244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5">
        <v>7.449139280124939E-2</v>
      </c>
      <c r="AD28" s="156"/>
      <c r="AE28" s="156"/>
      <c r="AF28" s="157"/>
      <c r="AG28" s="95">
        <v>940.5</v>
      </c>
      <c r="AH28" s="181">
        <v>780</v>
      </c>
      <c r="AI28" s="181">
        <v>719.25</v>
      </c>
      <c r="AJ28" s="181">
        <v>671</v>
      </c>
      <c r="AK28" s="181">
        <v>638</v>
      </c>
      <c r="AL28" s="181">
        <v>590</v>
      </c>
      <c r="AM28" s="181">
        <v>957</v>
      </c>
      <c r="AN28" s="181">
        <v>1111</v>
      </c>
      <c r="AO28" s="181">
        <v>870</v>
      </c>
      <c r="AP28" s="181">
        <v>897</v>
      </c>
      <c r="AQ28" s="181">
        <v>740</v>
      </c>
      <c r="AR28" s="181">
        <v>808.5</v>
      </c>
      <c r="AS28" s="181">
        <v>924</v>
      </c>
      <c r="AT28" s="181">
        <v>820</v>
      </c>
      <c r="AU28" s="181">
        <v>756</v>
      </c>
      <c r="AV28" s="181">
        <v>726</v>
      </c>
      <c r="AW28" s="181">
        <v>609</v>
      </c>
      <c r="AX28" s="181">
        <v>630</v>
      </c>
      <c r="AY28" s="181">
        <v>1078</v>
      </c>
      <c r="AZ28" s="181">
        <v>1197</v>
      </c>
      <c r="BA28" s="181">
        <v>987</v>
      </c>
      <c r="BB28" s="181">
        <v>943</v>
      </c>
      <c r="BC28" s="181">
        <v>703</v>
      </c>
      <c r="BD28" s="181">
        <v>858</v>
      </c>
      <c r="BE28" s="181">
        <v>884.73</v>
      </c>
      <c r="BF28" s="181">
        <v>825.4</v>
      </c>
      <c r="BG28" s="181">
        <v>850.54</v>
      </c>
      <c r="BH28" s="181">
        <v>756.8</v>
      </c>
      <c r="BI28" s="181">
        <v>619.4</v>
      </c>
      <c r="BJ28" s="181">
        <v>700.26</v>
      </c>
      <c r="BK28" s="181">
        <v>1010.94</v>
      </c>
      <c r="BL28" s="181">
        <v>1210.22</v>
      </c>
      <c r="BM28" s="181">
        <v>974.82</v>
      </c>
      <c r="BN28" s="181">
        <v>866.67</v>
      </c>
      <c r="BO28" s="181">
        <v>794.64</v>
      </c>
      <c r="BP28" s="181">
        <v>909.88</v>
      </c>
      <c r="BQ28" s="181">
        <v>887.04</v>
      </c>
      <c r="BR28" s="181">
        <v>830</v>
      </c>
      <c r="BS28" s="181">
        <v>870.09</v>
      </c>
      <c r="BT28" s="181">
        <v>748.02</v>
      </c>
      <c r="BU28" s="181">
        <v>686.28</v>
      </c>
      <c r="BV28" s="181">
        <v>735.02</v>
      </c>
      <c r="BW28" s="181">
        <v>948</v>
      </c>
      <c r="BX28" s="181">
        <v>1225.67</v>
      </c>
      <c r="BY28" s="181">
        <v>964.53</v>
      </c>
      <c r="BZ28" s="181">
        <v>871.92</v>
      </c>
      <c r="CA28" s="181">
        <v>809.97</v>
      </c>
      <c r="CB28" s="181">
        <v>841.05</v>
      </c>
      <c r="CC28" s="181">
        <v>892.71</v>
      </c>
      <c r="CD28" s="181">
        <v>836.8</v>
      </c>
      <c r="CE28" s="181">
        <v>885.5</v>
      </c>
      <c r="CF28" s="181">
        <v>729.8</v>
      </c>
      <c r="CG28" s="181">
        <v>744.04</v>
      </c>
      <c r="CH28" s="181">
        <v>758.78</v>
      </c>
      <c r="CI28" s="181">
        <v>944</v>
      </c>
      <c r="CJ28" s="181">
        <v>1208.8800000000001</v>
      </c>
      <c r="CK28" s="181">
        <v>917.4</v>
      </c>
      <c r="CL28" s="181">
        <v>920.92</v>
      </c>
      <c r="CM28" s="181">
        <v>822.78</v>
      </c>
      <c r="CN28" s="181">
        <v>810.4</v>
      </c>
      <c r="CO28" s="181">
        <v>941.16</v>
      </c>
      <c r="CP28" s="181">
        <v>843.6</v>
      </c>
      <c r="CQ28" s="181">
        <v>861.08</v>
      </c>
      <c r="CR28" s="181">
        <v>783.72</v>
      </c>
      <c r="CS28" s="181">
        <v>767.58</v>
      </c>
      <c r="CT28" s="181">
        <v>745.71</v>
      </c>
      <c r="CU28" s="181">
        <v>988.26</v>
      </c>
      <c r="CV28" s="181">
        <v>1194.3900000000001</v>
      </c>
      <c r="CW28" s="181">
        <v>871.15</v>
      </c>
      <c r="CX28" s="181">
        <v>970.83</v>
      </c>
      <c r="CY28" s="181">
        <v>835.38</v>
      </c>
      <c r="CZ28" s="181">
        <v>820</v>
      </c>
      <c r="DA28" s="181">
        <v>950.4</v>
      </c>
      <c r="DB28" s="181">
        <v>895.44</v>
      </c>
      <c r="DC28" s="181">
        <v>836.01</v>
      </c>
      <c r="DD28" s="181">
        <v>838.64</v>
      </c>
      <c r="DE28" s="181">
        <v>753.06</v>
      </c>
      <c r="DF28" s="181">
        <v>765.03</v>
      </c>
      <c r="DG28" s="181">
        <v>1038.18</v>
      </c>
      <c r="DH28" s="181">
        <v>1086.1199999999999</v>
      </c>
      <c r="DI28" s="181">
        <v>967.26</v>
      </c>
      <c r="DJ28" s="181">
        <v>981.41</v>
      </c>
      <c r="DK28" s="181">
        <v>767.79</v>
      </c>
      <c r="DL28" s="181">
        <v>913.88</v>
      </c>
      <c r="DM28" s="181">
        <v>916.02</v>
      </c>
      <c r="DN28" s="181">
        <v>862</v>
      </c>
      <c r="DO28" s="181">
        <v>890.34</v>
      </c>
      <c r="DP28" s="181">
        <v>855.8</v>
      </c>
      <c r="DQ28" s="181">
        <v>735.8</v>
      </c>
      <c r="DR28" s="181">
        <v>821.04</v>
      </c>
      <c r="DS28" s="181">
        <v>1041.48</v>
      </c>
      <c r="DT28" s="181">
        <v>1082.76</v>
      </c>
      <c r="DU28" s="181">
        <v>972.09</v>
      </c>
      <c r="DV28" s="181">
        <v>948.86</v>
      </c>
      <c r="DW28" s="181">
        <v>820.6</v>
      </c>
      <c r="DX28" s="181">
        <v>925.98</v>
      </c>
      <c r="DY28" s="181">
        <v>881</v>
      </c>
      <c r="DZ28" s="181">
        <v>871.4</v>
      </c>
      <c r="EA28" s="181">
        <v>945.76</v>
      </c>
      <c r="EB28" s="181">
        <v>872.3</v>
      </c>
      <c r="EC28" s="181">
        <v>754</v>
      </c>
      <c r="ED28" s="181">
        <v>840.18</v>
      </c>
      <c r="EE28" s="181">
        <v>997.71</v>
      </c>
      <c r="EF28" s="181">
        <v>1131.68</v>
      </c>
      <c r="EG28" s="181">
        <v>977.34</v>
      </c>
      <c r="EH28" s="181">
        <v>915.6</v>
      </c>
      <c r="EI28" s="181">
        <v>874.44</v>
      </c>
      <c r="EJ28" s="181">
        <v>980.49</v>
      </c>
    </row>
    <row r="29" spans="1:140" ht="13.65" customHeight="1" x14ac:dyDescent="0.2">
      <c r="A29" s="256" t="s">
        <v>58</v>
      </c>
      <c r="B29" s="159"/>
      <c r="C29" s="95">
        <v>0.44999999999999574</v>
      </c>
      <c r="D29" s="95">
        <v>1.45</v>
      </c>
      <c r="E29" s="95">
        <v>1.5</v>
      </c>
      <c r="F29" s="160">
        <v>1.3833333333333329</v>
      </c>
      <c r="G29" s="95">
        <v>1.25</v>
      </c>
      <c r="H29" s="95">
        <v>1.5</v>
      </c>
      <c r="I29" s="95">
        <v>1</v>
      </c>
      <c r="J29" s="95">
        <v>0.5</v>
      </c>
      <c r="K29" s="95">
        <v>1</v>
      </c>
      <c r="L29" s="95">
        <v>0</v>
      </c>
      <c r="M29" s="95">
        <v>0</v>
      </c>
      <c r="N29" s="95">
        <v>0</v>
      </c>
      <c r="O29" s="95">
        <v>0.5</v>
      </c>
      <c r="P29" s="95">
        <v>0.5</v>
      </c>
      <c r="Q29" s="95">
        <v>0.5</v>
      </c>
      <c r="R29" s="95">
        <v>0.5</v>
      </c>
      <c r="S29" s="95">
        <v>0</v>
      </c>
      <c r="T29" s="95">
        <v>0</v>
      </c>
      <c r="U29" s="95">
        <v>0</v>
      </c>
      <c r="V29" s="95">
        <v>0</v>
      </c>
      <c r="W29" s="160">
        <v>0.41568627450980244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1">
        <v>7.1809645753305062E-2</v>
      </c>
      <c r="AD29" s="156"/>
      <c r="AE29" s="156"/>
      <c r="AF29" s="157"/>
      <c r="AG29" s="95">
        <v>940.5</v>
      </c>
      <c r="AH29" s="181">
        <v>778</v>
      </c>
      <c r="AI29" s="181">
        <v>719.25</v>
      </c>
      <c r="AJ29" s="181">
        <v>715</v>
      </c>
      <c r="AK29" s="181">
        <v>693</v>
      </c>
      <c r="AL29" s="181">
        <v>640</v>
      </c>
      <c r="AM29" s="181">
        <v>1023</v>
      </c>
      <c r="AN29" s="181">
        <v>1166</v>
      </c>
      <c r="AO29" s="181">
        <v>940</v>
      </c>
      <c r="AP29" s="181">
        <v>897</v>
      </c>
      <c r="AQ29" s="181">
        <v>740</v>
      </c>
      <c r="AR29" s="181">
        <v>808.5</v>
      </c>
      <c r="AS29" s="181">
        <v>929.5</v>
      </c>
      <c r="AT29" s="181">
        <v>830</v>
      </c>
      <c r="AU29" s="181">
        <v>771.75</v>
      </c>
      <c r="AV29" s="181">
        <v>803</v>
      </c>
      <c r="AW29" s="181">
        <v>682.5</v>
      </c>
      <c r="AX29" s="181">
        <v>645.75</v>
      </c>
      <c r="AY29" s="181">
        <v>1177</v>
      </c>
      <c r="AZ29" s="181">
        <v>1270.5</v>
      </c>
      <c r="BA29" s="181">
        <v>1060.5</v>
      </c>
      <c r="BB29" s="181">
        <v>954.5</v>
      </c>
      <c r="BC29" s="181">
        <v>712.5</v>
      </c>
      <c r="BD29" s="181">
        <v>863.5</v>
      </c>
      <c r="BE29" s="181">
        <v>894.81</v>
      </c>
      <c r="BF29" s="181">
        <v>839.2</v>
      </c>
      <c r="BG29" s="181">
        <v>871.47</v>
      </c>
      <c r="BH29" s="181">
        <v>828.74</v>
      </c>
      <c r="BI29" s="181">
        <v>684.8</v>
      </c>
      <c r="BJ29" s="181">
        <v>720.28</v>
      </c>
      <c r="BK29" s="181">
        <v>1097.46</v>
      </c>
      <c r="BL29" s="181">
        <v>1281.94</v>
      </c>
      <c r="BM29" s="181">
        <v>1043.49</v>
      </c>
      <c r="BN29" s="181">
        <v>881.16</v>
      </c>
      <c r="BO29" s="181">
        <v>809.13</v>
      </c>
      <c r="BP29" s="181">
        <v>920.69</v>
      </c>
      <c r="BQ29" s="181">
        <v>900.48</v>
      </c>
      <c r="BR29" s="181">
        <v>846.8</v>
      </c>
      <c r="BS29" s="181">
        <v>893.55</v>
      </c>
      <c r="BT29" s="181">
        <v>812.07</v>
      </c>
      <c r="BU29" s="181">
        <v>750.54</v>
      </c>
      <c r="BV29" s="181">
        <v>758.12</v>
      </c>
      <c r="BW29" s="181">
        <v>1024</v>
      </c>
      <c r="BX29" s="181">
        <v>1296.05</v>
      </c>
      <c r="BY29" s="181">
        <v>1029</v>
      </c>
      <c r="BZ29" s="181">
        <v>890.19</v>
      </c>
      <c r="CA29" s="181">
        <v>828.45</v>
      </c>
      <c r="CB29" s="181">
        <v>855.54</v>
      </c>
      <c r="CC29" s="181">
        <v>915.81</v>
      </c>
      <c r="CD29" s="181">
        <v>862.2</v>
      </c>
      <c r="CE29" s="181">
        <v>918.16</v>
      </c>
      <c r="CF29" s="181">
        <v>795.2</v>
      </c>
      <c r="CG29" s="181">
        <v>815.54</v>
      </c>
      <c r="CH29" s="181">
        <v>789.8</v>
      </c>
      <c r="CI29" s="181">
        <v>1024.5999999999999</v>
      </c>
      <c r="CJ29" s="181">
        <v>1286.8499999999999</v>
      </c>
      <c r="CK29" s="181">
        <v>984.4</v>
      </c>
      <c r="CL29" s="181">
        <v>949.52</v>
      </c>
      <c r="CM29" s="181">
        <v>850.08</v>
      </c>
      <c r="CN29" s="181">
        <v>833.2</v>
      </c>
      <c r="CO29" s="181">
        <v>975.48</v>
      </c>
      <c r="CP29" s="181">
        <v>877.6</v>
      </c>
      <c r="CQ29" s="181">
        <v>901.12</v>
      </c>
      <c r="CR29" s="181">
        <v>857.22</v>
      </c>
      <c r="CS29" s="181">
        <v>843.92</v>
      </c>
      <c r="CT29" s="181">
        <v>782.88</v>
      </c>
      <c r="CU29" s="181">
        <v>1077.72</v>
      </c>
      <c r="CV29" s="181">
        <v>1279.95</v>
      </c>
      <c r="CW29" s="181">
        <v>940.12</v>
      </c>
      <c r="CX29" s="181">
        <v>1010.62</v>
      </c>
      <c r="CY29" s="181">
        <v>871.08</v>
      </c>
      <c r="CZ29" s="181">
        <v>851.4</v>
      </c>
      <c r="DA29" s="181">
        <v>991.54</v>
      </c>
      <c r="DB29" s="181">
        <v>937.65</v>
      </c>
      <c r="DC29" s="181">
        <v>880.32</v>
      </c>
      <c r="DD29" s="181">
        <v>919.16</v>
      </c>
      <c r="DE29" s="181">
        <v>829.08</v>
      </c>
      <c r="DF29" s="181">
        <v>808.08</v>
      </c>
      <c r="DG29" s="181">
        <v>1135.42</v>
      </c>
      <c r="DH29" s="181">
        <v>1168.8599999999999</v>
      </c>
      <c r="DI29" s="181">
        <v>1047.69</v>
      </c>
      <c r="DJ29" s="181">
        <v>1028.33</v>
      </c>
      <c r="DK29" s="181">
        <v>805.79</v>
      </c>
      <c r="DL29" s="181">
        <v>955.24</v>
      </c>
      <c r="DM29" s="181">
        <v>962.01</v>
      </c>
      <c r="DN29" s="181">
        <v>908.2</v>
      </c>
      <c r="DO29" s="181">
        <v>942.92</v>
      </c>
      <c r="DP29" s="181">
        <v>940.06</v>
      </c>
      <c r="DQ29" s="181">
        <v>811.6</v>
      </c>
      <c r="DR29" s="181">
        <v>872.08</v>
      </c>
      <c r="DS29" s="181">
        <v>1142.46</v>
      </c>
      <c r="DT29" s="181">
        <v>1169.9100000000001</v>
      </c>
      <c r="DU29" s="181">
        <v>1056.72</v>
      </c>
      <c r="DV29" s="181">
        <v>1000.34</v>
      </c>
      <c r="DW29" s="181">
        <v>866.4</v>
      </c>
      <c r="DX29" s="181">
        <v>973.94</v>
      </c>
      <c r="DY29" s="181">
        <v>931</v>
      </c>
      <c r="DZ29" s="181">
        <v>923.6</v>
      </c>
      <c r="EA29" s="181">
        <v>1007.17</v>
      </c>
      <c r="EB29" s="181">
        <v>960.74</v>
      </c>
      <c r="EC29" s="181">
        <v>833.2</v>
      </c>
      <c r="ED29" s="181">
        <v>897.16</v>
      </c>
      <c r="EE29" s="181">
        <v>1097.67</v>
      </c>
      <c r="EF29" s="181">
        <v>1227.82</v>
      </c>
      <c r="EG29" s="181">
        <v>1066.17</v>
      </c>
      <c r="EH29" s="181">
        <v>971.04</v>
      </c>
      <c r="EI29" s="181">
        <v>928.83</v>
      </c>
      <c r="EJ29" s="181">
        <v>1037.76</v>
      </c>
    </row>
    <row r="30" spans="1:140" ht="13.65" customHeight="1" x14ac:dyDescent="0.2">
      <c r="A30" s="256" t="s">
        <v>60</v>
      </c>
      <c r="B30" s="135"/>
      <c r="C30" s="95">
        <v>1.4473333333333329</v>
      </c>
      <c r="D30" s="95">
        <v>0.35000000000000142</v>
      </c>
      <c r="E30" s="95">
        <v>0.5</v>
      </c>
      <c r="F30" s="160">
        <v>0.51420740740741167</v>
      </c>
      <c r="G30" s="95">
        <v>0.5</v>
      </c>
      <c r="H30" s="95">
        <v>0.5</v>
      </c>
      <c r="I30" s="95">
        <v>0.5</v>
      </c>
      <c r="J30" s="95">
        <v>0.5</v>
      </c>
      <c r="K30" s="95">
        <v>0.5</v>
      </c>
      <c r="L30" s="95">
        <v>0.5</v>
      </c>
      <c r="M30" s="95">
        <v>0.5</v>
      </c>
      <c r="N30" s="95">
        <v>0.5</v>
      </c>
      <c r="O30" s="95">
        <v>0.5</v>
      </c>
      <c r="P30" s="95">
        <v>0.5</v>
      </c>
      <c r="Q30" s="95">
        <v>0.5</v>
      </c>
      <c r="R30" s="95">
        <v>0.5</v>
      </c>
      <c r="S30" s="95">
        <v>1</v>
      </c>
      <c r="T30" s="95">
        <v>1</v>
      </c>
      <c r="U30" s="95">
        <v>1</v>
      </c>
      <c r="V30" s="95">
        <v>1</v>
      </c>
      <c r="W30" s="160">
        <v>0.62549019607843093</v>
      </c>
      <c r="X30" s="95">
        <v>0.5</v>
      </c>
      <c r="Y30" s="95">
        <v>0.74838926174496834</v>
      </c>
      <c r="Z30" s="95">
        <v>0.73525490196077925</v>
      </c>
      <c r="AA30" s="95">
        <v>0.65618627450980682</v>
      </c>
      <c r="AB30" s="95">
        <v>0.42992187499999801</v>
      </c>
      <c r="AC30" s="161">
        <v>0.62568046663820098</v>
      </c>
      <c r="AD30" s="156"/>
      <c r="AE30" s="156"/>
      <c r="AF30" s="157"/>
      <c r="AG30" s="95">
        <v>940.5</v>
      </c>
      <c r="AH30" s="181">
        <v>810</v>
      </c>
      <c r="AI30" s="181">
        <v>803.25</v>
      </c>
      <c r="AJ30" s="181">
        <v>742.5</v>
      </c>
      <c r="AK30" s="181">
        <v>737</v>
      </c>
      <c r="AL30" s="181">
        <v>800</v>
      </c>
      <c r="AM30" s="181">
        <v>1094.5</v>
      </c>
      <c r="AN30" s="181">
        <v>1232</v>
      </c>
      <c r="AO30" s="181">
        <v>975</v>
      </c>
      <c r="AP30" s="181">
        <v>971.75</v>
      </c>
      <c r="AQ30" s="181">
        <v>825</v>
      </c>
      <c r="AR30" s="181">
        <v>908.25</v>
      </c>
      <c r="AS30" s="181">
        <v>979</v>
      </c>
      <c r="AT30" s="181">
        <v>850</v>
      </c>
      <c r="AU30" s="181">
        <v>850.5</v>
      </c>
      <c r="AV30" s="181">
        <v>786.5</v>
      </c>
      <c r="AW30" s="181">
        <v>761.25</v>
      </c>
      <c r="AX30" s="181">
        <v>866.25</v>
      </c>
      <c r="AY30" s="181">
        <v>1144</v>
      </c>
      <c r="AZ30" s="181">
        <v>1270.5</v>
      </c>
      <c r="BA30" s="181">
        <v>1165.5</v>
      </c>
      <c r="BB30" s="181">
        <v>960.25</v>
      </c>
      <c r="BC30" s="181">
        <v>793.25</v>
      </c>
      <c r="BD30" s="181">
        <v>984.5</v>
      </c>
      <c r="BE30" s="181">
        <v>940.17</v>
      </c>
      <c r="BF30" s="181">
        <v>855</v>
      </c>
      <c r="BG30" s="181">
        <v>937.02</v>
      </c>
      <c r="BH30" s="181">
        <v>791.12</v>
      </c>
      <c r="BI30" s="181">
        <v>729.2</v>
      </c>
      <c r="BJ30" s="181">
        <v>912.56</v>
      </c>
      <c r="BK30" s="181">
        <v>1098.0899999999999</v>
      </c>
      <c r="BL30" s="181">
        <v>1338.26</v>
      </c>
      <c r="BM30" s="181">
        <v>1171.5899999999999</v>
      </c>
      <c r="BN30" s="181">
        <v>881.37</v>
      </c>
      <c r="BO30" s="181">
        <v>881.16</v>
      </c>
      <c r="BP30" s="181">
        <v>1034.31</v>
      </c>
      <c r="BQ30" s="181">
        <v>944.37</v>
      </c>
      <c r="BR30" s="181">
        <v>858.8</v>
      </c>
      <c r="BS30" s="181">
        <v>941.16</v>
      </c>
      <c r="BT30" s="181">
        <v>758.52</v>
      </c>
      <c r="BU30" s="181">
        <v>769.02</v>
      </c>
      <c r="BV30" s="181">
        <v>916.52</v>
      </c>
      <c r="BW30" s="181">
        <v>1050.4000000000001</v>
      </c>
      <c r="BX30" s="181">
        <v>1405.3</v>
      </c>
      <c r="BY30" s="181">
        <v>1176.8399999999999</v>
      </c>
      <c r="BZ30" s="181">
        <v>885.15</v>
      </c>
      <c r="CA30" s="181">
        <v>885.15</v>
      </c>
      <c r="CB30" s="181">
        <v>948.57</v>
      </c>
      <c r="CC30" s="181">
        <v>948.57</v>
      </c>
      <c r="CD30" s="181">
        <v>862.6</v>
      </c>
      <c r="CE30" s="181">
        <v>945.3</v>
      </c>
      <c r="CF30" s="181">
        <v>725.6</v>
      </c>
      <c r="CG30" s="181">
        <v>809.16</v>
      </c>
      <c r="CH30" s="181">
        <v>920.7</v>
      </c>
      <c r="CI30" s="181">
        <v>1055</v>
      </c>
      <c r="CJ30" s="181">
        <v>1411.51</v>
      </c>
      <c r="CK30" s="181">
        <v>1125.8</v>
      </c>
      <c r="CL30" s="181">
        <v>931.48</v>
      </c>
      <c r="CM30" s="181">
        <v>889.14</v>
      </c>
      <c r="CN30" s="181">
        <v>907.4</v>
      </c>
      <c r="CO30" s="181">
        <v>998.14</v>
      </c>
      <c r="CP30" s="181">
        <v>866.4</v>
      </c>
      <c r="CQ30" s="181">
        <v>908.16</v>
      </c>
      <c r="CR30" s="181">
        <v>765.24</v>
      </c>
      <c r="CS30" s="181">
        <v>812.68</v>
      </c>
      <c r="CT30" s="181">
        <v>882.63</v>
      </c>
      <c r="CU30" s="181">
        <v>1112.58</v>
      </c>
      <c r="CV30" s="181">
        <v>1417.72</v>
      </c>
      <c r="CW30" s="181">
        <v>1074.26</v>
      </c>
      <c r="CX30" s="181">
        <v>978.19</v>
      </c>
      <c r="CY30" s="181">
        <v>892.92</v>
      </c>
      <c r="CZ30" s="181">
        <v>911.4</v>
      </c>
      <c r="DA30" s="181">
        <v>1002.54</v>
      </c>
      <c r="DB30" s="181">
        <v>913.71</v>
      </c>
      <c r="DC30" s="181">
        <v>870.66</v>
      </c>
      <c r="DD30" s="181">
        <v>805.2</v>
      </c>
      <c r="DE30" s="181">
        <v>779.1</v>
      </c>
      <c r="DF30" s="181">
        <v>886.62</v>
      </c>
      <c r="DG30" s="181">
        <v>1170.6199999999999</v>
      </c>
      <c r="DH30" s="181">
        <v>1300.1099999999999</v>
      </c>
      <c r="DI30" s="181">
        <v>1192.3800000000001</v>
      </c>
      <c r="DJ30" s="181">
        <v>982.33</v>
      </c>
      <c r="DK30" s="181">
        <v>811.49</v>
      </c>
      <c r="DL30" s="181">
        <v>1006.94</v>
      </c>
      <c r="DM30" s="181">
        <v>961.17</v>
      </c>
      <c r="DN30" s="181">
        <v>874.2</v>
      </c>
      <c r="DO30" s="181">
        <v>916.08</v>
      </c>
      <c r="DP30" s="181">
        <v>808.72</v>
      </c>
      <c r="DQ30" s="181">
        <v>745.4</v>
      </c>
      <c r="DR30" s="181">
        <v>932.8</v>
      </c>
      <c r="DS30" s="181">
        <v>1175.9000000000001</v>
      </c>
      <c r="DT30" s="181">
        <v>1305.78</v>
      </c>
      <c r="DU30" s="181">
        <v>1197.6300000000001</v>
      </c>
      <c r="DV30" s="181">
        <v>943.8</v>
      </c>
      <c r="DW30" s="181">
        <v>857.8</v>
      </c>
      <c r="DX30" s="181">
        <v>1011.34</v>
      </c>
      <c r="DY30" s="181">
        <v>919.4</v>
      </c>
      <c r="DZ30" s="181">
        <v>878</v>
      </c>
      <c r="EA30" s="181">
        <v>962.09</v>
      </c>
      <c r="EB30" s="181">
        <v>812.24</v>
      </c>
      <c r="EC30" s="181">
        <v>748.6</v>
      </c>
      <c r="ED30" s="181">
        <v>936.98</v>
      </c>
      <c r="EE30" s="181">
        <v>1127.28</v>
      </c>
      <c r="EF30" s="181">
        <v>1373.9</v>
      </c>
      <c r="EG30" s="181">
        <v>1202.8800000000001</v>
      </c>
      <c r="EH30" s="181">
        <v>904.68</v>
      </c>
      <c r="EI30" s="181">
        <v>904.68</v>
      </c>
      <c r="EJ30" s="181">
        <v>1061.9100000000001</v>
      </c>
    </row>
    <row r="31" spans="1:140" ht="13.65" customHeight="1" x14ac:dyDescent="0.2">
      <c r="A31" s="256" t="s">
        <v>62</v>
      </c>
      <c r="B31" s="135"/>
      <c r="C31" s="95">
        <v>-0.2708333333333357</v>
      </c>
      <c r="D31" s="95">
        <v>-0.23300003051758011</v>
      </c>
      <c r="E31" s="95">
        <v>0.5</v>
      </c>
      <c r="F31" s="160">
        <v>8.941480057328377E-2</v>
      </c>
      <c r="G31" s="95">
        <v>0.375</v>
      </c>
      <c r="H31" s="95">
        <v>0.75</v>
      </c>
      <c r="I31" s="95">
        <v>0</v>
      </c>
      <c r="J31" s="95">
        <v>0.25</v>
      </c>
      <c r="K31" s="95">
        <v>0</v>
      </c>
      <c r="L31" s="95">
        <v>0.5</v>
      </c>
      <c r="M31" s="95">
        <v>0.5</v>
      </c>
      <c r="N31" s="95">
        <v>0.5</v>
      </c>
      <c r="O31" s="95">
        <v>0.5</v>
      </c>
      <c r="P31" s="95">
        <v>0.5</v>
      </c>
      <c r="Q31" s="95">
        <v>0.5</v>
      </c>
      <c r="R31" s="95">
        <v>0.5</v>
      </c>
      <c r="S31" s="95">
        <v>0.25</v>
      </c>
      <c r="T31" s="95">
        <v>0.25</v>
      </c>
      <c r="U31" s="95">
        <v>0.25</v>
      </c>
      <c r="V31" s="95">
        <v>0.25</v>
      </c>
      <c r="W31" s="160">
        <v>0.37843137254901649</v>
      </c>
      <c r="X31" s="95">
        <v>0.60392156862744883</v>
      </c>
      <c r="Y31" s="95">
        <v>0.62164429530201559</v>
      </c>
      <c r="Z31" s="95">
        <v>0.60329411764706009</v>
      </c>
      <c r="AA31" s="95">
        <v>0.60131372549018636</v>
      </c>
      <c r="AB31" s="95">
        <v>0.60281250000000597</v>
      </c>
      <c r="AC31" s="161">
        <v>0.56848214512409356</v>
      </c>
      <c r="AD31" s="156"/>
      <c r="AE31" s="156"/>
      <c r="AF31" s="157"/>
      <c r="AG31" s="95">
        <v>863.5</v>
      </c>
      <c r="AH31" s="181">
        <v>745</v>
      </c>
      <c r="AI31" s="181">
        <v>756</v>
      </c>
      <c r="AJ31" s="181">
        <v>742.5</v>
      </c>
      <c r="AK31" s="181">
        <v>737</v>
      </c>
      <c r="AL31" s="181">
        <v>800</v>
      </c>
      <c r="AM31" s="181">
        <v>1083.5</v>
      </c>
      <c r="AN31" s="181">
        <v>1232</v>
      </c>
      <c r="AO31" s="181">
        <v>975</v>
      </c>
      <c r="AP31" s="181">
        <v>943</v>
      </c>
      <c r="AQ31" s="181">
        <v>800</v>
      </c>
      <c r="AR31" s="181">
        <v>882</v>
      </c>
      <c r="AS31" s="181">
        <v>709.5</v>
      </c>
      <c r="AT31" s="181">
        <v>615</v>
      </c>
      <c r="AU31" s="181">
        <v>630</v>
      </c>
      <c r="AV31" s="181">
        <v>566.5</v>
      </c>
      <c r="AW31" s="181">
        <v>551.25</v>
      </c>
      <c r="AX31" s="181">
        <v>656.25</v>
      </c>
      <c r="AY31" s="181">
        <v>924</v>
      </c>
      <c r="AZ31" s="181">
        <v>1060.5</v>
      </c>
      <c r="BA31" s="181">
        <v>834.75</v>
      </c>
      <c r="BB31" s="181">
        <v>713</v>
      </c>
      <c r="BC31" s="181">
        <v>584.25</v>
      </c>
      <c r="BD31" s="181">
        <v>704</v>
      </c>
      <c r="BE31" s="181">
        <v>654.36</v>
      </c>
      <c r="BF31" s="181">
        <v>592.20000000000005</v>
      </c>
      <c r="BG31" s="181">
        <v>661.94</v>
      </c>
      <c r="BH31" s="181">
        <v>541.64</v>
      </c>
      <c r="BI31" s="181">
        <v>500.2</v>
      </c>
      <c r="BJ31" s="181">
        <v>652.74</v>
      </c>
      <c r="BK31" s="181">
        <v>834.12</v>
      </c>
      <c r="BL31" s="181">
        <v>1046.98</v>
      </c>
      <c r="BM31" s="181">
        <v>783.72</v>
      </c>
      <c r="BN31" s="181">
        <v>608.79</v>
      </c>
      <c r="BO31" s="181">
        <v>601.65</v>
      </c>
      <c r="BP31" s="181">
        <v>683.1</v>
      </c>
      <c r="BQ31" s="181">
        <v>568.26</v>
      </c>
      <c r="BR31" s="181">
        <v>518.4</v>
      </c>
      <c r="BS31" s="181">
        <v>584.66</v>
      </c>
      <c r="BT31" s="181">
        <v>460.32</v>
      </c>
      <c r="BU31" s="181">
        <v>471.66</v>
      </c>
      <c r="BV31" s="181">
        <v>591.14</v>
      </c>
      <c r="BW31" s="181">
        <v>725.8</v>
      </c>
      <c r="BX31" s="181">
        <v>1008.55</v>
      </c>
      <c r="BY31" s="181">
        <v>728.49</v>
      </c>
      <c r="BZ31" s="181">
        <v>570.99</v>
      </c>
      <c r="CA31" s="181">
        <v>569.30999999999995</v>
      </c>
      <c r="CB31" s="181">
        <v>595.35</v>
      </c>
      <c r="CC31" s="181">
        <v>468.09</v>
      </c>
      <c r="CD31" s="181">
        <v>446.4</v>
      </c>
      <c r="CE31" s="181">
        <v>524.86</v>
      </c>
      <c r="CF31" s="181">
        <v>409.8</v>
      </c>
      <c r="CG31" s="181">
        <v>480.04</v>
      </c>
      <c r="CH31" s="181">
        <v>596.20000000000005</v>
      </c>
      <c r="CI31" s="181">
        <v>758.8</v>
      </c>
      <c r="CJ31" s="181">
        <v>1091.58</v>
      </c>
      <c r="CK31" s="181">
        <v>776.4</v>
      </c>
      <c r="CL31" s="181">
        <v>691.24</v>
      </c>
      <c r="CM31" s="181">
        <v>678.72</v>
      </c>
      <c r="CN31" s="181">
        <v>696.8</v>
      </c>
      <c r="CO31" s="181">
        <v>869.44</v>
      </c>
      <c r="CP31" s="181">
        <v>757.2</v>
      </c>
      <c r="CQ31" s="181">
        <v>816.42</v>
      </c>
      <c r="CR31" s="181">
        <v>672.21</v>
      </c>
      <c r="CS31" s="181">
        <v>721.38</v>
      </c>
      <c r="CT31" s="181">
        <v>823.62</v>
      </c>
      <c r="CU31" s="181">
        <v>1112.3699999999999</v>
      </c>
      <c r="CV31" s="181">
        <v>1472</v>
      </c>
      <c r="CW31" s="181">
        <v>961.78</v>
      </c>
      <c r="CX31" s="181">
        <v>912.41</v>
      </c>
      <c r="CY31" s="181">
        <v>830.34</v>
      </c>
      <c r="CZ31" s="181">
        <v>827</v>
      </c>
      <c r="DA31" s="181">
        <v>875.6</v>
      </c>
      <c r="DB31" s="181">
        <v>800.73</v>
      </c>
      <c r="DC31" s="181">
        <v>784.98</v>
      </c>
      <c r="DD31" s="181">
        <v>709.28</v>
      </c>
      <c r="DE31" s="181">
        <v>693.42</v>
      </c>
      <c r="DF31" s="181">
        <v>829.5</v>
      </c>
      <c r="DG31" s="181">
        <v>1173.7</v>
      </c>
      <c r="DH31" s="181">
        <v>1353.45</v>
      </c>
      <c r="DI31" s="181">
        <v>1070.58</v>
      </c>
      <c r="DJ31" s="181">
        <v>918.85</v>
      </c>
      <c r="DK31" s="181">
        <v>756.58</v>
      </c>
      <c r="DL31" s="181">
        <v>916.3</v>
      </c>
      <c r="DM31" s="181">
        <v>841.89</v>
      </c>
      <c r="DN31" s="181">
        <v>768</v>
      </c>
      <c r="DO31" s="181">
        <v>828.08</v>
      </c>
      <c r="DP31" s="181">
        <v>714.34</v>
      </c>
      <c r="DQ31" s="181">
        <v>665.2</v>
      </c>
      <c r="DR31" s="181">
        <v>875.16</v>
      </c>
      <c r="DS31" s="181">
        <v>1181.8399999999999</v>
      </c>
      <c r="DT31" s="181">
        <v>1363.11</v>
      </c>
      <c r="DU31" s="181">
        <v>1078.1400000000001</v>
      </c>
      <c r="DV31" s="181">
        <v>885.06</v>
      </c>
      <c r="DW31" s="181">
        <v>802.2</v>
      </c>
      <c r="DX31" s="181">
        <v>922.68</v>
      </c>
      <c r="DY31" s="181">
        <v>807.4</v>
      </c>
      <c r="DZ31" s="181">
        <v>773.4</v>
      </c>
      <c r="EA31" s="181">
        <v>871.93</v>
      </c>
      <c r="EB31" s="181">
        <v>719.18</v>
      </c>
      <c r="EC31" s="181">
        <v>669.8</v>
      </c>
      <c r="ED31" s="181">
        <v>881.32</v>
      </c>
      <c r="EE31" s="181">
        <v>1136.0999999999999</v>
      </c>
      <c r="EF31" s="181">
        <v>1437.92</v>
      </c>
      <c r="EG31" s="181">
        <v>1085.7</v>
      </c>
      <c r="EH31" s="181">
        <v>850.92</v>
      </c>
      <c r="EI31" s="181">
        <v>848.19</v>
      </c>
      <c r="EJ31" s="181">
        <v>971.52</v>
      </c>
    </row>
    <row r="32" spans="1:140" ht="13.65" customHeight="1" x14ac:dyDescent="0.2">
      <c r="A32" s="256" t="s">
        <v>61</v>
      </c>
      <c r="B32" s="159"/>
      <c r="C32" s="95">
        <v>1.25</v>
      </c>
      <c r="D32" s="95">
        <v>0.35000000000000142</v>
      </c>
      <c r="E32" s="95">
        <v>0.5</v>
      </c>
      <c r="F32" s="160">
        <v>0.4966666666666697</v>
      </c>
      <c r="G32" s="95">
        <v>0.375</v>
      </c>
      <c r="H32" s="95">
        <v>0.75</v>
      </c>
      <c r="I32" s="95">
        <v>0</v>
      </c>
      <c r="J32" s="95">
        <v>0.375</v>
      </c>
      <c r="K32" s="95">
        <v>0</v>
      </c>
      <c r="L32" s="95">
        <v>0.75</v>
      </c>
      <c r="M32" s="95">
        <v>0.75</v>
      </c>
      <c r="N32" s="95">
        <v>0.75</v>
      </c>
      <c r="O32" s="95">
        <v>0.5</v>
      </c>
      <c r="P32" s="95">
        <v>0.5</v>
      </c>
      <c r="Q32" s="95">
        <v>0.5</v>
      </c>
      <c r="R32" s="95">
        <v>0.5</v>
      </c>
      <c r="S32" s="95">
        <v>0.25</v>
      </c>
      <c r="T32" s="95">
        <v>0.25</v>
      </c>
      <c r="U32" s="95">
        <v>0.25</v>
      </c>
      <c r="V32" s="95">
        <v>0.25</v>
      </c>
      <c r="W32" s="160">
        <v>0.44117647058823195</v>
      </c>
      <c r="X32" s="95">
        <v>0.49901960784313815</v>
      </c>
      <c r="Y32" s="95">
        <v>0.78147651006712238</v>
      </c>
      <c r="Z32" s="95">
        <v>0.7376078431372548</v>
      </c>
      <c r="AA32" s="95">
        <v>0.65650980392157976</v>
      </c>
      <c r="AB32" s="95">
        <v>0.42835937499999943</v>
      </c>
      <c r="AC32" s="161">
        <v>0.60532650448143244</v>
      </c>
      <c r="AD32" s="156"/>
      <c r="AE32" s="156"/>
      <c r="AF32" s="157"/>
      <c r="AG32" s="95">
        <v>863.5</v>
      </c>
      <c r="AH32" s="181">
        <v>745</v>
      </c>
      <c r="AI32" s="181">
        <v>756</v>
      </c>
      <c r="AJ32" s="181">
        <v>759</v>
      </c>
      <c r="AK32" s="181">
        <v>792</v>
      </c>
      <c r="AL32" s="181">
        <v>840</v>
      </c>
      <c r="AM32" s="181">
        <v>1083.5</v>
      </c>
      <c r="AN32" s="181">
        <v>1259.5</v>
      </c>
      <c r="AO32" s="181">
        <v>975</v>
      </c>
      <c r="AP32" s="181">
        <v>943</v>
      </c>
      <c r="AQ32" s="181">
        <v>800</v>
      </c>
      <c r="AR32" s="181">
        <v>882</v>
      </c>
      <c r="AS32" s="181">
        <v>929.5</v>
      </c>
      <c r="AT32" s="181">
        <v>815</v>
      </c>
      <c r="AU32" s="181">
        <v>840</v>
      </c>
      <c r="AV32" s="181">
        <v>841.5</v>
      </c>
      <c r="AW32" s="181">
        <v>819</v>
      </c>
      <c r="AX32" s="181">
        <v>913.5</v>
      </c>
      <c r="AY32" s="181">
        <v>1254</v>
      </c>
      <c r="AZ32" s="181">
        <v>1317.75</v>
      </c>
      <c r="BA32" s="181">
        <v>1044.75</v>
      </c>
      <c r="BB32" s="181">
        <v>943</v>
      </c>
      <c r="BC32" s="181">
        <v>774.25</v>
      </c>
      <c r="BD32" s="181">
        <v>924</v>
      </c>
      <c r="BE32" s="181">
        <v>892.71</v>
      </c>
      <c r="BF32" s="181">
        <v>819.8</v>
      </c>
      <c r="BG32" s="181">
        <v>925.29</v>
      </c>
      <c r="BH32" s="181">
        <v>846.34</v>
      </c>
      <c r="BI32" s="181">
        <v>784.4</v>
      </c>
      <c r="BJ32" s="181">
        <v>962.28</v>
      </c>
      <c r="BK32" s="181">
        <v>1203.51</v>
      </c>
      <c r="BL32" s="181">
        <v>1387.98</v>
      </c>
      <c r="BM32" s="181">
        <v>1050.21</v>
      </c>
      <c r="BN32" s="181">
        <v>865.41</v>
      </c>
      <c r="BO32" s="181">
        <v>860.16</v>
      </c>
      <c r="BP32" s="181">
        <v>970.83</v>
      </c>
      <c r="BQ32" s="181">
        <v>896.7</v>
      </c>
      <c r="BR32" s="181">
        <v>823.6</v>
      </c>
      <c r="BS32" s="181">
        <v>929.43</v>
      </c>
      <c r="BT32" s="181">
        <v>811.44</v>
      </c>
      <c r="BU32" s="181">
        <v>827.4</v>
      </c>
      <c r="BV32" s="181">
        <v>966.68</v>
      </c>
      <c r="BW32" s="181">
        <v>1151.4000000000001</v>
      </c>
      <c r="BX32" s="181">
        <v>1457.51</v>
      </c>
      <c r="BY32" s="181">
        <v>1055.04</v>
      </c>
      <c r="BZ32" s="181">
        <v>869.4</v>
      </c>
      <c r="CA32" s="181">
        <v>863.94</v>
      </c>
      <c r="CB32" s="181">
        <v>890.4</v>
      </c>
      <c r="CC32" s="181">
        <v>900.48</v>
      </c>
      <c r="CD32" s="181">
        <v>827.2</v>
      </c>
      <c r="CE32" s="181">
        <v>933.57</v>
      </c>
      <c r="CF32" s="181">
        <v>776.2</v>
      </c>
      <c r="CG32" s="181">
        <v>870.54</v>
      </c>
      <c r="CH32" s="181">
        <v>970.86</v>
      </c>
      <c r="CI32" s="181">
        <v>1156.4000000000001</v>
      </c>
      <c r="CJ32" s="181">
        <v>1463.95</v>
      </c>
      <c r="CK32" s="181">
        <v>1009.2</v>
      </c>
      <c r="CL32" s="181">
        <v>914.76</v>
      </c>
      <c r="CM32" s="181">
        <v>867.72</v>
      </c>
      <c r="CN32" s="181">
        <v>851.6</v>
      </c>
      <c r="CO32" s="181">
        <v>947.54</v>
      </c>
      <c r="CP32" s="181">
        <v>830.8</v>
      </c>
      <c r="CQ32" s="181">
        <v>896.94</v>
      </c>
      <c r="CR32" s="181">
        <v>818.58</v>
      </c>
      <c r="CS32" s="181">
        <v>874.28</v>
      </c>
      <c r="CT32" s="181">
        <v>930.93</v>
      </c>
      <c r="CU32" s="181">
        <v>1219.68</v>
      </c>
      <c r="CV32" s="181">
        <v>1470.39</v>
      </c>
      <c r="CW32" s="181">
        <v>962.92</v>
      </c>
      <c r="CX32" s="181">
        <v>960.48</v>
      </c>
      <c r="CY32" s="181">
        <v>871.5</v>
      </c>
      <c r="CZ32" s="181">
        <v>855.4</v>
      </c>
      <c r="DA32" s="181">
        <v>951.72</v>
      </c>
      <c r="DB32" s="181">
        <v>876.12</v>
      </c>
      <c r="DC32" s="181">
        <v>859.95</v>
      </c>
      <c r="DD32" s="181">
        <v>861.52</v>
      </c>
      <c r="DE32" s="181">
        <v>838.32</v>
      </c>
      <c r="DF32" s="181">
        <v>934.92</v>
      </c>
      <c r="DG32" s="181">
        <v>1283.26</v>
      </c>
      <c r="DH32" s="181">
        <v>1348.41</v>
      </c>
      <c r="DI32" s="181">
        <v>1068.9000000000001</v>
      </c>
      <c r="DJ32" s="181">
        <v>964.62</v>
      </c>
      <c r="DK32" s="181">
        <v>791.92</v>
      </c>
      <c r="DL32" s="181">
        <v>945.12</v>
      </c>
      <c r="DM32" s="181">
        <v>912.45</v>
      </c>
      <c r="DN32" s="181">
        <v>838.2</v>
      </c>
      <c r="DO32" s="181">
        <v>904.86</v>
      </c>
      <c r="DP32" s="181">
        <v>865.26</v>
      </c>
      <c r="DQ32" s="181">
        <v>801.8</v>
      </c>
      <c r="DR32" s="181">
        <v>983.84</v>
      </c>
      <c r="DS32" s="181">
        <v>1288.98</v>
      </c>
      <c r="DT32" s="181">
        <v>1354.29</v>
      </c>
      <c r="DU32" s="181">
        <v>1073.52</v>
      </c>
      <c r="DV32" s="181">
        <v>926.86</v>
      </c>
      <c r="DW32" s="181">
        <v>837.4</v>
      </c>
      <c r="DX32" s="181">
        <v>949.3</v>
      </c>
      <c r="DY32" s="181">
        <v>872.8</v>
      </c>
      <c r="DZ32" s="181">
        <v>841.8</v>
      </c>
      <c r="EA32" s="181">
        <v>950.13</v>
      </c>
      <c r="EB32" s="181">
        <v>869</v>
      </c>
      <c r="EC32" s="181">
        <v>805.4</v>
      </c>
      <c r="ED32" s="181">
        <v>988.02</v>
      </c>
      <c r="EE32" s="181">
        <v>1235.6400000000001</v>
      </c>
      <c r="EF32" s="181">
        <v>1424.94</v>
      </c>
      <c r="EG32" s="181">
        <v>1078.3499999999999</v>
      </c>
      <c r="EH32" s="181">
        <v>888.51</v>
      </c>
      <c r="EI32" s="181">
        <v>883.05</v>
      </c>
      <c r="EJ32" s="181">
        <v>996.59</v>
      </c>
    </row>
    <row r="33" spans="1:140" ht="13.65" customHeight="1" x14ac:dyDescent="0.2">
      <c r="A33" s="256" t="s">
        <v>59</v>
      </c>
      <c r="B33" s="135"/>
      <c r="C33" s="95">
        <v>1.3733333333333348</v>
      </c>
      <c r="D33" s="95">
        <v>1</v>
      </c>
      <c r="E33" s="95">
        <v>0.75</v>
      </c>
      <c r="F33" s="160">
        <v>0.92207407407407516</v>
      </c>
      <c r="G33" s="95">
        <v>0.625</v>
      </c>
      <c r="H33" s="95">
        <v>0.75</v>
      </c>
      <c r="I33" s="95">
        <v>0.5</v>
      </c>
      <c r="J33" s="95">
        <v>0.5</v>
      </c>
      <c r="K33" s="95">
        <v>0</v>
      </c>
      <c r="L33" s="95">
        <v>1</v>
      </c>
      <c r="M33" s="95">
        <v>1</v>
      </c>
      <c r="N33" s="95">
        <v>1</v>
      </c>
      <c r="O33" s="95">
        <v>0.5</v>
      </c>
      <c r="P33" s="95">
        <v>0.5</v>
      </c>
      <c r="Q33" s="95">
        <v>0.5</v>
      </c>
      <c r="R33" s="95">
        <v>1</v>
      </c>
      <c r="S33" s="95">
        <v>0.5</v>
      </c>
      <c r="T33" s="95">
        <v>0.5</v>
      </c>
      <c r="U33" s="95">
        <v>0.5</v>
      </c>
      <c r="V33" s="95">
        <v>0.5</v>
      </c>
      <c r="W33" s="160">
        <v>0.64509803921568931</v>
      </c>
      <c r="X33" s="95">
        <v>0.29019607843137152</v>
      </c>
      <c r="Y33" s="95">
        <v>0.31902684563758754</v>
      </c>
      <c r="Z33" s="95">
        <v>0.29572549019607663</v>
      </c>
      <c r="AA33" s="95">
        <v>0.29243137254902507</v>
      </c>
      <c r="AB33" s="95">
        <v>0.29007812500000796</v>
      </c>
      <c r="AC33" s="161">
        <v>0.34269028311283023</v>
      </c>
      <c r="AD33" s="156"/>
      <c r="AE33" s="156"/>
      <c r="AF33" s="157"/>
      <c r="AG33" s="95">
        <v>808.5</v>
      </c>
      <c r="AH33" s="181">
        <v>710</v>
      </c>
      <c r="AI33" s="181">
        <v>735</v>
      </c>
      <c r="AJ33" s="181">
        <v>715</v>
      </c>
      <c r="AK33" s="181">
        <v>825</v>
      </c>
      <c r="AL33" s="181">
        <v>900</v>
      </c>
      <c r="AM33" s="181">
        <v>1177</v>
      </c>
      <c r="AN33" s="181">
        <v>1397</v>
      </c>
      <c r="AO33" s="181">
        <v>1020</v>
      </c>
      <c r="AP33" s="181">
        <v>885.5</v>
      </c>
      <c r="AQ33" s="181">
        <v>730</v>
      </c>
      <c r="AR33" s="181">
        <v>777</v>
      </c>
      <c r="AS33" s="181">
        <v>814</v>
      </c>
      <c r="AT33" s="181">
        <v>740</v>
      </c>
      <c r="AU33" s="181">
        <v>766.5</v>
      </c>
      <c r="AV33" s="181">
        <v>781</v>
      </c>
      <c r="AW33" s="181">
        <v>766.5</v>
      </c>
      <c r="AX33" s="181">
        <v>913.5</v>
      </c>
      <c r="AY33" s="181">
        <v>1199</v>
      </c>
      <c r="AZ33" s="181">
        <v>1323</v>
      </c>
      <c r="BA33" s="181">
        <v>1092</v>
      </c>
      <c r="BB33" s="181">
        <v>885.5</v>
      </c>
      <c r="BC33" s="181">
        <v>712.5</v>
      </c>
      <c r="BD33" s="181">
        <v>814</v>
      </c>
      <c r="BE33" s="181">
        <v>791.7</v>
      </c>
      <c r="BF33" s="181">
        <v>754</v>
      </c>
      <c r="BG33" s="181">
        <v>856.29</v>
      </c>
      <c r="BH33" s="181">
        <v>798.82</v>
      </c>
      <c r="BI33" s="181">
        <v>744.6</v>
      </c>
      <c r="BJ33" s="181">
        <v>961.84</v>
      </c>
      <c r="BK33" s="181">
        <v>1132.1099999999999</v>
      </c>
      <c r="BL33" s="181">
        <v>1359.38</v>
      </c>
      <c r="BM33" s="181">
        <v>1083.5999999999999</v>
      </c>
      <c r="BN33" s="181">
        <v>820.89</v>
      </c>
      <c r="BO33" s="181">
        <v>801.36</v>
      </c>
      <c r="BP33" s="181">
        <v>867.1</v>
      </c>
      <c r="BQ33" s="181">
        <v>797.16</v>
      </c>
      <c r="BR33" s="181">
        <v>759.2</v>
      </c>
      <c r="BS33" s="181">
        <v>862.27</v>
      </c>
      <c r="BT33" s="181">
        <v>767.76</v>
      </c>
      <c r="BU33" s="181">
        <v>787.5</v>
      </c>
      <c r="BV33" s="181">
        <v>968.66</v>
      </c>
      <c r="BW33" s="181">
        <v>1085.8</v>
      </c>
      <c r="BX33" s="181">
        <v>1431.06</v>
      </c>
      <c r="BY33" s="181">
        <v>1091.1600000000001</v>
      </c>
      <c r="BZ33" s="181">
        <v>826.56</v>
      </c>
      <c r="CA33" s="181">
        <v>807.03</v>
      </c>
      <c r="CB33" s="181">
        <v>797.16</v>
      </c>
      <c r="CC33" s="181">
        <v>802.83</v>
      </c>
      <c r="CD33" s="181">
        <v>764.6</v>
      </c>
      <c r="CE33" s="181">
        <v>868.48</v>
      </c>
      <c r="CF33" s="181">
        <v>736.4</v>
      </c>
      <c r="CG33" s="181">
        <v>830.72</v>
      </c>
      <c r="CH33" s="181">
        <v>975.26</v>
      </c>
      <c r="CI33" s="181">
        <v>1093.4000000000001</v>
      </c>
      <c r="CJ33" s="181">
        <v>1441.18</v>
      </c>
      <c r="CK33" s="181">
        <v>1046.4000000000001</v>
      </c>
      <c r="CL33" s="181">
        <v>872.08</v>
      </c>
      <c r="CM33" s="181">
        <v>812.7</v>
      </c>
      <c r="CN33" s="181">
        <v>764.6</v>
      </c>
      <c r="CO33" s="181">
        <v>846.78</v>
      </c>
      <c r="CP33" s="181">
        <v>769.8</v>
      </c>
      <c r="CQ33" s="181">
        <v>836.44</v>
      </c>
      <c r="CR33" s="181">
        <v>778.47</v>
      </c>
      <c r="CS33" s="181">
        <v>836.44</v>
      </c>
      <c r="CT33" s="181">
        <v>937.44</v>
      </c>
      <c r="CU33" s="181">
        <v>1156.05</v>
      </c>
      <c r="CV33" s="181">
        <v>1451.07</v>
      </c>
      <c r="CW33" s="181">
        <v>1000.92</v>
      </c>
      <c r="CX33" s="181">
        <v>917.93</v>
      </c>
      <c r="CY33" s="181">
        <v>818.37</v>
      </c>
      <c r="CZ33" s="181">
        <v>769.8</v>
      </c>
      <c r="DA33" s="181">
        <v>852.72</v>
      </c>
      <c r="DB33" s="181">
        <v>813.96</v>
      </c>
      <c r="DC33" s="181">
        <v>803.88</v>
      </c>
      <c r="DD33" s="181">
        <v>821.26</v>
      </c>
      <c r="DE33" s="181">
        <v>803.88</v>
      </c>
      <c r="DF33" s="181">
        <v>943.95</v>
      </c>
      <c r="DG33" s="181">
        <v>1219.46</v>
      </c>
      <c r="DH33" s="181">
        <v>1334.13</v>
      </c>
      <c r="DI33" s="181">
        <v>1114.05</v>
      </c>
      <c r="DJ33" s="181">
        <v>924.37</v>
      </c>
      <c r="DK33" s="181">
        <v>745.37</v>
      </c>
      <c r="DL33" s="181">
        <v>852.72</v>
      </c>
      <c r="DM33" s="181">
        <v>819.42</v>
      </c>
      <c r="DN33" s="181">
        <v>780.4</v>
      </c>
      <c r="DO33" s="181">
        <v>847.88</v>
      </c>
      <c r="DP33" s="181">
        <v>826.76</v>
      </c>
      <c r="DQ33" s="181">
        <v>770.8</v>
      </c>
      <c r="DR33" s="181">
        <v>995.72</v>
      </c>
      <c r="DS33" s="181">
        <v>1227.82</v>
      </c>
      <c r="DT33" s="181">
        <v>1343.16</v>
      </c>
      <c r="DU33" s="181">
        <v>1121.6099999999999</v>
      </c>
      <c r="DV33" s="181">
        <v>890.12</v>
      </c>
      <c r="DW33" s="181">
        <v>790</v>
      </c>
      <c r="DX33" s="181">
        <v>858.44</v>
      </c>
      <c r="DY33" s="181">
        <v>785.8</v>
      </c>
      <c r="DZ33" s="181">
        <v>785.8</v>
      </c>
      <c r="EA33" s="181">
        <v>892.4</v>
      </c>
      <c r="EB33" s="181">
        <v>832.48</v>
      </c>
      <c r="EC33" s="181">
        <v>776</v>
      </c>
      <c r="ED33" s="181">
        <v>1002.32</v>
      </c>
      <c r="EE33" s="181">
        <v>1179.99</v>
      </c>
      <c r="EF33" s="181">
        <v>1416.58</v>
      </c>
      <c r="EG33" s="181">
        <v>1129.17</v>
      </c>
      <c r="EH33" s="181">
        <v>855.54</v>
      </c>
      <c r="EI33" s="181">
        <v>835.17</v>
      </c>
      <c r="EJ33" s="181">
        <v>903.67</v>
      </c>
    </row>
    <row r="34" spans="1:140" ht="13.65" customHeight="1" thickBot="1" x14ac:dyDescent="0.25">
      <c r="A34" s="257" t="s">
        <v>63</v>
      </c>
      <c r="B34" s="164"/>
      <c r="C34" s="107">
        <v>1.3733333333333348</v>
      </c>
      <c r="D34" s="107">
        <v>1</v>
      </c>
      <c r="E34" s="107">
        <v>0.75</v>
      </c>
      <c r="F34" s="165">
        <v>0.92207407407407516</v>
      </c>
      <c r="G34" s="107">
        <v>0.625</v>
      </c>
      <c r="H34" s="107">
        <v>0.75</v>
      </c>
      <c r="I34" s="107">
        <v>0.5</v>
      </c>
      <c r="J34" s="107">
        <v>0.5</v>
      </c>
      <c r="K34" s="107">
        <v>0</v>
      </c>
      <c r="L34" s="107">
        <v>1</v>
      </c>
      <c r="M34" s="107">
        <v>1</v>
      </c>
      <c r="N34" s="107">
        <v>1</v>
      </c>
      <c r="O34" s="107">
        <v>0.5</v>
      </c>
      <c r="P34" s="107">
        <v>0.5</v>
      </c>
      <c r="Q34" s="107">
        <v>0.5</v>
      </c>
      <c r="R34" s="107">
        <v>1</v>
      </c>
      <c r="S34" s="107">
        <v>0.5</v>
      </c>
      <c r="T34" s="107">
        <v>0.5</v>
      </c>
      <c r="U34" s="107">
        <v>0.5</v>
      </c>
      <c r="V34" s="107">
        <v>0.5</v>
      </c>
      <c r="W34" s="165">
        <v>0.64509803921568931</v>
      </c>
      <c r="X34" s="107">
        <v>0.29019607843137152</v>
      </c>
      <c r="Y34" s="107">
        <v>0.31902684563758044</v>
      </c>
      <c r="Z34" s="107">
        <v>0.29572549019608374</v>
      </c>
      <c r="AA34" s="107">
        <v>0.29243137254902507</v>
      </c>
      <c r="AB34" s="107">
        <v>0.29007812499999375</v>
      </c>
      <c r="AC34" s="166">
        <v>0.34269028311283734</v>
      </c>
      <c r="AD34" s="156"/>
      <c r="AE34" s="156"/>
      <c r="AF34" s="157"/>
      <c r="AG34" s="95">
        <v>841.5</v>
      </c>
      <c r="AH34" s="181">
        <v>735</v>
      </c>
      <c r="AI34" s="181">
        <v>761.25</v>
      </c>
      <c r="AJ34" s="181">
        <v>759</v>
      </c>
      <c r="AK34" s="181">
        <v>891</v>
      </c>
      <c r="AL34" s="181">
        <v>1000</v>
      </c>
      <c r="AM34" s="181">
        <v>1331</v>
      </c>
      <c r="AN34" s="181">
        <v>1617</v>
      </c>
      <c r="AO34" s="181">
        <v>1160</v>
      </c>
      <c r="AP34" s="181">
        <v>943</v>
      </c>
      <c r="AQ34" s="181">
        <v>770</v>
      </c>
      <c r="AR34" s="181">
        <v>819</v>
      </c>
      <c r="AS34" s="181">
        <v>858</v>
      </c>
      <c r="AT34" s="181">
        <v>780</v>
      </c>
      <c r="AU34" s="181">
        <v>808.5</v>
      </c>
      <c r="AV34" s="181">
        <v>825</v>
      </c>
      <c r="AW34" s="181">
        <v>808.5</v>
      </c>
      <c r="AX34" s="181">
        <v>1008</v>
      </c>
      <c r="AY34" s="181">
        <v>1331</v>
      </c>
      <c r="AZ34" s="181">
        <v>1491</v>
      </c>
      <c r="BA34" s="181">
        <v>1218</v>
      </c>
      <c r="BB34" s="181">
        <v>937.25</v>
      </c>
      <c r="BC34" s="181">
        <v>745.75</v>
      </c>
      <c r="BD34" s="181">
        <v>847</v>
      </c>
      <c r="BE34" s="181">
        <v>837.9</v>
      </c>
      <c r="BF34" s="181">
        <v>798</v>
      </c>
      <c r="BG34" s="181">
        <v>906.89</v>
      </c>
      <c r="BH34" s="181">
        <v>847.22</v>
      </c>
      <c r="BI34" s="181">
        <v>788.6</v>
      </c>
      <c r="BJ34" s="181">
        <v>1057.0999999999999</v>
      </c>
      <c r="BK34" s="181">
        <v>1249.71</v>
      </c>
      <c r="BL34" s="181">
        <v>1519.98</v>
      </c>
      <c r="BM34" s="181">
        <v>1201.2</v>
      </c>
      <c r="BN34" s="181">
        <v>871.5</v>
      </c>
      <c r="BO34" s="181">
        <v>842.94</v>
      </c>
      <c r="BP34" s="181">
        <v>907.81</v>
      </c>
      <c r="BQ34" s="181">
        <v>845.88</v>
      </c>
      <c r="BR34" s="181">
        <v>805.6</v>
      </c>
      <c r="BS34" s="181">
        <v>915.63</v>
      </c>
      <c r="BT34" s="181">
        <v>816.48</v>
      </c>
      <c r="BU34" s="181">
        <v>836.22</v>
      </c>
      <c r="BV34" s="181">
        <v>1059.52</v>
      </c>
      <c r="BW34" s="181">
        <v>1189.8</v>
      </c>
      <c r="BX34" s="181">
        <v>1583.78</v>
      </c>
      <c r="BY34" s="181">
        <v>1200.3599999999999</v>
      </c>
      <c r="BZ34" s="181">
        <v>879.06</v>
      </c>
      <c r="CA34" s="181">
        <v>851.97</v>
      </c>
      <c r="CB34" s="181">
        <v>838.32</v>
      </c>
      <c r="CC34" s="181">
        <v>853.65</v>
      </c>
      <c r="CD34" s="181">
        <v>813</v>
      </c>
      <c r="CE34" s="181">
        <v>924.14</v>
      </c>
      <c r="CF34" s="181">
        <v>784.8</v>
      </c>
      <c r="CG34" s="181">
        <v>883.96</v>
      </c>
      <c r="CH34" s="181">
        <v>1062.3800000000001</v>
      </c>
      <c r="CI34" s="181">
        <v>1190.5999999999999</v>
      </c>
      <c r="CJ34" s="181">
        <v>1581.02</v>
      </c>
      <c r="CK34" s="181">
        <v>1143.5999999999999</v>
      </c>
      <c r="CL34" s="181">
        <v>928.62</v>
      </c>
      <c r="CM34" s="181">
        <v>860.16</v>
      </c>
      <c r="CN34" s="181">
        <v>806.8</v>
      </c>
      <c r="CO34" s="181">
        <v>900.68</v>
      </c>
      <c r="CP34" s="181">
        <v>818.8</v>
      </c>
      <c r="CQ34" s="181">
        <v>890.34</v>
      </c>
      <c r="CR34" s="181">
        <v>830.13</v>
      </c>
      <c r="CS34" s="181">
        <v>890.34</v>
      </c>
      <c r="CT34" s="181">
        <v>1018.08</v>
      </c>
      <c r="CU34" s="181">
        <v>1253.49</v>
      </c>
      <c r="CV34" s="181">
        <v>1583.09</v>
      </c>
      <c r="CW34" s="181">
        <v>1089.08</v>
      </c>
      <c r="CX34" s="181">
        <v>977.27</v>
      </c>
      <c r="CY34" s="181">
        <v>866.88</v>
      </c>
      <c r="CZ34" s="181">
        <v>813.2</v>
      </c>
      <c r="DA34" s="181">
        <v>906.84</v>
      </c>
      <c r="DB34" s="181">
        <v>865.62</v>
      </c>
      <c r="DC34" s="181">
        <v>855.54</v>
      </c>
      <c r="DD34" s="181">
        <v>875.6</v>
      </c>
      <c r="DE34" s="181">
        <v>855.75</v>
      </c>
      <c r="DF34" s="181">
        <v>1022.49</v>
      </c>
      <c r="DG34" s="181">
        <v>1317.8</v>
      </c>
      <c r="DH34" s="181">
        <v>1449.21</v>
      </c>
      <c r="DI34" s="181">
        <v>1207.92</v>
      </c>
      <c r="DJ34" s="181">
        <v>983.71</v>
      </c>
      <c r="DK34" s="181">
        <v>789.64</v>
      </c>
      <c r="DL34" s="181">
        <v>901.12</v>
      </c>
      <c r="DM34" s="181">
        <v>871.29</v>
      </c>
      <c r="DN34" s="181">
        <v>829.8</v>
      </c>
      <c r="DO34" s="181">
        <v>902.22</v>
      </c>
      <c r="DP34" s="181">
        <v>881.1</v>
      </c>
      <c r="DQ34" s="181">
        <v>820.2</v>
      </c>
      <c r="DR34" s="181">
        <v>1076.02</v>
      </c>
      <c r="DS34" s="181">
        <v>1322.42</v>
      </c>
      <c r="DT34" s="181">
        <v>1452.99</v>
      </c>
      <c r="DU34" s="181">
        <v>1212.1199999999999</v>
      </c>
      <c r="DV34" s="181">
        <v>946.66</v>
      </c>
      <c r="DW34" s="181">
        <v>836.8</v>
      </c>
      <c r="DX34" s="181">
        <v>907.28</v>
      </c>
      <c r="DY34" s="181">
        <v>834.2</v>
      </c>
      <c r="DZ34" s="181">
        <v>834.2</v>
      </c>
      <c r="EA34" s="181">
        <v>948.29</v>
      </c>
      <c r="EB34" s="181">
        <v>885.94</v>
      </c>
      <c r="EC34" s="181">
        <v>824.6</v>
      </c>
      <c r="ED34" s="181">
        <v>1079.32</v>
      </c>
      <c r="EE34" s="181">
        <v>1265.8800000000001</v>
      </c>
      <c r="EF34" s="181">
        <v>1525.26</v>
      </c>
      <c r="EG34" s="181">
        <v>1215.27</v>
      </c>
      <c r="EH34" s="181">
        <v>908.46</v>
      </c>
      <c r="EI34" s="181">
        <v>883.68</v>
      </c>
      <c r="EJ34" s="181">
        <v>954.27</v>
      </c>
    </row>
    <row r="35" spans="1:140" ht="13.65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65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65" customHeight="1" thickBot="1" x14ac:dyDescent="0.25">
      <c r="A37" s="170" t="s">
        <v>56</v>
      </c>
      <c r="B37" s="171"/>
      <c r="C37" s="172">
        <v>8.5166666666666657</v>
      </c>
      <c r="D37" s="172">
        <v>0.99999989827473712</v>
      </c>
      <c r="E37" s="172">
        <v>0</v>
      </c>
      <c r="F37" s="173">
        <v>1.223703656231919</v>
      </c>
      <c r="G37" s="172">
        <v>1.1450010681152349</v>
      </c>
      <c r="H37" s="172">
        <v>1.3000021362304608</v>
      </c>
      <c r="I37" s="172">
        <v>0.98999999999999488</v>
      </c>
      <c r="J37" s="172">
        <v>0.89500007629393963</v>
      </c>
      <c r="K37" s="172">
        <v>1.0499996948242156</v>
      </c>
      <c r="L37" s="172">
        <v>0.74000045776367074</v>
      </c>
      <c r="M37" s="172">
        <v>0.75000045776366875</v>
      </c>
      <c r="N37" s="172">
        <v>0.7380164769704578</v>
      </c>
      <c r="O37" s="172">
        <v>0.71001572815484337</v>
      </c>
      <c r="P37" s="172">
        <v>0.70951775969589903</v>
      </c>
      <c r="Q37" s="172">
        <v>0.71051369661379482</v>
      </c>
      <c r="R37" s="172">
        <v>0.70991668627671345</v>
      </c>
      <c r="S37" s="172">
        <v>0.63498840758114738</v>
      </c>
      <c r="T37" s="172">
        <v>0.64592227671394653</v>
      </c>
      <c r="U37" s="172">
        <v>0.69661342866100995</v>
      </c>
      <c r="V37" s="172">
        <v>0.5624295173685141</v>
      </c>
      <c r="W37" s="173">
        <v>0.80011339935732195</v>
      </c>
      <c r="X37" s="172">
        <v>0.19695891360104412</v>
      </c>
      <c r="Y37" s="172">
        <v>0.198578612347589</v>
      </c>
      <c r="Z37" s="172">
        <v>0.16833335786118653</v>
      </c>
      <c r="AA37" s="172">
        <v>-2.671589110432393E-2</v>
      </c>
      <c r="AB37" s="172">
        <v>-0.13634933044503583</v>
      </c>
      <c r="AC37" s="175">
        <v>0.14757370849415707</v>
      </c>
      <c r="AD37" s="156"/>
      <c r="AE37" s="156"/>
      <c r="AF37" s="157"/>
      <c r="AG37" s="95">
        <v>1457.687417602539</v>
      </c>
      <c r="AH37" s="181">
        <v>1304.49482421875</v>
      </c>
      <c r="AI37" s="181">
        <v>1330.9600112915039</v>
      </c>
      <c r="AJ37" s="181">
        <v>1304.0339672851562</v>
      </c>
      <c r="AK37" s="181">
        <v>1319.1043701171875</v>
      </c>
      <c r="AL37" s="181">
        <v>1217.0108593004991</v>
      </c>
      <c r="AM37" s="181">
        <v>1132.1119329674218</v>
      </c>
      <c r="AN37" s="181">
        <v>1146.5402475525536</v>
      </c>
      <c r="AO37" s="181">
        <v>1042.3084708232789</v>
      </c>
      <c r="AP37" s="181">
        <v>1305.7012584358979</v>
      </c>
      <c r="AQ37" s="181">
        <v>1234.3707119775841</v>
      </c>
      <c r="AR37" s="181">
        <v>1373.2643089155863</v>
      </c>
      <c r="AS37" s="181">
        <v>1157.0053515597842</v>
      </c>
      <c r="AT37" s="181">
        <v>1022.9728712288361</v>
      </c>
      <c r="AU37" s="181">
        <v>1042.8277952068997</v>
      </c>
      <c r="AV37" s="181">
        <v>1044.1317979666569</v>
      </c>
      <c r="AW37" s="181">
        <v>996.70839116578816</v>
      </c>
      <c r="AX37" s="181">
        <v>1003.3444732752463</v>
      </c>
      <c r="AY37" s="181">
        <v>1059.7868939088571</v>
      </c>
      <c r="AZ37" s="181">
        <v>1022.1732571968088</v>
      </c>
      <c r="BA37" s="181">
        <v>1023.8138543192155</v>
      </c>
      <c r="BB37" s="181">
        <v>1128.5460439436067</v>
      </c>
      <c r="BC37" s="181">
        <v>989.89344399586457</v>
      </c>
      <c r="BD37" s="181">
        <v>1198.5715966366993</v>
      </c>
      <c r="BE37" s="181">
        <v>1077.5160201110314</v>
      </c>
      <c r="BF37" s="181">
        <v>1000.355667608736</v>
      </c>
      <c r="BG37" s="181">
        <v>1103.5813418477089</v>
      </c>
      <c r="BH37" s="181">
        <v>996.43802452235207</v>
      </c>
      <c r="BI37" s="181">
        <v>907.26716457887096</v>
      </c>
      <c r="BJ37" s="181">
        <v>1010.1293878896986</v>
      </c>
      <c r="BK37" s="181">
        <v>977.98321211999144</v>
      </c>
      <c r="BL37" s="181">
        <v>1036.7851387529663</v>
      </c>
      <c r="BM37" s="181">
        <v>987.86303581788172</v>
      </c>
      <c r="BN37" s="181">
        <v>987.95738668749436</v>
      </c>
      <c r="BO37" s="181">
        <v>1042.8449032458666</v>
      </c>
      <c r="BP37" s="181">
        <v>1192.7867898488657</v>
      </c>
      <c r="BQ37" s="181">
        <v>1077.9772471476513</v>
      </c>
      <c r="BR37" s="181">
        <v>1001.3702907977695</v>
      </c>
      <c r="BS37" s="181">
        <v>1105.8929623006272</v>
      </c>
      <c r="BT37" s="181">
        <v>951.70405362648739</v>
      </c>
      <c r="BU37" s="181">
        <v>953.07766496111105</v>
      </c>
      <c r="BV37" s="181">
        <v>1010.1919932820518</v>
      </c>
      <c r="BW37" s="181">
        <v>931.04934937085341</v>
      </c>
      <c r="BX37" s="181">
        <v>1083.0655483490298</v>
      </c>
      <c r="BY37" s="181">
        <v>987.06153225063179</v>
      </c>
      <c r="BZ37" s="181">
        <v>987.05864189448948</v>
      </c>
      <c r="CA37" s="181">
        <v>1043.4375870499725</v>
      </c>
      <c r="CB37" s="181">
        <v>1088.8031101150875</v>
      </c>
      <c r="CC37" s="181">
        <v>1002.0160566433144</v>
      </c>
      <c r="CD37" s="181">
        <v>932.03550013490189</v>
      </c>
      <c r="CE37" s="181">
        <v>1031.1142872989856</v>
      </c>
      <c r="CF37" s="181">
        <v>847.08062342115386</v>
      </c>
      <c r="CG37" s="181">
        <v>933.57521786740801</v>
      </c>
      <c r="CH37" s="181">
        <v>944.73342408103372</v>
      </c>
      <c r="CI37" s="181">
        <v>870.80414598127231</v>
      </c>
      <c r="CJ37" s="181">
        <v>1013.1409091579865</v>
      </c>
      <c r="CK37" s="181">
        <v>879.86128927905384</v>
      </c>
      <c r="CL37" s="181">
        <v>968.30340903929846</v>
      </c>
      <c r="CM37" s="181">
        <v>975.8146233366374</v>
      </c>
      <c r="CN37" s="181">
        <v>968.5470262703501</v>
      </c>
      <c r="CO37" s="181">
        <v>1083.1207575739368</v>
      </c>
      <c r="CP37" s="181">
        <v>961.9375407565135</v>
      </c>
      <c r="CQ37" s="181">
        <v>1018.6710739689473</v>
      </c>
      <c r="CR37" s="181">
        <v>917.09367301184727</v>
      </c>
      <c r="CS37" s="181">
        <v>962.16133375211336</v>
      </c>
      <c r="CT37" s="181">
        <v>928.69455392408111</v>
      </c>
      <c r="CU37" s="181">
        <v>940.85642745447899</v>
      </c>
      <c r="CV37" s="181">
        <v>1041.7016848875794</v>
      </c>
      <c r="CW37" s="181">
        <v>859.03792998763038</v>
      </c>
      <c r="CX37" s="181">
        <v>1039.8529109167016</v>
      </c>
      <c r="CY37" s="181">
        <v>1000.5753367124599</v>
      </c>
      <c r="CZ37" s="181">
        <v>992.0914919337597</v>
      </c>
      <c r="DA37" s="181">
        <v>1109.6935234968969</v>
      </c>
      <c r="DB37" s="181">
        <v>1035.3798608105092</v>
      </c>
      <c r="DC37" s="181">
        <v>997.7016234465874</v>
      </c>
      <c r="DD37" s="181">
        <v>985.88321571095639</v>
      </c>
      <c r="DE37" s="181">
        <v>942.37818564630379</v>
      </c>
      <c r="DF37" s="181">
        <v>952.6156061202114</v>
      </c>
      <c r="DG37" s="181">
        <v>1010.6866805562631</v>
      </c>
      <c r="DH37" s="181">
        <v>974.97725900338253</v>
      </c>
      <c r="DI37" s="181">
        <v>973.29570831790568</v>
      </c>
      <c r="DJ37" s="181">
        <v>1065.9273425477597</v>
      </c>
      <c r="DK37" s="181">
        <v>923.13019305820615</v>
      </c>
      <c r="DL37" s="181">
        <v>1112.5146847862748</v>
      </c>
      <c r="DM37" s="181">
        <v>1080.767711781702</v>
      </c>
      <c r="DN37" s="181">
        <v>1007.1174433509059</v>
      </c>
      <c r="DO37" s="181">
        <v>1068.8679838132418</v>
      </c>
      <c r="DP37" s="181">
        <v>1000.0878677319067</v>
      </c>
      <c r="DQ37" s="181">
        <v>910.9452714508252</v>
      </c>
      <c r="DR37" s="181">
        <v>1013.4121864155558</v>
      </c>
      <c r="DS37" s="181">
        <v>1026.7821993781718</v>
      </c>
      <c r="DT37" s="181">
        <v>991.01190767914102</v>
      </c>
      <c r="DU37" s="181">
        <v>989.96536117997755</v>
      </c>
      <c r="DV37" s="181">
        <v>1037.7108721122568</v>
      </c>
      <c r="DW37" s="181">
        <v>998.1735504052416</v>
      </c>
      <c r="DX37" s="181">
        <v>1142.0573597278685</v>
      </c>
      <c r="DY37" s="181">
        <v>1057.0758029363956</v>
      </c>
      <c r="DZ37" s="181">
        <v>1034.8850990086837</v>
      </c>
      <c r="EA37" s="181">
        <v>1149.2498322510153</v>
      </c>
      <c r="EB37" s="181">
        <v>1020.1443357664108</v>
      </c>
      <c r="EC37" s="181">
        <v>929.31411778895165</v>
      </c>
      <c r="ED37" s="181">
        <v>1033.8423273815733</v>
      </c>
      <c r="EE37" s="181">
        <v>999.8389637021653</v>
      </c>
      <c r="EF37" s="181">
        <v>1059.1023080606458</v>
      </c>
      <c r="EG37" s="181">
        <v>1010.0450136545519</v>
      </c>
      <c r="EH37" s="181">
        <v>1010.7604074328268</v>
      </c>
      <c r="EI37" s="181">
        <v>1060.6655983348639</v>
      </c>
      <c r="EJ37" s="181">
        <v>1208.2772096008132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0.8" hidden="1" thickBot="1" x14ac:dyDescent="0.25">
      <c r="A46" s="183">
        <v>37189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32.700000000000003</v>
      </c>
      <c r="D47" s="184">
        <v>33.5</v>
      </c>
      <c r="E47" s="184">
        <v>41.25</v>
      </c>
      <c r="F47" s="99">
        <v>36.873333333333335</v>
      </c>
      <c r="G47" s="99">
        <v>39.625</v>
      </c>
      <c r="H47" s="99">
        <v>41.25</v>
      </c>
      <c r="I47" s="99">
        <v>38</v>
      </c>
      <c r="J47" s="99">
        <v>31.875</v>
      </c>
      <c r="K47" s="99">
        <v>33.25</v>
      </c>
      <c r="L47" s="99">
        <v>30.5</v>
      </c>
      <c r="M47" s="99">
        <v>29</v>
      </c>
      <c r="N47" s="99">
        <v>29.5</v>
      </c>
      <c r="O47" s="99">
        <v>46.5</v>
      </c>
      <c r="P47" s="99">
        <v>43</v>
      </c>
      <c r="Q47" s="99">
        <v>50</v>
      </c>
      <c r="R47" s="99">
        <v>43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37.71078431372549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41.029107981220648</v>
      </c>
      <c r="AG47" s="135">
        <v>41.25</v>
      </c>
      <c r="AH47" s="135">
        <v>38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32.700000000000003</v>
      </c>
      <c r="D48" s="185">
        <v>34.049999999999997</v>
      </c>
      <c r="E48" s="185">
        <v>41.5</v>
      </c>
      <c r="F48" s="95">
        <v>37.24111111111111</v>
      </c>
      <c r="G48" s="95">
        <v>39.575000000000003</v>
      </c>
      <c r="H48" s="95">
        <v>41.25</v>
      </c>
      <c r="I48" s="95">
        <v>37.9</v>
      </c>
      <c r="J48" s="95">
        <v>32.875</v>
      </c>
      <c r="K48" s="95">
        <v>33.25</v>
      </c>
      <c r="L48" s="95">
        <v>32.5</v>
      </c>
      <c r="M48" s="95">
        <v>31.5</v>
      </c>
      <c r="N48" s="95">
        <v>32</v>
      </c>
      <c r="O48" s="95">
        <v>49.25</v>
      </c>
      <c r="P48" s="95">
        <v>46</v>
      </c>
      <c r="Q48" s="95">
        <v>52.5</v>
      </c>
      <c r="R48" s="95">
        <v>46.5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39.036274509803924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43.286167306871548</v>
      </c>
      <c r="AG48" s="135">
        <v>41.25</v>
      </c>
      <c r="AH48" s="135">
        <v>37.9</v>
      </c>
    </row>
    <row r="49" spans="1:34" s="135" customFormat="1" ht="11.25" hidden="1" customHeight="1" x14ac:dyDescent="0.2">
      <c r="A49" s="158" t="s">
        <v>60</v>
      </c>
      <c r="C49" s="185">
        <v>32.956000000000003</v>
      </c>
      <c r="D49" s="185">
        <v>35</v>
      </c>
      <c r="E49" s="185">
        <v>42</v>
      </c>
      <c r="F49" s="95">
        <v>37.929422222222222</v>
      </c>
      <c r="G49" s="95">
        <v>41.125</v>
      </c>
      <c r="H49" s="95">
        <v>42.25</v>
      </c>
      <c r="I49" s="95">
        <v>40</v>
      </c>
      <c r="J49" s="95">
        <v>35.5</v>
      </c>
      <c r="K49" s="95">
        <v>37.75</v>
      </c>
      <c r="L49" s="95">
        <v>33.25</v>
      </c>
      <c r="M49" s="95">
        <v>33</v>
      </c>
      <c r="N49" s="95">
        <v>39.5</v>
      </c>
      <c r="O49" s="95">
        <v>52.375</v>
      </c>
      <c r="P49" s="95">
        <v>49.25</v>
      </c>
      <c r="Q49" s="95">
        <v>55.5</v>
      </c>
      <c r="R49" s="95">
        <v>48.25</v>
      </c>
      <c r="S49" s="95">
        <v>41.25</v>
      </c>
      <c r="T49" s="95">
        <v>41.25</v>
      </c>
      <c r="U49" s="95">
        <v>40.25</v>
      </c>
      <c r="V49" s="95">
        <v>42.25</v>
      </c>
      <c r="W49" s="185">
        <v>41.883333333333333</v>
      </c>
      <c r="X49" s="185">
        <v>44.250980392156862</v>
      </c>
      <c r="Y49" s="185">
        <v>44.127516778523493</v>
      </c>
      <c r="Z49" s="185">
        <v>44.518862745098033</v>
      </c>
      <c r="AA49" s="185">
        <v>45.034892156862739</v>
      </c>
      <c r="AB49" s="185">
        <v>45.791328125</v>
      </c>
      <c r="AC49" s="96">
        <v>44.414184379001291</v>
      </c>
      <c r="AG49" s="135">
        <v>42.25</v>
      </c>
      <c r="AH49" s="135">
        <v>40</v>
      </c>
    </row>
    <row r="50" spans="1:34" s="135" customFormat="1" ht="11.25" hidden="1" customHeight="1" x14ac:dyDescent="0.2">
      <c r="A50" s="158" t="s">
        <v>62</v>
      </c>
      <c r="B50" s="159"/>
      <c r="C50" s="185">
        <v>29.412500000000001</v>
      </c>
      <c r="D50" s="185">
        <v>22.605999557495089</v>
      </c>
      <c r="E50" s="185">
        <v>38</v>
      </c>
      <c r="F50" s="95">
        <v>30.052799793497705</v>
      </c>
      <c r="G50" s="95">
        <v>37.875</v>
      </c>
      <c r="H50" s="95">
        <v>38.5</v>
      </c>
      <c r="I50" s="95">
        <v>37.25</v>
      </c>
      <c r="J50" s="95">
        <v>34.625</v>
      </c>
      <c r="K50" s="95">
        <v>36</v>
      </c>
      <c r="L50" s="95">
        <v>33.25</v>
      </c>
      <c r="M50" s="95">
        <v>33</v>
      </c>
      <c r="N50" s="95">
        <v>39.5</v>
      </c>
      <c r="O50" s="95">
        <v>52.125</v>
      </c>
      <c r="P50" s="95">
        <v>48.75</v>
      </c>
      <c r="Q50" s="95">
        <v>55.5</v>
      </c>
      <c r="R50" s="95">
        <v>48.25</v>
      </c>
      <c r="S50" s="95">
        <v>40.75</v>
      </c>
      <c r="T50" s="95">
        <v>40.75</v>
      </c>
      <c r="U50" s="95">
        <v>39.75</v>
      </c>
      <c r="V50" s="95">
        <v>41.75</v>
      </c>
      <c r="W50" s="185">
        <v>41.031372549019608</v>
      </c>
      <c r="X50" s="185">
        <v>32.921568627450981</v>
      </c>
      <c r="Y50" s="185">
        <v>30.412248322147651</v>
      </c>
      <c r="Z50" s="185">
        <v>28.388588235294119</v>
      </c>
      <c r="AA50" s="185">
        <v>38.814147058823536</v>
      </c>
      <c r="AB50" s="185">
        <v>42.574453124999998</v>
      </c>
      <c r="AC50" s="96">
        <v>36.681376863298084</v>
      </c>
      <c r="AG50" s="135">
        <v>38.5</v>
      </c>
      <c r="AH50" s="135">
        <v>37.25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32.9</v>
      </c>
      <c r="D51" s="185">
        <v>33.75</v>
      </c>
      <c r="E51" s="185">
        <v>38</v>
      </c>
      <c r="F51" s="95">
        <v>35.563333333333333</v>
      </c>
      <c r="G51" s="95">
        <v>37.875</v>
      </c>
      <c r="H51" s="95">
        <v>38.5</v>
      </c>
      <c r="I51" s="95">
        <v>37.25</v>
      </c>
      <c r="J51" s="95">
        <v>34.875</v>
      </c>
      <c r="K51" s="95">
        <v>36</v>
      </c>
      <c r="L51" s="95">
        <v>33.75</v>
      </c>
      <c r="M51" s="95">
        <v>35.25</v>
      </c>
      <c r="N51" s="95">
        <v>41.25</v>
      </c>
      <c r="O51" s="95">
        <v>52.75</v>
      </c>
      <c r="P51" s="95">
        <v>48.75</v>
      </c>
      <c r="Q51" s="95">
        <v>56.75</v>
      </c>
      <c r="R51" s="95">
        <v>48.25</v>
      </c>
      <c r="S51" s="95">
        <v>40.75</v>
      </c>
      <c r="T51" s="95">
        <v>40.75</v>
      </c>
      <c r="U51" s="95">
        <v>39.75</v>
      </c>
      <c r="V51" s="95">
        <v>41.75</v>
      </c>
      <c r="W51" s="185">
        <v>41.51372549019608</v>
      </c>
      <c r="X51" s="185">
        <v>44.27058823529412</v>
      </c>
      <c r="Y51" s="185">
        <v>43.813221476510066</v>
      </c>
      <c r="Z51" s="185">
        <v>44.528823529411767</v>
      </c>
      <c r="AA51" s="185">
        <v>45.072372549019605</v>
      </c>
      <c r="AB51" s="185">
        <v>45.799101562499999</v>
      </c>
      <c r="AC51" s="96">
        <v>44.348578745198452</v>
      </c>
      <c r="AG51" s="135">
        <v>38.5</v>
      </c>
      <c r="AH51" s="135">
        <v>37.25</v>
      </c>
    </row>
    <row r="52" spans="1:34" s="135" customFormat="1" ht="11.25" hidden="1" customHeight="1" x14ac:dyDescent="0.2">
      <c r="A52" s="186" t="s">
        <v>59</v>
      </c>
      <c r="B52" s="73"/>
      <c r="C52" s="185">
        <v>32.96</v>
      </c>
      <c r="D52" s="185">
        <v>31.75</v>
      </c>
      <c r="E52" s="185">
        <v>35.75</v>
      </c>
      <c r="F52" s="162">
        <v>33.635333333333335</v>
      </c>
      <c r="G52" s="162">
        <v>35.5</v>
      </c>
      <c r="H52" s="95">
        <v>36</v>
      </c>
      <c r="I52" s="95">
        <v>35</v>
      </c>
      <c r="J52" s="162">
        <v>33.25</v>
      </c>
      <c r="K52" s="95">
        <v>35</v>
      </c>
      <c r="L52" s="95">
        <v>31.5</v>
      </c>
      <c r="M52" s="95">
        <v>36.5</v>
      </c>
      <c r="N52" s="95">
        <v>44</v>
      </c>
      <c r="O52" s="162">
        <v>58</v>
      </c>
      <c r="P52" s="95">
        <v>53</v>
      </c>
      <c r="Q52" s="95">
        <v>63</v>
      </c>
      <c r="R52" s="95">
        <v>50</v>
      </c>
      <c r="S52" s="162">
        <v>36.833333333333336</v>
      </c>
      <c r="T52" s="95">
        <v>38</v>
      </c>
      <c r="U52" s="95">
        <v>36</v>
      </c>
      <c r="V52" s="95">
        <v>36.5</v>
      </c>
      <c r="W52" s="185">
        <v>41.237254901960782</v>
      </c>
      <c r="X52" s="185">
        <v>42.092156862745099</v>
      </c>
      <c r="Y52" s="185">
        <v>41.721409395973154</v>
      </c>
      <c r="Z52" s="185">
        <v>42.768274509803923</v>
      </c>
      <c r="AA52" s="185">
        <v>43.46250980392157</v>
      </c>
      <c r="AB52" s="185">
        <v>44.221328124999999</v>
      </c>
      <c r="AC52" s="96">
        <v>42.773209560392665</v>
      </c>
      <c r="AG52" s="135">
        <v>36</v>
      </c>
      <c r="AH52" s="135">
        <v>35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33.96</v>
      </c>
      <c r="D53" s="185">
        <v>32.75</v>
      </c>
      <c r="E53" s="185">
        <v>37.75</v>
      </c>
      <c r="F53" s="185">
        <v>35.079777777777778</v>
      </c>
      <c r="G53" s="95">
        <v>36.875</v>
      </c>
      <c r="H53" s="185">
        <v>37.5</v>
      </c>
      <c r="I53" s="185">
        <v>36.25</v>
      </c>
      <c r="J53" s="95">
        <v>34.875</v>
      </c>
      <c r="K53" s="185">
        <v>36.25</v>
      </c>
      <c r="L53" s="185">
        <v>33.5</v>
      </c>
      <c r="M53" s="185">
        <v>39.5</v>
      </c>
      <c r="N53" s="185">
        <v>49</v>
      </c>
      <c r="O53" s="95">
        <v>66.5</v>
      </c>
      <c r="P53" s="185">
        <v>60</v>
      </c>
      <c r="Q53" s="185">
        <v>73</v>
      </c>
      <c r="R53" s="185">
        <v>57</v>
      </c>
      <c r="S53" s="95">
        <v>39</v>
      </c>
      <c r="T53" s="185">
        <v>40.5</v>
      </c>
      <c r="U53" s="185">
        <v>38</v>
      </c>
      <c r="V53" s="185">
        <v>38.5</v>
      </c>
      <c r="W53" s="185">
        <v>44.95392156862745</v>
      </c>
      <c r="X53" s="185">
        <v>45.427450980392159</v>
      </c>
      <c r="Y53" s="185">
        <v>44.916979865771815</v>
      </c>
      <c r="Z53" s="185">
        <v>46.067490196078424</v>
      </c>
      <c r="AA53" s="185">
        <v>46.6235</v>
      </c>
      <c r="AB53" s="185">
        <v>47.207460937500002</v>
      </c>
      <c r="AC53" s="96">
        <v>45.995731967562946</v>
      </c>
      <c r="AG53" s="135">
        <v>37.5</v>
      </c>
      <c r="AH53" s="135">
        <v>36.25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45.15</v>
      </c>
      <c r="D56" s="185">
        <v>53.499996185302734</v>
      </c>
      <c r="E56" s="185">
        <v>60.049999237060547</v>
      </c>
      <c r="F56" s="185">
        <v>55.668886769612627</v>
      </c>
      <c r="G56" s="95">
        <v>64.596629028320308</v>
      </c>
      <c r="H56" s="185">
        <v>64.95851684570313</v>
      </c>
      <c r="I56" s="185">
        <v>64.2347412109375</v>
      </c>
      <c r="J56" s="95">
        <v>60.431659622192385</v>
      </c>
      <c r="K56" s="185">
        <v>62.329048461914063</v>
      </c>
      <c r="L56" s="185">
        <v>58.534270782470706</v>
      </c>
      <c r="M56" s="185">
        <v>59.209289093017581</v>
      </c>
      <c r="N56" s="185">
        <v>60.112526488054499</v>
      </c>
      <c r="O56" s="95">
        <v>51.077533829117328</v>
      </c>
      <c r="P56" s="185">
        <v>50.750115557005095</v>
      </c>
      <c r="Q56" s="185">
        <v>51.404952101229554</v>
      </c>
      <c r="R56" s="185">
        <v>51.405506854887228</v>
      </c>
      <c r="S56" s="95">
        <v>60.658909609307045</v>
      </c>
      <c r="T56" s="185">
        <v>56.123697655281617</v>
      </c>
      <c r="U56" s="185">
        <v>61.021922170218197</v>
      </c>
      <c r="V56" s="185">
        <v>64.831109002421314</v>
      </c>
      <c r="W56" s="185">
        <v>58.680625347654278</v>
      </c>
      <c r="X56" s="185">
        <v>49.566867637003917</v>
      </c>
      <c r="Y56" s="185">
        <v>48.126440216433906</v>
      </c>
      <c r="Z56" s="185">
        <v>47.755941078004547</v>
      </c>
      <c r="AA56" s="185">
        <v>46.559955916515598</v>
      </c>
      <c r="AB56" s="185">
        <v>49.250415798878237</v>
      </c>
      <c r="AC56" s="96">
        <v>48.933448321412307</v>
      </c>
      <c r="AG56" s="135">
        <v>64.95851684570313</v>
      </c>
      <c r="AH56" s="135">
        <v>64.2347412109375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3">
      <c r="A65" s="188" t="s">
        <v>108</v>
      </c>
      <c r="F65" s="73" t="s">
        <v>33</v>
      </c>
    </row>
    <row r="66" spans="1:31" s="151" customFormat="1" ht="11.2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65" customHeight="1" x14ac:dyDescent="0.2">
      <c r="A67" s="255" t="s">
        <v>57</v>
      </c>
      <c r="B67" s="73" t="s">
        <v>1</v>
      </c>
      <c r="C67" s="194">
        <v>6107.602773650322</v>
      </c>
      <c r="D67" s="194">
        <v>7217.3379676957657</v>
      </c>
      <c r="E67" s="194">
        <v>11436.597110754414</v>
      </c>
      <c r="F67" s="194">
        <v>8253.8459507001662</v>
      </c>
      <c r="G67" s="194">
        <v>12874.719892861191</v>
      </c>
      <c r="H67" s="194">
        <v>13434.946574481459</v>
      </c>
      <c r="I67" s="194">
        <v>12314.493211240921</v>
      </c>
      <c r="J67" s="194">
        <v>15795.206971677559</v>
      </c>
      <c r="K67" s="194">
        <v>14923.747276688455</v>
      </c>
      <c r="L67" s="194">
        <v>16666.666666666664</v>
      </c>
      <c r="M67" s="194">
        <v>9870.6603131381889</v>
      </c>
      <c r="N67" s="194">
        <v>9506.928778601352</v>
      </c>
      <c r="O67" s="194">
        <v>14466.322470632815</v>
      </c>
      <c r="P67" s="194">
        <v>13384.615384615385</v>
      </c>
      <c r="Q67" s="194">
        <v>15548.029556650246</v>
      </c>
      <c r="R67" s="194">
        <v>13615.023474178404</v>
      </c>
      <c r="S67" s="194">
        <v>12201.7554345838</v>
      </c>
      <c r="T67" s="194">
        <v>12600.969305331178</v>
      </c>
      <c r="U67" s="194">
        <v>11840</v>
      </c>
      <c r="V67" s="194">
        <v>12164.296998420221</v>
      </c>
      <c r="W67" s="194">
        <v>12854.146800180471</v>
      </c>
      <c r="X67" s="194">
        <v>11664.094375303723</v>
      </c>
      <c r="Y67" s="194">
        <v>11184.868263215201</v>
      </c>
      <c r="Z67" s="194">
        <v>10910.699043260141</v>
      </c>
      <c r="AA67" s="194">
        <v>10470.895548428447</v>
      </c>
      <c r="AB67" s="194">
        <v>10088.078868380533</v>
      </c>
      <c r="AC67" s="195">
        <v>10757.640428965065</v>
      </c>
    </row>
    <row r="68" spans="1:31" ht="13.65" customHeight="1" x14ac:dyDescent="0.2">
      <c r="A68" s="256" t="s">
        <v>58</v>
      </c>
      <c r="B68" s="73" t="s">
        <v>1</v>
      </c>
      <c r="C68" s="194">
        <v>6157.1322436849923</v>
      </c>
      <c r="D68" s="194">
        <v>7258.2294009405032</v>
      </c>
      <c r="E68" s="194">
        <v>11503.477795612627</v>
      </c>
      <c r="F68" s="233">
        <v>8306.2798134127079</v>
      </c>
      <c r="G68" s="194">
        <v>12858.932081051906</v>
      </c>
      <c r="H68" s="194">
        <v>13434.946574481459</v>
      </c>
      <c r="I68" s="194">
        <v>12282.917587622354</v>
      </c>
      <c r="J68" s="194">
        <v>16341.655059109256</v>
      </c>
      <c r="K68" s="194">
        <v>14923.747276688455</v>
      </c>
      <c r="L68" s="194">
        <v>17759.562841530056</v>
      </c>
      <c r="M68" s="194">
        <v>10721.579305650101</v>
      </c>
      <c r="N68" s="194">
        <v>10312.600708991298</v>
      </c>
      <c r="O68" s="194">
        <v>15312.713148920046</v>
      </c>
      <c r="P68" s="194">
        <v>14307.692307692309</v>
      </c>
      <c r="Q68" s="194">
        <v>16317.733990147783</v>
      </c>
      <c r="R68" s="194">
        <v>14710.485133020346</v>
      </c>
      <c r="S68" s="194">
        <v>12201.7554345838</v>
      </c>
      <c r="T68" s="194">
        <v>12600.969305331178</v>
      </c>
      <c r="U68" s="194">
        <v>11840</v>
      </c>
      <c r="V68" s="194">
        <v>12164.296998420221</v>
      </c>
      <c r="W68" s="233">
        <v>13301.029118415552</v>
      </c>
      <c r="X68" s="194">
        <v>12199.92903041004</v>
      </c>
      <c r="Y68" s="194">
        <v>11645.41797132118</v>
      </c>
      <c r="Z68" s="194">
        <v>11400.013615345546</v>
      </c>
      <c r="AA68" s="194">
        <v>11128.964385346178</v>
      </c>
      <c r="AB68" s="194">
        <v>10855.755549924963</v>
      </c>
      <c r="AC68" s="195">
        <v>11347.656479896579</v>
      </c>
    </row>
    <row r="69" spans="1:31" ht="13.65" customHeight="1" x14ac:dyDescent="0.2">
      <c r="A69" s="256" t="s">
        <v>60</v>
      </c>
      <c r="B69" s="73" t="s">
        <v>1</v>
      </c>
      <c r="C69" s="194">
        <v>6389.9207528479446</v>
      </c>
      <c r="D69" s="194">
        <v>7227.5608260069521</v>
      </c>
      <c r="E69" s="194">
        <v>11369.7164258962</v>
      </c>
      <c r="F69" s="233">
        <v>8329.0660015836984</v>
      </c>
      <c r="G69" s="194">
        <v>13111.537070000439</v>
      </c>
      <c r="H69" s="194">
        <v>13434.946574481459</v>
      </c>
      <c r="I69" s="194">
        <v>12788.127565519417</v>
      </c>
      <c r="J69" s="194">
        <v>17554.644808743171</v>
      </c>
      <c r="K69" s="194">
        <v>16666.666666666668</v>
      </c>
      <c r="L69" s="194">
        <v>18442.62295081967</v>
      </c>
      <c r="M69" s="194">
        <v>11402.314499659631</v>
      </c>
      <c r="N69" s="194">
        <v>12890.750886239122</v>
      </c>
      <c r="O69" s="194">
        <v>16274.535809018567</v>
      </c>
      <c r="P69" s="194">
        <v>15307.692307692309</v>
      </c>
      <c r="Q69" s="194">
        <v>17241.379310344826</v>
      </c>
      <c r="R69" s="194">
        <v>15258.215962441316</v>
      </c>
      <c r="S69" s="194">
        <v>13505.378989537048</v>
      </c>
      <c r="T69" s="194">
        <v>13651.050080775443</v>
      </c>
      <c r="U69" s="194">
        <v>13200</v>
      </c>
      <c r="V69" s="194">
        <v>13665.086887835703</v>
      </c>
      <c r="W69" s="233">
        <v>14331.634938132251</v>
      </c>
      <c r="X69" s="194">
        <v>13009.951418607998</v>
      </c>
      <c r="Y69" s="194">
        <v>12339.84584058711</v>
      </c>
      <c r="Z69" s="194">
        <v>12086.028037138471</v>
      </c>
      <c r="AA69" s="194">
        <v>11412.189557107897</v>
      </c>
      <c r="AB69" s="194">
        <v>10810.513185335332</v>
      </c>
      <c r="AC69" s="195">
        <v>11787.840441165828</v>
      </c>
    </row>
    <row r="70" spans="1:31" ht="13.65" customHeight="1" x14ac:dyDescent="0.2">
      <c r="A70" s="256" t="s">
        <v>62</v>
      </c>
      <c r="B70" s="73" t="s">
        <v>1</v>
      </c>
      <c r="C70" s="194">
        <v>5412.6423972263492</v>
      </c>
      <c r="D70" s="194">
        <v>4574.3200832094681</v>
      </c>
      <c r="E70" s="194">
        <v>10299.625468164795</v>
      </c>
      <c r="F70" s="233">
        <v>6762.1959828668705</v>
      </c>
      <c r="G70" s="194">
        <v>12048.464612974345</v>
      </c>
      <c r="H70" s="194">
        <v>12335.009428032685</v>
      </c>
      <c r="I70" s="194">
        <v>11761.919797916007</v>
      </c>
      <c r="J70" s="194">
        <v>17064.448730311797</v>
      </c>
      <c r="K70" s="194">
        <v>15686.274509803923</v>
      </c>
      <c r="L70" s="194">
        <v>18442.62295081967</v>
      </c>
      <c r="M70" s="194">
        <v>11402.314499659631</v>
      </c>
      <c r="N70" s="194">
        <v>12890.750886239122</v>
      </c>
      <c r="O70" s="194">
        <v>16197.612732095489</v>
      </c>
      <c r="P70" s="194">
        <v>15153.846153846152</v>
      </c>
      <c r="Q70" s="194">
        <v>17241.379310344826</v>
      </c>
      <c r="R70" s="194">
        <v>15258.215962441316</v>
      </c>
      <c r="S70" s="194">
        <v>13105.771679848505</v>
      </c>
      <c r="T70" s="194">
        <v>13247.172859450726</v>
      </c>
      <c r="U70" s="194">
        <v>12800</v>
      </c>
      <c r="V70" s="194">
        <v>13270.142180094786</v>
      </c>
      <c r="W70" s="233">
        <v>13961.106033737633</v>
      </c>
      <c r="X70" s="194">
        <v>9746.4903542636621</v>
      </c>
      <c r="Y70" s="194">
        <v>8533.6093356873498</v>
      </c>
      <c r="Z70" s="194">
        <v>7742.8689627725053</v>
      </c>
      <c r="AA70" s="194">
        <v>9844.7383032764319</v>
      </c>
      <c r="AB70" s="194">
        <v>10098.567203305593</v>
      </c>
      <c r="AC70" s="195">
        <v>9749.0389003623968</v>
      </c>
    </row>
    <row r="71" spans="1:31" ht="13.65" customHeight="1" x14ac:dyDescent="0.2">
      <c r="A71" s="256" t="s">
        <v>61</v>
      </c>
      <c r="B71" s="73" t="s">
        <v>1</v>
      </c>
      <c r="C71" s="194">
        <v>6342.8677563150068</v>
      </c>
      <c r="D71" s="194">
        <v>6971.9893682273569</v>
      </c>
      <c r="E71" s="194">
        <v>10299.625468164795</v>
      </c>
      <c r="F71" s="233">
        <v>7871.4941975690526</v>
      </c>
      <c r="G71" s="194">
        <v>12048.464612974345</v>
      </c>
      <c r="H71" s="194">
        <v>12335.009428032685</v>
      </c>
      <c r="I71" s="194">
        <v>11761.919797916007</v>
      </c>
      <c r="J71" s="194">
        <v>17269.366763098682</v>
      </c>
      <c r="K71" s="194">
        <v>15686.274509803923</v>
      </c>
      <c r="L71" s="194">
        <v>18852.459016393444</v>
      </c>
      <c r="M71" s="194">
        <v>12253.233492171545</v>
      </c>
      <c r="N71" s="194">
        <v>13535.288430551078</v>
      </c>
      <c r="O71" s="194">
        <v>16390.038840469875</v>
      </c>
      <c r="P71" s="194">
        <v>15153.846153846152</v>
      </c>
      <c r="Q71" s="194">
        <v>17626.231527093594</v>
      </c>
      <c r="R71" s="194">
        <v>15258.215962441316</v>
      </c>
      <c r="S71" s="194">
        <v>13105.771679848505</v>
      </c>
      <c r="T71" s="194">
        <v>13247.172859450726</v>
      </c>
      <c r="U71" s="194">
        <v>12800</v>
      </c>
      <c r="V71" s="194">
        <v>13270.142180094786</v>
      </c>
      <c r="W71" s="233">
        <v>14144.883081769218</v>
      </c>
      <c r="X71" s="194">
        <v>13015.366768845777</v>
      </c>
      <c r="Y71" s="194">
        <v>12262.520069636255</v>
      </c>
      <c r="Z71" s="194">
        <v>12089.316666753946</v>
      </c>
      <c r="AA71" s="194">
        <v>11421.631783769089</v>
      </c>
      <c r="AB71" s="194">
        <v>10811.965837994814</v>
      </c>
      <c r="AC71" s="195">
        <v>11765.343082325351</v>
      </c>
    </row>
    <row r="72" spans="1:31" ht="13.65" customHeight="1" x14ac:dyDescent="0.2">
      <c r="A72" s="256" t="s">
        <v>59</v>
      </c>
      <c r="B72" s="73" t="s">
        <v>1</v>
      </c>
      <c r="C72" s="194">
        <v>6376.9192669638442</v>
      </c>
      <c r="D72" s="194">
        <v>6695.9721938253933</v>
      </c>
      <c r="E72" s="194">
        <v>9764.5799892990908</v>
      </c>
      <c r="F72" s="233">
        <v>7612.4904833627761</v>
      </c>
      <c r="G72" s="194">
        <v>11379.343211151612</v>
      </c>
      <c r="H72" s="194">
        <v>11549.340037712131</v>
      </c>
      <c r="I72" s="194">
        <v>11209.346384591096</v>
      </c>
      <c r="J72" s="194">
        <v>16505.053751919713</v>
      </c>
      <c r="K72" s="194">
        <v>15250.544662309369</v>
      </c>
      <c r="L72" s="194">
        <v>17759.562841530056</v>
      </c>
      <c r="M72" s="194">
        <v>12763.784887678692</v>
      </c>
      <c r="N72" s="194">
        <v>14502.094747019013</v>
      </c>
      <c r="O72" s="194">
        <v>18006.015536187952</v>
      </c>
      <c r="P72" s="194">
        <v>16461.538461538461</v>
      </c>
      <c r="Q72" s="194">
        <v>19550.492610837438</v>
      </c>
      <c r="R72" s="194">
        <v>15962.441314553991</v>
      </c>
      <c r="S72" s="194">
        <v>11936.593921977472</v>
      </c>
      <c r="T72" s="194">
        <v>12439.418416801293</v>
      </c>
      <c r="U72" s="194">
        <v>11680</v>
      </c>
      <c r="V72" s="194">
        <v>11690.363349131121</v>
      </c>
      <c r="W72" s="233">
        <v>14120.423546599546</v>
      </c>
      <c r="X72" s="194">
        <v>12321.346883109665</v>
      </c>
      <c r="Y72" s="194">
        <v>11560.156620057947</v>
      </c>
      <c r="Z72" s="194">
        <v>11501.112792664471</v>
      </c>
      <c r="AA72" s="194">
        <v>10928.603567893244</v>
      </c>
      <c r="AB72" s="194">
        <v>10410.604303506345</v>
      </c>
      <c r="AC72" s="195">
        <v>11284.300021200768</v>
      </c>
    </row>
    <row r="73" spans="1:31" ht="13.65" customHeight="1" thickBot="1" x14ac:dyDescent="0.25">
      <c r="A73" s="257" t="s">
        <v>63</v>
      </c>
      <c r="B73" s="164" t="s">
        <v>1</v>
      </c>
      <c r="C73" s="196">
        <v>6562.6547795938577</v>
      </c>
      <c r="D73" s="196">
        <v>6900.4293600490691</v>
      </c>
      <c r="E73" s="196">
        <v>10299.625468164795</v>
      </c>
      <c r="F73" s="234">
        <v>7920.9032026025743</v>
      </c>
      <c r="G73" s="196">
        <v>11812.391675863819</v>
      </c>
      <c r="H73" s="196">
        <v>12020.741671904461</v>
      </c>
      <c r="I73" s="196">
        <v>11604.041679823176</v>
      </c>
      <c r="J73" s="196">
        <v>17323.832994035503</v>
      </c>
      <c r="K73" s="196">
        <v>15795.20697167756</v>
      </c>
      <c r="L73" s="196">
        <v>18852.459016393444</v>
      </c>
      <c r="M73" s="196">
        <v>13784.887678692987</v>
      </c>
      <c r="N73" s="196">
        <v>16113.438607798906</v>
      </c>
      <c r="O73" s="196">
        <v>20622.347480106102</v>
      </c>
      <c r="P73" s="196">
        <v>18615.384615384617</v>
      </c>
      <c r="Q73" s="196">
        <v>22629.310344827583</v>
      </c>
      <c r="R73" s="196">
        <v>18153.364632237874</v>
      </c>
      <c r="S73" s="196">
        <v>12629.815913655772</v>
      </c>
      <c r="T73" s="196">
        <v>13247.172859450726</v>
      </c>
      <c r="U73" s="196">
        <v>12320</v>
      </c>
      <c r="V73" s="196">
        <v>12322.274881516589</v>
      </c>
      <c r="W73" s="234">
        <v>15373.478922656637</v>
      </c>
      <c r="X73" s="196">
        <v>13290.979594105249</v>
      </c>
      <c r="Y73" s="196">
        <v>12438.865273531455</v>
      </c>
      <c r="Z73" s="196">
        <v>12382.235116070822</v>
      </c>
      <c r="AA73" s="196">
        <v>11718.119170156586</v>
      </c>
      <c r="AB73" s="196">
        <v>11109.01960258834</v>
      </c>
      <c r="AC73" s="197">
        <v>12127.699087427822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71.198613174839011</v>
      </c>
      <c r="D87" s="194">
        <v>368.02289920261501</v>
      </c>
      <c r="E87" s="194">
        <v>401.28410914927736</v>
      </c>
      <c r="F87" s="233">
        <v>280.16854050890925</v>
      </c>
      <c r="G87" s="194">
        <v>393.578935188998</v>
      </c>
      <c r="H87" s="194">
        <v>471.40163419233249</v>
      </c>
      <c r="I87" s="194">
        <v>315.75623618566351</v>
      </c>
      <c r="J87" s="194">
        <v>217.86492374727641</v>
      </c>
      <c r="K87" s="194">
        <v>435.72984749455463</v>
      </c>
      <c r="L87" s="194">
        <v>0</v>
      </c>
      <c r="M87" s="194">
        <v>142.38121216536092</v>
      </c>
      <c r="N87" s="194">
        <v>203.86980666820818</v>
      </c>
      <c r="O87" s="194">
        <v>474.24812749344528</v>
      </c>
      <c r="P87" s="194">
        <v>456.17281095332692</v>
      </c>
      <c r="Q87" s="194">
        <v>492.32344403356547</v>
      </c>
      <c r="R87" s="194">
        <v>428.88425308058322</v>
      </c>
      <c r="S87" s="194">
        <v>201.96278234232159</v>
      </c>
      <c r="T87" s="194">
        <v>204.27509045514671</v>
      </c>
      <c r="U87" s="194">
        <v>190.12594458438434</v>
      </c>
      <c r="V87" s="194">
        <v>211.48731198743553</v>
      </c>
      <c r="W87" s="233">
        <v>310.71437052429428</v>
      </c>
      <c r="X87" s="194">
        <v>264.57209450789378</v>
      </c>
      <c r="Y87" s="194">
        <v>217.88214852062811</v>
      </c>
      <c r="Z87" s="200">
        <v>169.9604982091023</v>
      </c>
      <c r="AA87" s="200">
        <v>120.8540680101687</v>
      </c>
      <c r="AB87" s="194">
        <v>80.169388122207238</v>
      </c>
      <c r="AC87" s="201">
        <v>160.12178370748006</v>
      </c>
    </row>
    <row r="88" spans="1:29" x14ac:dyDescent="0.2">
      <c r="A88" s="256" t="s">
        <v>58</v>
      </c>
      <c r="B88" s="159"/>
      <c r="C88" s="194">
        <v>120.72808320950935</v>
      </c>
      <c r="D88" s="194">
        <v>296.46289102433093</v>
      </c>
      <c r="E88" s="194">
        <v>401.28410914927736</v>
      </c>
      <c r="F88" s="233">
        <v>272.82502779437345</v>
      </c>
      <c r="G88" s="194">
        <v>393.578935188998</v>
      </c>
      <c r="H88" s="194">
        <v>471.40163419233249</v>
      </c>
      <c r="I88" s="194">
        <v>315.75623618566533</v>
      </c>
      <c r="J88" s="194">
        <v>217.86492374727823</v>
      </c>
      <c r="K88" s="194">
        <v>435.72984749455463</v>
      </c>
      <c r="L88" s="194">
        <v>0</v>
      </c>
      <c r="M88" s="194">
        <v>154.65545459341047</v>
      </c>
      <c r="N88" s="194">
        <v>221.14690892822728</v>
      </c>
      <c r="O88" s="194">
        <v>493.25397016309398</v>
      </c>
      <c r="P88" s="194">
        <v>477.26536842592213</v>
      </c>
      <c r="Q88" s="194">
        <v>509.24257190026765</v>
      </c>
      <c r="R88" s="194">
        <v>451.05551020525854</v>
      </c>
      <c r="S88" s="194">
        <v>201.96278234232159</v>
      </c>
      <c r="T88" s="194">
        <v>204.27509045514671</v>
      </c>
      <c r="U88" s="194">
        <v>190.12594458438434</v>
      </c>
      <c r="V88" s="194">
        <v>211.48731198743553</v>
      </c>
      <c r="W88" s="233">
        <v>316.70963182722335</v>
      </c>
      <c r="X88" s="194">
        <v>276.72622259104355</v>
      </c>
      <c r="Y88" s="194">
        <v>226.85369450053804</v>
      </c>
      <c r="Z88" s="194">
        <v>177.58275486954881</v>
      </c>
      <c r="AA88" s="194">
        <v>128.44943514991246</v>
      </c>
      <c r="AB88" s="194">
        <v>86.270070981461686</v>
      </c>
      <c r="AC88" s="195">
        <v>167.15105962786402</v>
      </c>
    </row>
    <row r="89" spans="1:29" x14ac:dyDescent="0.2">
      <c r="A89" s="256" t="s">
        <v>60</v>
      </c>
      <c r="B89" s="135"/>
      <c r="C89" s="194">
        <v>260.6488360574549</v>
      </c>
      <c r="D89" s="194">
        <v>71.560008178286807</v>
      </c>
      <c r="E89" s="194">
        <v>133.76136971642336</v>
      </c>
      <c r="F89" s="233">
        <v>155.32340465072048</v>
      </c>
      <c r="G89" s="194">
        <v>157.50599807847175</v>
      </c>
      <c r="H89" s="194">
        <v>157.13387806411083</v>
      </c>
      <c r="I89" s="194">
        <v>157.87811809283085</v>
      </c>
      <c r="J89" s="194">
        <v>245.54448373156265</v>
      </c>
      <c r="K89" s="194">
        <v>217.86492374727823</v>
      </c>
      <c r="L89" s="194">
        <v>273.22404371584344</v>
      </c>
      <c r="M89" s="194">
        <v>332.20379855262036</v>
      </c>
      <c r="N89" s="194">
        <v>434.11260178626981</v>
      </c>
      <c r="O89" s="194">
        <v>514.83058218077167</v>
      </c>
      <c r="P89" s="194">
        <v>500.11563902123089</v>
      </c>
      <c r="Q89" s="194">
        <v>529.54552534031245</v>
      </c>
      <c r="R89" s="194">
        <v>462.14113876759802</v>
      </c>
      <c r="S89" s="194">
        <v>538.01021901544118</v>
      </c>
      <c r="T89" s="194">
        <v>539.1619688873343</v>
      </c>
      <c r="U89" s="194">
        <v>526.82619647355205</v>
      </c>
      <c r="V89" s="194">
        <v>548.04249168544084</v>
      </c>
      <c r="W89" s="233">
        <v>400.32135884350646</v>
      </c>
      <c r="X89" s="194">
        <v>437.16191450281622</v>
      </c>
      <c r="Y89" s="194">
        <v>442.16229996918628</v>
      </c>
      <c r="Z89" s="194">
        <v>381.57493499408338</v>
      </c>
      <c r="AA89" s="194">
        <v>293.72136148491518</v>
      </c>
      <c r="AB89" s="194">
        <v>185.66424492773876</v>
      </c>
      <c r="AC89" s="195">
        <v>315.8664376334491</v>
      </c>
    </row>
    <row r="90" spans="1:29" x14ac:dyDescent="0.2">
      <c r="A90" s="256" t="s">
        <v>62</v>
      </c>
      <c r="B90" s="135"/>
      <c r="C90" s="194">
        <v>362.95814759782024</v>
      </c>
      <c r="D90" s="194">
        <v>-47.638525969654438</v>
      </c>
      <c r="E90" s="194">
        <v>133.761369716427</v>
      </c>
      <c r="F90" s="233">
        <v>149.69366378153063</v>
      </c>
      <c r="G90" s="194">
        <v>117.85040854808176</v>
      </c>
      <c r="H90" s="194">
        <v>235.70081709616716</v>
      </c>
      <c r="I90" s="194">
        <v>0</v>
      </c>
      <c r="J90" s="194">
        <v>136.6120218579199</v>
      </c>
      <c r="K90" s="194">
        <v>0</v>
      </c>
      <c r="L90" s="194">
        <v>273.22404371584344</v>
      </c>
      <c r="M90" s="194">
        <v>332.20379855262036</v>
      </c>
      <c r="N90" s="194">
        <v>434.11260178626981</v>
      </c>
      <c r="O90" s="194">
        <v>513.07286905805631</v>
      </c>
      <c r="P90" s="194">
        <v>496.60021277579835</v>
      </c>
      <c r="Q90" s="194">
        <v>529.54552534031245</v>
      </c>
      <c r="R90" s="194">
        <v>462.14113876759802</v>
      </c>
      <c r="S90" s="194">
        <v>295.60091006736002</v>
      </c>
      <c r="T90" s="194">
        <v>294.2167246764111</v>
      </c>
      <c r="U90" s="194">
        <v>284.25692695214275</v>
      </c>
      <c r="V90" s="194">
        <v>308.32907857351893</v>
      </c>
      <c r="W90" s="233">
        <v>313.17326249181679</v>
      </c>
      <c r="X90" s="194">
        <v>392.66477052004302</v>
      </c>
      <c r="Y90" s="194">
        <v>333.84345917867176</v>
      </c>
      <c r="Z90" s="194">
        <v>279.22593265771502</v>
      </c>
      <c r="AA90" s="194">
        <v>262.08274565677311</v>
      </c>
      <c r="AB90" s="194">
        <v>220.1218361220217</v>
      </c>
      <c r="AC90" s="195">
        <v>275.40971669847931</v>
      </c>
    </row>
    <row r="91" spans="1:29" x14ac:dyDescent="0.2">
      <c r="A91" s="256" t="s">
        <v>61</v>
      </c>
      <c r="B91" s="159"/>
      <c r="C91" s="194">
        <v>213.59583952451703</v>
      </c>
      <c r="D91" s="194">
        <v>71.560008178287717</v>
      </c>
      <c r="E91" s="194">
        <v>133.761369716427</v>
      </c>
      <c r="F91" s="233">
        <v>139.63907247307725</v>
      </c>
      <c r="G91" s="194">
        <v>117.85040854808176</v>
      </c>
      <c r="H91" s="194">
        <v>235.70081709616716</v>
      </c>
      <c r="I91" s="194">
        <v>0</v>
      </c>
      <c r="J91" s="194">
        <v>204.91803278688531</v>
      </c>
      <c r="K91" s="194">
        <v>0</v>
      </c>
      <c r="L91" s="194">
        <v>409.83606557377425</v>
      </c>
      <c r="M91" s="194">
        <v>428.34251598905757</v>
      </c>
      <c r="N91" s="194">
        <v>526.77376640727562</v>
      </c>
      <c r="O91" s="194">
        <v>517.30265102473277</v>
      </c>
      <c r="P91" s="194">
        <v>496.60021277579835</v>
      </c>
      <c r="Q91" s="194">
        <v>538.00508927366172</v>
      </c>
      <c r="R91" s="194">
        <v>462.14113876759802</v>
      </c>
      <c r="S91" s="194">
        <v>295.60091006736002</v>
      </c>
      <c r="T91" s="194">
        <v>294.2167246764111</v>
      </c>
      <c r="U91" s="194">
        <v>284.25692695214275</v>
      </c>
      <c r="V91" s="194">
        <v>308.32907857351893</v>
      </c>
      <c r="W91" s="233">
        <v>336.50916258655343</v>
      </c>
      <c r="X91" s="194">
        <v>437.0061953041768</v>
      </c>
      <c r="Y91" s="194">
        <v>449.57698836542841</v>
      </c>
      <c r="Z91" s="194">
        <v>382.24477505223695</v>
      </c>
      <c r="AA91" s="194">
        <v>293.91021752174856</v>
      </c>
      <c r="AB91" s="194">
        <v>185.31324605390546</v>
      </c>
      <c r="AC91" s="195">
        <v>310.28998140922158</v>
      </c>
    </row>
    <row r="92" spans="1:29" x14ac:dyDescent="0.2">
      <c r="A92" s="256" t="s">
        <v>59</v>
      </c>
      <c r="B92" s="135"/>
      <c r="C92" s="194">
        <v>247.64735017335443</v>
      </c>
      <c r="D92" s="194">
        <v>204.45716622367672</v>
      </c>
      <c r="E92" s="194">
        <v>200.64205457463868</v>
      </c>
      <c r="F92" s="233">
        <v>217.58219032389025</v>
      </c>
      <c r="G92" s="194">
        <v>196.789467594499</v>
      </c>
      <c r="H92" s="194">
        <v>235.70081709616534</v>
      </c>
      <c r="I92" s="194">
        <v>157.87811809283266</v>
      </c>
      <c r="J92" s="194">
        <v>273.22404371585071</v>
      </c>
      <c r="K92" s="194">
        <v>0</v>
      </c>
      <c r="L92" s="194">
        <v>546.44808743169779</v>
      </c>
      <c r="M92" s="194">
        <v>519.57153645427206</v>
      </c>
      <c r="N92" s="194">
        <v>626.34577193229052</v>
      </c>
      <c r="O92" s="194">
        <v>553.39212240120105</v>
      </c>
      <c r="P92" s="194">
        <v>526.48133586197218</v>
      </c>
      <c r="Q92" s="194">
        <v>580.30290894042264</v>
      </c>
      <c r="R92" s="194">
        <v>629.72129002164002</v>
      </c>
      <c r="S92" s="194">
        <v>354.68480096958046</v>
      </c>
      <c r="T92" s="194">
        <v>360.5881561528513</v>
      </c>
      <c r="U92" s="194">
        <v>344.98740554156211</v>
      </c>
      <c r="V92" s="194">
        <v>358.47884121432617</v>
      </c>
      <c r="W92" s="233">
        <v>404.00979757580717</v>
      </c>
      <c r="X92" s="194">
        <v>361.9321239539604</v>
      </c>
      <c r="Y92" s="194">
        <v>311.2089769528684</v>
      </c>
      <c r="Z92" s="194">
        <v>256.90680012131998</v>
      </c>
      <c r="AA92" s="194">
        <v>198.33399660894975</v>
      </c>
      <c r="AB92" s="194">
        <v>150.03859137517247</v>
      </c>
      <c r="AC92" s="195">
        <v>236.18310801295411</v>
      </c>
    </row>
    <row r="93" spans="1:29" ht="13.65" customHeight="1" thickBot="1" x14ac:dyDescent="0.25">
      <c r="A93" s="257" t="s">
        <v>63</v>
      </c>
      <c r="B93" s="164"/>
      <c r="C93" s="196">
        <v>247.64735017335261</v>
      </c>
      <c r="D93" s="196">
        <v>204.45716622367581</v>
      </c>
      <c r="E93" s="196">
        <v>200.6420545746405</v>
      </c>
      <c r="F93" s="234">
        <v>217.58219032389025</v>
      </c>
      <c r="G93" s="196">
        <v>196.789467594499</v>
      </c>
      <c r="H93" s="196">
        <v>235.70081709616352</v>
      </c>
      <c r="I93" s="196">
        <v>157.87811809283448</v>
      </c>
      <c r="J93" s="196">
        <v>273.22404371585071</v>
      </c>
      <c r="K93" s="196">
        <v>0</v>
      </c>
      <c r="L93" s="196">
        <v>546.44808743169779</v>
      </c>
      <c r="M93" s="196">
        <v>534.30062736792934</v>
      </c>
      <c r="N93" s="196">
        <v>660.8999764523287</v>
      </c>
      <c r="O93" s="196">
        <v>611.83836185262771</v>
      </c>
      <c r="P93" s="196">
        <v>575.69730329802769</v>
      </c>
      <c r="Q93" s="196">
        <v>647.97942040722774</v>
      </c>
      <c r="R93" s="196">
        <v>674.0638042709943</v>
      </c>
      <c r="S93" s="196">
        <v>366.13746398143667</v>
      </c>
      <c r="T93" s="196">
        <v>373.68271323330919</v>
      </c>
      <c r="U93" s="196">
        <v>355.26448362720294</v>
      </c>
      <c r="V93" s="196">
        <v>369.46519508380334</v>
      </c>
      <c r="W93" s="234">
        <v>420.82047479430366</v>
      </c>
      <c r="X93" s="196">
        <v>383.92592381506438</v>
      </c>
      <c r="Y93" s="196">
        <v>328.32629338761944</v>
      </c>
      <c r="Z93" s="196">
        <v>270.63240912910078</v>
      </c>
      <c r="AA93" s="196">
        <v>207.44650965520486</v>
      </c>
      <c r="AB93" s="196">
        <v>155.58885797331095</v>
      </c>
      <c r="AC93" s="197">
        <v>247.22126807927998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65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65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0.8" thickBot="1" x14ac:dyDescent="0.25">
      <c r="A106" s="202">
        <v>37189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6036.404160475483</v>
      </c>
      <c r="D107" s="194">
        <v>6849.3150684931506</v>
      </c>
      <c r="E107" s="194">
        <v>11035.313001605136</v>
      </c>
      <c r="F107" s="194">
        <v>7973.677410191257</v>
      </c>
      <c r="G107" s="200">
        <v>12481.140957672193</v>
      </c>
      <c r="H107" s="200">
        <v>12963.544940289126</v>
      </c>
      <c r="I107" s="200">
        <v>11998.736975055257</v>
      </c>
      <c r="J107" s="200">
        <v>15577.342047930282</v>
      </c>
      <c r="K107" s="200">
        <v>14488.0174291939</v>
      </c>
      <c r="L107" s="200">
        <v>16666.666666666664</v>
      </c>
      <c r="M107" s="200">
        <v>9728.279100972828</v>
      </c>
      <c r="N107" s="200">
        <v>9303.0589719331438</v>
      </c>
      <c r="O107" s="200">
        <v>13992.074343139369</v>
      </c>
      <c r="P107" s="200">
        <v>12928.442573662058</v>
      </c>
      <c r="Q107" s="200">
        <v>15055.706112616681</v>
      </c>
      <c r="R107" s="200">
        <v>13186.139221097821</v>
      </c>
      <c r="S107" s="200">
        <v>11999.792652241478</v>
      </c>
      <c r="T107" s="200">
        <v>12396.694214876032</v>
      </c>
      <c r="U107" s="200">
        <v>11649.874055415616</v>
      </c>
      <c r="V107" s="200">
        <v>11952.809686432785</v>
      </c>
      <c r="W107" s="200">
        <v>12543.432429656177</v>
      </c>
      <c r="X107" s="200">
        <v>11399.522280795829</v>
      </c>
      <c r="Y107" s="200">
        <v>10966.986114694573</v>
      </c>
      <c r="Z107" s="200">
        <v>10740.738545051039</v>
      </c>
      <c r="AA107" s="200">
        <v>10350.041480418278</v>
      </c>
      <c r="AB107" s="200">
        <v>10007.909480258326</v>
      </c>
      <c r="AC107" s="201">
        <v>10597.518645257585</v>
      </c>
    </row>
    <row r="108" spans="1:29" x14ac:dyDescent="0.2">
      <c r="A108" s="158" t="s">
        <v>58</v>
      </c>
      <c r="B108" s="159"/>
      <c r="C108" s="194">
        <v>6036.404160475483</v>
      </c>
      <c r="D108" s="194">
        <v>6961.7665099161723</v>
      </c>
      <c r="E108" s="194">
        <v>11102.19368646335</v>
      </c>
      <c r="F108" s="233">
        <v>8033.4547856183344</v>
      </c>
      <c r="G108" s="194">
        <v>12465.353145862908</v>
      </c>
      <c r="H108" s="194">
        <v>12963.544940289126</v>
      </c>
      <c r="I108" s="194">
        <v>11967.161351436689</v>
      </c>
      <c r="J108" s="194">
        <v>16123.790135361978</v>
      </c>
      <c r="K108" s="194">
        <v>14488.0174291939</v>
      </c>
      <c r="L108" s="194">
        <v>17759.562841530056</v>
      </c>
      <c r="M108" s="194">
        <v>10566.92385105669</v>
      </c>
      <c r="N108" s="194">
        <v>10091.453800063071</v>
      </c>
      <c r="O108" s="194">
        <v>14819.459178756952</v>
      </c>
      <c r="P108" s="194">
        <v>13830.426939266386</v>
      </c>
      <c r="Q108" s="194">
        <v>15808.491418247515</v>
      </c>
      <c r="R108" s="194">
        <v>14259.429622815087</v>
      </c>
      <c r="S108" s="194">
        <v>11999.792652241478</v>
      </c>
      <c r="T108" s="194">
        <v>12396.694214876032</v>
      </c>
      <c r="U108" s="194">
        <v>11649.874055415616</v>
      </c>
      <c r="V108" s="194">
        <v>11952.809686432785</v>
      </c>
      <c r="W108" s="194">
        <v>12984.319486588329</v>
      </c>
      <c r="X108" s="194">
        <v>11923.202807818996</v>
      </c>
      <c r="Y108" s="194">
        <v>11418.564276820642</v>
      </c>
      <c r="Z108" s="194">
        <v>11222.430860475997</v>
      </c>
      <c r="AA108" s="194">
        <v>11000.514950196266</v>
      </c>
      <c r="AB108" s="194">
        <v>10769.485478943501</v>
      </c>
      <c r="AC108" s="195">
        <v>11180.505420268715</v>
      </c>
    </row>
    <row r="109" spans="1:29" x14ac:dyDescent="0.2">
      <c r="A109" s="158" t="s">
        <v>60</v>
      </c>
      <c r="B109" s="135"/>
      <c r="C109" s="194">
        <v>6129.2719167904897</v>
      </c>
      <c r="D109" s="194">
        <v>7156.0008178286653</v>
      </c>
      <c r="E109" s="194">
        <v>11235.955056179777</v>
      </c>
      <c r="F109" s="233">
        <v>8173.7425969329779</v>
      </c>
      <c r="G109" s="194">
        <v>12954.031071921967</v>
      </c>
      <c r="H109" s="194">
        <v>13277.812696417348</v>
      </c>
      <c r="I109" s="194">
        <v>12630.249447426586</v>
      </c>
      <c r="J109" s="194">
        <v>17309.100325011608</v>
      </c>
      <c r="K109" s="194">
        <v>16448.80174291939</v>
      </c>
      <c r="L109" s="194">
        <v>18169.398907103827</v>
      </c>
      <c r="M109" s="194">
        <v>11070.110701107011</v>
      </c>
      <c r="N109" s="194">
        <v>12456.638284452853</v>
      </c>
      <c r="O109" s="194">
        <v>15759.705226837796</v>
      </c>
      <c r="P109" s="194">
        <v>14807.576668671078</v>
      </c>
      <c r="Q109" s="194">
        <v>16711.833785004514</v>
      </c>
      <c r="R109" s="194">
        <v>14796.074823673718</v>
      </c>
      <c r="S109" s="194">
        <v>12967.368770521607</v>
      </c>
      <c r="T109" s="194">
        <v>13111.888111888109</v>
      </c>
      <c r="U109" s="194">
        <v>12673.173803526448</v>
      </c>
      <c r="V109" s="194">
        <v>13117.044396150262</v>
      </c>
      <c r="W109" s="194">
        <v>13931.313579288744</v>
      </c>
      <c r="X109" s="194">
        <v>12572.789504105182</v>
      </c>
      <c r="Y109" s="194">
        <v>11897.683540617923</v>
      </c>
      <c r="Z109" s="194">
        <v>11704.453102144387</v>
      </c>
      <c r="AA109" s="194">
        <v>11118.468195622982</v>
      </c>
      <c r="AB109" s="194">
        <v>10624.848940407594</v>
      </c>
      <c r="AC109" s="195">
        <v>11471.974003532379</v>
      </c>
    </row>
    <row r="110" spans="1:29" x14ac:dyDescent="0.2">
      <c r="A110" s="158" t="s">
        <v>62</v>
      </c>
      <c r="B110" s="135"/>
      <c r="C110" s="194">
        <v>5049.684249628529</v>
      </c>
      <c r="D110" s="194">
        <v>4621.9586091791225</v>
      </c>
      <c r="E110" s="194">
        <v>10165.864098448368</v>
      </c>
      <c r="F110" s="233">
        <v>6612.5023190853399</v>
      </c>
      <c r="G110" s="194">
        <v>11930.614204426263</v>
      </c>
      <c r="H110" s="194">
        <v>12099.308610936518</v>
      </c>
      <c r="I110" s="194">
        <v>11761.919797916007</v>
      </c>
      <c r="J110" s="194">
        <v>16927.836708453877</v>
      </c>
      <c r="K110" s="194">
        <v>15686.274509803923</v>
      </c>
      <c r="L110" s="194">
        <v>18169.398907103827</v>
      </c>
      <c r="M110" s="194">
        <v>11070.110701107011</v>
      </c>
      <c r="N110" s="194">
        <v>12456.638284452853</v>
      </c>
      <c r="O110" s="194">
        <v>15684.539863037433</v>
      </c>
      <c r="P110" s="194">
        <v>14657.245941070354</v>
      </c>
      <c r="Q110" s="194">
        <v>16711.833785004514</v>
      </c>
      <c r="R110" s="194">
        <v>14796.074823673718</v>
      </c>
      <c r="S110" s="194">
        <v>12810.170769781145</v>
      </c>
      <c r="T110" s="194">
        <v>12952.956134774315</v>
      </c>
      <c r="U110" s="194">
        <v>12515.743073047857</v>
      </c>
      <c r="V110" s="194">
        <v>12961.813101521268</v>
      </c>
      <c r="W110" s="194">
        <v>13647.932771245816</v>
      </c>
      <c r="X110" s="194">
        <v>9353.8255837436191</v>
      </c>
      <c r="Y110" s="194">
        <v>8199.765876508678</v>
      </c>
      <c r="Z110" s="194">
        <v>7463.6430301147902</v>
      </c>
      <c r="AA110" s="194">
        <v>9582.6555576196588</v>
      </c>
      <c r="AB110" s="194">
        <v>9878.4453671835709</v>
      </c>
      <c r="AC110" s="195">
        <v>9473.6291836639175</v>
      </c>
    </row>
    <row r="111" spans="1:29" x14ac:dyDescent="0.2">
      <c r="A111" s="158" t="s">
        <v>61</v>
      </c>
      <c r="B111" s="159"/>
      <c r="C111" s="194">
        <v>6129.2719167904897</v>
      </c>
      <c r="D111" s="194">
        <v>6900.4293600490691</v>
      </c>
      <c r="E111" s="194">
        <v>10165.864098448368</v>
      </c>
      <c r="F111" s="233">
        <v>7731.8551250959754</v>
      </c>
      <c r="G111" s="194">
        <v>11930.614204426263</v>
      </c>
      <c r="H111" s="194">
        <v>12099.308610936518</v>
      </c>
      <c r="I111" s="194">
        <v>11761.919797916007</v>
      </c>
      <c r="J111" s="194">
        <v>17064.448730311797</v>
      </c>
      <c r="K111" s="194">
        <v>15686.274509803923</v>
      </c>
      <c r="L111" s="194">
        <v>18442.62295081967</v>
      </c>
      <c r="M111" s="194">
        <v>11824.890976182487</v>
      </c>
      <c r="N111" s="194">
        <v>13008.514664143802</v>
      </c>
      <c r="O111" s="194">
        <v>15872.736189445142</v>
      </c>
      <c r="P111" s="194">
        <v>14657.245941070354</v>
      </c>
      <c r="Q111" s="194">
        <v>17088.226437819932</v>
      </c>
      <c r="R111" s="194">
        <v>14796.074823673718</v>
      </c>
      <c r="S111" s="194">
        <v>12810.170769781145</v>
      </c>
      <c r="T111" s="194">
        <v>12952.956134774315</v>
      </c>
      <c r="U111" s="194">
        <v>12515.743073047857</v>
      </c>
      <c r="V111" s="194">
        <v>12961.813101521268</v>
      </c>
      <c r="W111" s="194">
        <v>13808.373919182664</v>
      </c>
      <c r="X111" s="194">
        <v>12578.3605735416</v>
      </c>
      <c r="Y111" s="194">
        <v>11812.943081270827</v>
      </c>
      <c r="Z111" s="194">
        <v>11707.071891701709</v>
      </c>
      <c r="AA111" s="194">
        <v>11127.721566247341</v>
      </c>
      <c r="AB111" s="194">
        <v>10626.652591940909</v>
      </c>
      <c r="AC111" s="195">
        <v>11455.05310091613</v>
      </c>
    </row>
    <row r="112" spans="1:29" x14ac:dyDescent="0.2">
      <c r="A112" s="158" t="s">
        <v>59</v>
      </c>
      <c r="B112" s="135"/>
      <c r="C112" s="194">
        <v>6129.2719167904897</v>
      </c>
      <c r="D112" s="194">
        <v>6491.5150276017166</v>
      </c>
      <c r="E112" s="194">
        <v>9563.9379347244521</v>
      </c>
      <c r="F112" s="233">
        <v>7394.9082930388859</v>
      </c>
      <c r="G112" s="194">
        <v>11182.553743557113</v>
      </c>
      <c r="H112" s="194">
        <v>11313.639220615965</v>
      </c>
      <c r="I112" s="194">
        <v>11051.468266498263</v>
      </c>
      <c r="J112" s="194">
        <v>16231.829708203863</v>
      </c>
      <c r="K112" s="194">
        <v>15250.544662309369</v>
      </c>
      <c r="L112" s="194">
        <v>17213.114754098358</v>
      </c>
      <c r="M112" s="194">
        <v>12244.21335122442</v>
      </c>
      <c r="N112" s="194">
        <v>13875.748975086723</v>
      </c>
      <c r="O112" s="194">
        <v>17452.62341378675</v>
      </c>
      <c r="P112" s="194">
        <v>15935.057125676489</v>
      </c>
      <c r="Q112" s="194">
        <v>18970.189701897016</v>
      </c>
      <c r="R112" s="194">
        <v>15332.720024532351</v>
      </c>
      <c r="S112" s="194">
        <v>11581.909121007891</v>
      </c>
      <c r="T112" s="194">
        <v>12078.830260648441</v>
      </c>
      <c r="U112" s="194">
        <v>11335.012594458438</v>
      </c>
      <c r="V112" s="194">
        <v>11331.884507916795</v>
      </c>
      <c r="W112" s="194">
        <v>13716.413749023739</v>
      </c>
      <c r="X112" s="194">
        <v>11959.414759155705</v>
      </c>
      <c r="Y112" s="194">
        <v>11248.947643105079</v>
      </c>
      <c r="Z112" s="194">
        <v>11244.205992543151</v>
      </c>
      <c r="AA112" s="194">
        <v>10730.269571284294</v>
      </c>
      <c r="AB112" s="194">
        <v>10260.565712131172</v>
      </c>
      <c r="AC112" s="195">
        <v>11048.116913187814</v>
      </c>
    </row>
    <row r="113" spans="1:29" ht="10.8" thickBot="1" x14ac:dyDescent="0.25">
      <c r="A113" s="158" t="s">
        <v>63</v>
      </c>
      <c r="C113" s="196">
        <v>6315.0074294205051</v>
      </c>
      <c r="D113" s="196">
        <v>6695.9721938253933</v>
      </c>
      <c r="E113" s="196">
        <v>10098.983413590155</v>
      </c>
      <c r="F113" s="234">
        <v>7703.3210122786841</v>
      </c>
      <c r="G113" s="194">
        <v>11615.60220826932</v>
      </c>
      <c r="H113" s="194">
        <v>11785.040854808298</v>
      </c>
      <c r="I113" s="194">
        <v>11446.163561730342</v>
      </c>
      <c r="J113" s="194">
        <v>17050.608950319653</v>
      </c>
      <c r="K113" s="194">
        <v>15795.20697167756</v>
      </c>
      <c r="L113" s="194">
        <v>18306.010928961747</v>
      </c>
      <c r="M113" s="194">
        <v>13250.587051325057</v>
      </c>
      <c r="N113" s="194">
        <v>15452.538631346577</v>
      </c>
      <c r="O113" s="194">
        <v>20010.509118253474</v>
      </c>
      <c r="P113" s="194">
        <v>18039.687312086589</v>
      </c>
      <c r="Q113" s="194">
        <v>21981.330924420356</v>
      </c>
      <c r="R113" s="194">
        <v>17479.300827966879</v>
      </c>
      <c r="S113" s="194">
        <v>12263.678449674335</v>
      </c>
      <c r="T113" s="194">
        <v>12873.490146217417</v>
      </c>
      <c r="U113" s="194">
        <v>11964.735516372797</v>
      </c>
      <c r="V113" s="194">
        <v>11952.809686432785</v>
      </c>
      <c r="W113" s="194">
        <v>14952.658447862334</v>
      </c>
      <c r="X113" s="194">
        <v>12907.053670290185</v>
      </c>
      <c r="Y113" s="194">
        <v>12110.538980143836</v>
      </c>
      <c r="Z113" s="194">
        <v>12111.602706941721</v>
      </c>
      <c r="AA113" s="194">
        <v>11510.672660501381</v>
      </c>
      <c r="AB113" s="194">
        <v>10953.430744615029</v>
      </c>
      <c r="AC113" s="195">
        <v>11880.477819348542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0.8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6" sqref="A6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5" width="9.125" style="73" customWidth="1"/>
    <col min="6" max="6" width="9.875" style="73" customWidth="1"/>
    <col min="7" max="7" width="11.75" style="73" customWidth="1"/>
    <col min="8" max="9" width="9.875" style="73" hidden="1" customWidth="1"/>
    <col min="10" max="10" width="12.375" style="73" customWidth="1"/>
    <col min="11" max="12" width="9.875" style="73" hidden="1" customWidth="1"/>
    <col min="13" max="14" width="9.875" style="73" customWidth="1"/>
    <col min="15" max="15" width="11.125" style="73" customWidth="1"/>
    <col min="16" max="16" width="9.875" style="73" hidden="1" customWidth="1"/>
    <col min="17" max="17" width="2.625" style="73" hidden="1" customWidth="1"/>
    <col min="18" max="18" width="9.875" style="73" customWidth="1"/>
    <col min="19" max="19" width="12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3" customWidth="1"/>
    <col min="29" max="29" width="15" style="73" bestFit="1" customWidth="1"/>
    <col min="30" max="30" width="9.875" style="135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37190</v>
      </c>
      <c r="B2" s="133"/>
    </row>
    <row r="3" spans="1:140" ht="10.5" hidden="1" customHeight="1" x14ac:dyDescent="0.2">
      <c r="A3" s="136"/>
      <c r="B3" s="133"/>
      <c r="C3" s="73">
        <v>24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24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40">
        <v>37190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5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65" customHeight="1" x14ac:dyDescent="0.2">
      <c r="A9" s="255" t="s">
        <v>57</v>
      </c>
      <c r="B9" s="168" t="s">
        <v>10</v>
      </c>
      <c r="C9" s="209">
        <v>27.866666666666664</v>
      </c>
      <c r="D9" s="209">
        <v>28.639078947368422</v>
      </c>
      <c r="E9" s="209">
        <v>31.997219512195123</v>
      </c>
      <c r="F9" s="154">
        <v>30.167499938014625</v>
      </c>
      <c r="G9" s="99">
        <v>30.48564102564103</v>
      </c>
      <c r="H9" s="99">
        <v>31.47161538461539</v>
      </c>
      <c r="I9" s="99">
        <v>29.499666666666666</v>
      </c>
      <c r="J9" s="99">
        <v>22.499844030808731</v>
      </c>
      <c r="K9" s="99">
        <v>24.999951219512194</v>
      </c>
      <c r="L9" s="99">
        <v>19.999736842105264</v>
      </c>
      <c r="M9" s="99">
        <v>20.436076923076925</v>
      </c>
      <c r="N9" s="99">
        <v>21.500250000000001</v>
      </c>
      <c r="O9" s="99">
        <v>32.458410256410261</v>
      </c>
      <c r="P9" s="95">
        <v>30.916820512820514</v>
      </c>
      <c r="Q9" s="99">
        <v>34</v>
      </c>
      <c r="R9" s="99">
        <v>29.868749999999999</v>
      </c>
      <c r="S9" s="99">
        <v>27.462350164027956</v>
      </c>
      <c r="T9" s="99">
        <v>27.999666666666666</v>
      </c>
      <c r="U9" s="99">
        <v>25.381578947368421</v>
      </c>
      <c r="V9" s="99">
        <v>29.005804878048782</v>
      </c>
      <c r="W9" s="154">
        <v>27.078568769041549</v>
      </c>
      <c r="X9" s="99">
        <v>27.593992798995895</v>
      </c>
      <c r="Y9" s="99">
        <v>27.807971510693122</v>
      </c>
      <c r="Z9" s="99">
        <v>28.004117489678187</v>
      </c>
      <c r="AA9" s="99">
        <v>28.657662749996515</v>
      </c>
      <c r="AB9" s="95">
        <v>29.261989191983549</v>
      </c>
      <c r="AC9" s="210">
        <v>28.283810331899215</v>
      </c>
      <c r="AD9" s="156"/>
      <c r="AE9" s="157"/>
      <c r="AG9" s="211">
        <v>31.47161538461539</v>
      </c>
      <c r="AH9" s="211">
        <v>29.499666666666666</v>
      </c>
      <c r="AI9" s="211">
        <v>24.999951219512194</v>
      </c>
      <c r="AJ9" s="211">
        <v>19.999736842105264</v>
      </c>
      <c r="AK9" s="211">
        <v>20.436076923076925</v>
      </c>
      <c r="AL9" s="211">
        <v>21.500250000000001</v>
      </c>
      <c r="AM9" s="211">
        <v>30.916820512820514</v>
      </c>
      <c r="AN9" s="211">
        <v>34</v>
      </c>
      <c r="AO9" s="211">
        <v>29.868749999999999</v>
      </c>
      <c r="AP9" s="211">
        <v>27.999666666666666</v>
      </c>
      <c r="AQ9" s="211">
        <v>25.381578947368421</v>
      </c>
      <c r="AR9" s="211">
        <v>29.005804878048782</v>
      </c>
      <c r="AS9" s="211">
        <v>29.397564102564104</v>
      </c>
      <c r="AT9" s="211">
        <v>28.49988888888889</v>
      </c>
      <c r="AU9" s="211">
        <v>25.999682926829266</v>
      </c>
      <c r="AV9" s="211">
        <v>22.999736842105264</v>
      </c>
      <c r="AW9" s="211">
        <v>14.654179487179487</v>
      </c>
      <c r="AX9" s="211">
        <v>18</v>
      </c>
      <c r="AY9" s="211">
        <v>35.961487179487186</v>
      </c>
      <c r="AZ9" s="211">
        <v>38.999756097560976</v>
      </c>
      <c r="BA9" s="211">
        <v>32.881578947368418</v>
      </c>
      <c r="BB9" s="211">
        <v>28.99969230769231</v>
      </c>
      <c r="BC9" s="211">
        <v>24.862500000000001</v>
      </c>
      <c r="BD9" s="211">
        <v>30.038512820512825</v>
      </c>
      <c r="BE9" s="211">
        <v>28.888179487179485</v>
      </c>
      <c r="BF9" s="211">
        <v>28.229846153846154</v>
      </c>
      <c r="BG9" s="211">
        <v>26.219974358974358</v>
      </c>
      <c r="BH9" s="211">
        <v>23.79</v>
      </c>
      <c r="BI9" s="211">
        <v>16.968902439024387</v>
      </c>
      <c r="BJ9" s="211">
        <v>19.739999999999998</v>
      </c>
      <c r="BK9" s="211">
        <v>34.459615384615383</v>
      </c>
      <c r="BL9" s="211">
        <v>37.040365853658528</v>
      </c>
      <c r="BM9" s="211">
        <v>31.998947368421053</v>
      </c>
      <c r="BN9" s="211">
        <v>28.879658536585367</v>
      </c>
      <c r="BO9" s="211">
        <v>25.464473684210528</v>
      </c>
      <c r="BP9" s="211">
        <v>29.774923076923081</v>
      </c>
      <c r="BQ9" s="211">
        <v>29.141780487804876</v>
      </c>
      <c r="BR9" s="211">
        <v>28.539666666666669</v>
      </c>
      <c r="BS9" s="211">
        <v>26.69969230769231</v>
      </c>
      <c r="BT9" s="211">
        <v>24.490263157894738</v>
      </c>
      <c r="BU9" s="211">
        <v>18.238170731707314</v>
      </c>
      <c r="BV9" s="211">
        <v>20.79</v>
      </c>
      <c r="BW9" s="211">
        <v>34.217756097560979</v>
      </c>
      <c r="BX9" s="211">
        <v>36.549948717948723</v>
      </c>
      <c r="BY9" s="211">
        <v>31.965789473684211</v>
      </c>
      <c r="BZ9" s="211">
        <v>29.119707317073168</v>
      </c>
      <c r="CA9" s="211">
        <v>25.993421052631582</v>
      </c>
      <c r="CB9" s="211">
        <v>29.913897435897439</v>
      </c>
      <c r="CC9" s="211">
        <v>29.331048780487805</v>
      </c>
      <c r="CD9" s="211">
        <v>28.800111111111111</v>
      </c>
      <c r="CE9" s="211">
        <v>27.119923076923079</v>
      </c>
      <c r="CF9" s="211">
        <v>25.109625000000001</v>
      </c>
      <c r="CG9" s="211">
        <v>19.398692307692308</v>
      </c>
      <c r="CH9" s="211">
        <v>21.75</v>
      </c>
      <c r="CI9" s="211">
        <v>33.942243902439024</v>
      </c>
      <c r="CJ9" s="211">
        <v>36.069615384615389</v>
      </c>
      <c r="CK9" s="211">
        <v>31.883684210526319</v>
      </c>
      <c r="CL9" s="211">
        <v>29.309682926829268</v>
      </c>
      <c r="CM9" s="211">
        <v>26.453684210526319</v>
      </c>
      <c r="CN9" s="211">
        <v>30.012707317073172</v>
      </c>
      <c r="CO9" s="211">
        <v>29.461923076923078</v>
      </c>
      <c r="CP9" s="211">
        <v>28.99988888888889</v>
      </c>
      <c r="CQ9" s="211">
        <v>27.479897435897438</v>
      </c>
      <c r="CR9" s="211">
        <v>25.65</v>
      </c>
      <c r="CS9" s="211">
        <v>20.451179487179488</v>
      </c>
      <c r="CT9" s="211">
        <v>22.600263157894737</v>
      </c>
      <c r="CU9" s="211">
        <v>33.653512195121955</v>
      </c>
      <c r="CV9" s="211">
        <v>35.610230769230775</v>
      </c>
      <c r="CW9" s="211">
        <v>31.807125000000003</v>
      </c>
      <c r="CX9" s="211">
        <v>29.479948717948719</v>
      </c>
      <c r="CY9" s="211">
        <v>26.872105263157898</v>
      </c>
      <c r="CZ9" s="211">
        <v>30.110341463414635</v>
      </c>
      <c r="DA9" s="211">
        <v>29.624307692307696</v>
      </c>
      <c r="DB9" s="211">
        <v>29.210108108108109</v>
      </c>
      <c r="DC9" s="211">
        <v>27.799780487804878</v>
      </c>
      <c r="DD9" s="211">
        <v>26.110263157894735</v>
      </c>
      <c r="DE9" s="211">
        <v>21.276051282051281</v>
      </c>
      <c r="DF9" s="211">
        <v>23.279625000000003</v>
      </c>
      <c r="DG9" s="211">
        <v>33.518589743589743</v>
      </c>
      <c r="DH9" s="211">
        <v>35.360341463414635</v>
      </c>
      <c r="DI9" s="211">
        <v>31.803157894736845</v>
      </c>
      <c r="DJ9" s="211">
        <v>29.669948717948717</v>
      </c>
      <c r="DK9" s="211">
        <v>27.244125000000004</v>
      </c>
      <c r="DL9" s="211">
        <v>30.235333333333337</v>
      </c>
      <c r="DM9" s="211">
        <v>29.787487179487179</v>
      </c>
      <c r="DN9" s="211">
        <v>29.430111111111113</v>
      </c>
      <c r="DO9" s="211">
        <v>28.12012195121951</v>
      </c>
      <c r="DP9" s="211">
        <v>26.55</v>
      </c>
      <c r="DQ9" s="211">
        <v>22.062780487804876</v>
      </c>
      <c r="DR9" s="211">
        <v>23.929736842105264</v>
      </c>
      <c r="DS9" s="211">
        <v>33.418461538461543</v>
      </c>
      <c r="DT9" s="211">
        <v>35.139780487804885</v>
      </c>
      <c r="DU9" s="211">
        <v>31.825263157894739</v>
      </c>
      <c r="DV9" s="211">
        <v>29.859948717948718</v>
      </c>
      <c r="DW9" s="211">
        <v>27.598875</v>
      </c>
      <c r="DX9" s="211">
        <v>30.38194871794872</v>
      </c>
      <c r="DY9" s="211">
        <v>29.967365853658535</v>
      </c>
      <c r="DZ9" s="211">
        <v>29.639888888888891</v>
      </c>
      <c r="EA9" s="211">
        <v>28.429948717948719</v>
      </c>
      <c r="EB9" s="211">
        <v>26.98026315789474</v>
      </c>
      <c r="EC9" s="211">
        <v>22.79480487804878</v>
      </c>
      <c r="ED9" s="211">
        <v>24.550263157894737</v>
      </c>
      <c r="EE9" s="211">
        <v>33.338102564102563</v>
      </c>
      <c r="EF9" s="211">
        <v>34.959804878048779</v>
      </c>
      <c r="EG9" s="211">
        <v>31.867894736842107</v>
      </c>
      <c r="EH9" s="211">
        <v>30.059707317073169</v>
      </c>
      <c r="EI9" s="211">
        <v>27.935526315789478</v>
      </c>
      <c r="EJ9" s="211">
        <v>30.529410256410259</v>
      </c>
    </row>
    <row r="10" spans="1:140" ht="13.65" customHeight="1" x14ac:dyDescent="0.2">
      <c r="A10" s="256" t="s">
        <v>58</v>
      </c>
      <c r="B10" s="159" t="s">
        <v>11</v>
      </c>
      <c r="C10" s="211">
        <v>27.866666666666664</v>
      </c>
      <c r="D10" s="211">
        <v>28.306973684210526</v>
      </c>
      <c r="E10" s="211">
        <v>31.987634146341463</v>
      </c>
      <c r="F10" s="160">
        <v>30.020156986951083</v>
      </c>
      <c r="G10" s="95">
        <v>29.972705128205128</v>
      </c>
      <c r="H10" s="95">
        <v>30.945410256410259</v>
      </c>
      <c r="I10" s="95">
        <v>29</v>
      </c>
      <c r="J10" s="95">
        <v>23.250243902439024</v>
      </c>
      <c r="K10" s="95">
        <v>25.500487804878048</v>
      </c>
      <c r="L10" s="95">
        <v>21</v>
      </c>
      <c r="M10" s="95">
        <v>21.916820512820514</v>
      </c>
      <c r="N10" s="95">
        <v>23.000250000000001</v>
      </c>
      <c r="O10" s="95">
        <v>33.939064102564103</v>
      </c>
      <c r="P10" s="95">
        <v>32.3783076923077</v>
      </c>
      <c r="Q10" s="95">
        <v>35.499820512820513</v>
      </c>
      <c r="R10" s="95">
        <v>31.3125</v>
      </c>
      <c r="S10" s="95">
        <v>27.262230900892007</v>
      </c>
      <c r="T10" s="95">
        <v>29.500384615384618</v>
      </c>
      <c r="U10" s="95">
        <v>24.329210526315794</v>
      </c>
      <c r="V10" s="95">
        <v>27.957097560975612</v>
      </c>
      <c r="W10" s="160">
        <v>27.688572170232693</v>
      </c>
      <c r="X10" s="95">
        <v>29.176432195842299</v>
      </c>
      <c r="Y10" s="95">
        <v>29.137786589486414</v>
      </c>
      <c r="Z10" s="95">
        <v>29.578372108196909</v>
      </c>
      <c r="AA10" s="95">
        <v>31.025729700256065</v>
      </c>
      <c r="AB10" s="95">
        <v>33.467938082110543</v>
      </c>
      <c r="AC10" s="212">
        <v>30.350645842842596</v>
      </c>
      <c r="AD10" s="156"/>
      <c r="AE10" s="157"/>
      <c r="AG10" s="211">
        <v>30.945410256410259</v>
      </c>
      <c r="AH10" s="211">
        <v>29</v>
      </c>
      <c r="AI10" s="211">
        <v>25.500487804878048</v>
      </c>
      <c r="AJ10" s="211">
        <v>21</v>
      </c>
      <c r="AK10" s="211">
        <v>21.916820512820514</v>
      </c>
      <c r="AL10" s="211">
        <v>23.000250000000001</v>
      </c>
      <c r="AM10" s="211">
        <v>32.3783076923077</v>
      </c>
      <c r="AN10" s="211">
        <v>35.499820512820513</v>
      </c>
      <c r="AO10" s="211">
        <v>31.3125</v>
      </c>
      <c r="AP10" s="211">
        <v>29.500384615384618</v>
      </c>
      <c r="AQ10" s="211">
        <v>24.329210526315794</v>
      </c>
      <c r="AR10" s="211">
        <v>27.957097560975612</v>
      </c>
      <c r="AS10" s="211">
        <v>28.336717948717951</v>
      </c>
      <c r="AT10" s="211">
        <v>28.25033333333333</v>
      </c>
      <c r="AU10" s="211">
        <v>26.499804878048778</v>
      </c>
      <c r="AV10" s="211">
        <v>25.249736842105264</v>
      </c>
      <c r="AW10" s="211">
        <v>17.673435897435898</v>
      </c>
      <c r="AX10" s="211">
        <v>21.499875000000003</v>
      </c>
      <c r="AY10" s="211">
        <v>37.891410256410254</v>
      </c>
      <c r="AZ10" s="211">
        <v>40.84975609756097</v>
      </c>
      <c r="BA10" s="211">
        <v>34.585263157894737</v>
      </c>
      <c r="BB10" s="211">
        <v>30.749820512820516</v>
      </c>
      <c r="BC10" s="211">
        <v>26.681249999999999</v>
      </c>
      <c r="BD10" s="211">
        <v>31.868615384615389</v>
      </c>
      <c r="BE10" s="211">
        <v>28.311820512820514</v>
      </c>
      <c r="BF10" s="211">
        <v>28.309743589743587</v>
      </c>
      <c r="BG10" s="211">
        <v>26.910025641025641</v>
      </c>
      <c r="BH10" s="211">
        <v>25.92</v>
      </c>
      <c r="BI10" s="211">
        <v>19.722707317073169</v>
      </c>
      <c r="BJ10" s="211">
        <v>22.89</v>
      </c>
      <c r="BK10" s="211">
        <v>36.319948717948719</v>
      </c>
      <c r="BL10" s="211">
        <v>38.839658536585361</v>
      </c>
      <c r="BM10" s="211">
        <v>33.680526315789479</v>
      </c>
      <c r="BN10" s="211">
        <v>30.599731707317076</v>
      </c>
      <c r="BO10" s="211">
        <v>27.247105263157898</v>
      </c>
      <c r="BP10" s="211">
        <v>31.56494871794872</v>
      </c>
      <c r="BQ10" s="211">
        <v>28.730341463414632</v>
      </c>
      <c r="BR10" s="211">
        <v>28.740333333333332</v>
      </c>
      <c r="BS10" s="211">
        <v>27.459923076923076</v>
      </c>
      <c r="BT10" s="211">
        <v>26.560263157894738</v>
      </c>
      <c r="BU10" s="211">
        <v>20.895341463414631</v>
      </c>
      <c r="BV10" s="211">
        <v>23.809736842105263</v>
      </c>
      <c r="BW10" s="211">
        <v>36.061390243902437</v>
      </c>
      <c r="BX10" s="211">
        <v>38.340205128205135</v>
      </c>
      <c r="BY10" s="211">
        <v>33.645000000000003</v>
      </c>
      <c r="BZ10" s="211">
        <v>30.840195121951218</v>
      </c>
      <c r="CA10" s="211">
        <v>27.78</v>
      </c>
      <c r="CB10" s="211">
        <v>31.705974358974363</v>
      </c>
      <c r="CC10" s="211">
        <v>29.081634146341464</v>
      </c>
      <c r="CD10" s="211">
        <v>29.119888888888887</v>
      </c>
      <c r="CE10" s="211">
        <v>27.970307692307692</v>
      </c>
      <c r="CF10" s="211">
        <v>27.159750000000003</v>
      </c>
      <c r="CG10" s="211">
        <v>21.986025641025641</v>
      </c>
      <c r="CH10" s="211">
        <v>24.679736842105264</v>
      </c>
      <c r="CI10" s="211">
        <v>35.818878048780483</v>
      </c>
      <c r="CJ10" s="211">
        <v>37.929717948717951</v>
      </c>
      <c r="CK10" s="211">
        <v>33.646578947368425</v>
      </c>
      <c r="CL10" s="211">
        <v>31.120170731707319</v>
      </c>
      <c r="CM10" s="211">
        <v>28.317631578947367</v>
      </c>
      <c r="CN10" s="211">
        <v>31.911121951219517</v>
      </c>
      <c r="CO10" s="211">
        <v>29.349794871794877</v>
      </c>
      <c r="CP10" s="211">
        <v>29.459777777777777</v>
      </c>
      <c r="CQ10" s="211">
        <v>28.460179487179488</v>
      </c>
      <c r="CR10" s="211">
        <v>27.75975</v>
      </c>
      <c r="CS10" s="211">
        <v>23.061230769230768</v>
      </c>
      <c r="CT10" s="211">
        <v>25.579736842105262</v>
      </c>
      <c r="CU10" s="211">
        <v>35.794512195121946</v>
      </c>
      <c r="CV10" s="211">
        <v>37.800102564102566</v>
      </c>
      <c r="CW10" s="211">
        <v>33.9285</v>
      </c>
      <c r="CX10" s="211">
        <v>31.649820512820515</v>
      </c>
      <c r="CY10" s="211">
        <v>29.120526315789473</v>
      </c>
      <c r="CZ10" s="211">
        <v>32.475292682926828</v>
      </c>
      <c r="DA10" s="211">
        <v>30.299102564102565</v>
      </c>
      <c r="DB10" s="211">
        <v>30.40997297297297</v>
      </c>
      <c r="DC10" s="211">
        <v>29.470365853658535</v>
      </c>
      <c r="DD10" s="211">
        <v>28.83</v>
      </c>
      <c r="DE10" s="211">
        <v>24.385307692307695</v>
      </c>
      <c r="DF10" s="211">
        <v>26.780249999999999</v>
      </c>
      <c r="DG10" s="211">
        <v>36.491794871794873</v>
      </c>
      <c r="DH10" s="211">
        <v>38.400024390243907</v>
      </c>
      <c r="DI10" s="211">
        <v>34.746315789473684</v>
      </c>
      <c r="DJ10" s="211">
        <v>32.590179487179491</v>
      </c>
      <c r="DK10" s="211">
        <v>30.214125000000003</v>
      </c>
      <c r="DL10" s="211">
        <v>33.411538461538463</v>
      </c>
      <c r="DM10" s="211">
        <v>31.395410256410258</v>
      </c>
      <c r="DN10" s="211">
        <v>31.489666666666665</v>
      </c>
      <c r="DO10" s="211">
        <v>30.600292682926828</v>
      </c>
      <c r="DP10" s="211">
        <v>29.989736842105266</v>
      </c>
      <c r="DQ10" s="211">
        <v>25.804658536585364</v>
      </c>
      <c r="DR10" s="211">
        <v>28.05</v>
      </c>
      <c r="DS10" s="211">
        <v>37.320794871794874</v>
      </c>
      <c r="DT10" s="211">
        <v>39.11007317073171</v>
      </c>
      <c r="DU10" s="211">
        <v>35.655789473684209</v>
      </c>
      <c r="DV10" s="211">
        <v>33.590205128205127</v>
      </c>
      <c r="DW10" s="211">
        <v>31.356000000000002</v>
      </c>
      <c r="DX10" s="211">
        <v>34.398384615384614</v>
      </c>
      <c r="DY10" s="211">
        <v>32.497902439024386</v>
      </c>
      <c r="DZ10" s="211">
        <v>32.57</v>
      </c>
      <c r="EA10" s="211">
        <v>31.730076923076926</v>
      </c>
      <c r="EB10" s="211">
        <v>31.150263157894738</v>
      </c>
      <c r="EC10" s="211">
        <v>27.191560975609754</v>
      </c>
      <c r="ED10" s="211">
        <v>29.320263157894736</v>
      </c>
      <c r="EE10" s="211">
        <v>38.148897435897439</v>
      </c>
      <c r="EF10" s="211">
        <v>39.830024390243899</v>
      </c>
      <c r="EG10" s="211">
        <v>36.585789473684216</v>
      </c>
      <c r="EH10" s="211">
        <v>34.599853658536588</v>
      </c>
      <c r="EI10" s="211">
        <v>32.496315789473684</v>
      </c>
      <c r="EJ10" s="211">
        <v>35.395564102564109</v>
      </c>
    </row>
    <row r="11" spans="1:140" ht="13.65" customHeight="1" x14ac:dyDescent="0.2">
      <c r="A11" s="256" t="s">
        <v>60</v>
      </c>
      <c r="B11" s="135"/>
      <c r="C11" s="211">
        <v>26.26</v>
      </c>
      <c r="D11" s="211">
        <v>28.12434210526316</v>
      </c>
      <c r="E11" s="211">
        <v>30.695487804878049</v>
      </c>
      <c r="F11" s="160">
        <v>29.175603877484914</v>
      </c>
      <c r="G11" s="95">
        <v>30.597594017094018</v>
      </c>
      <c r="H11" s="95">
        <v>30.945410256410259</v>
      </c>
      <c r="I11" s="95">
        <v>30.24977777777778</v>
      </c>
      <c r="J11" s="95">
        <v>26.875184210526317</v>
      </c>
      <c r="K11" s="95">
        <v>28.75</v>
      </c>
      <c r="L11" s="95">
        <v>25.000368421052634</v>
      </c>
      <c r="M11" s="95">
        <v>26.833179487179489</v>
      </c>
      <c r="N11" s="95">
        <v>29.25</v>
      </c>
      <c r="O11" s="95">
        <v>34.408756410256416</v>
      </c>
      <c r="P11" s="95">
        <v>33.567564102564106</v>
      </c>
      <c r="Q11" s="95">
        <v>35.249948717948719</v>
      </c>
      <c r="R11" s="95">
        <v>33.609499999999997</v>
      </c>
      <c r="S11" s="95">
        <v>28.930306715820194</v>
      </c>
      <c r="T11" s="95">
        <v>27.750205128205131</v>
      </c>
      <c r="U11" s="95">
        <v>28.635105263157897</v>
      </c>
      <c r="V11" s="95">
        <v>30.405609756097558</v>
      </c>
      <c r="W11" s="160">
        <v>30.038655251737104</v>
      </c>
      <c r="X11" s="95">
        <v>30.170989997020392</v>
      </c>
      <c r="Y11" s="95">
        <v>30.121606480720924</v>
      </c>
      <c r="Z11" s="95">
        <v>30.164685381586224</v>
      </c>
      <c r="AA11" s="95">
        <v>30.160991162973719</v>
      </c>
      <c r="AB11" s="95">
        <v>30.149239366100549</v>
      </c>
      <c r="AC11" s="212">
        <v>30.128300503850035</v>
      </c>
      <c r="AD11" s="156"/>
      <c r="AE11" s="157"/>
      <c r="AG11" s="211">
        <v>30.945410256410259</v>
      </c>
      <c r="AH11" s="211">
        <v>30.24977777777778</v>
      </c>
      <c r="AI11" s="211">
        <v>28.75</v>
      </c>
      <c r="AJ11" s="211">
        <v>25.000368421052634</v>
      </c>
      <c r="AK11" s="211">
        <v>26.833179487179489</v>
      </c>
      <c r="AL11" s="211">
        <v>29.25</v>
      </c>
      <c r="AM11" s="211">
        <v>33.567564102564106</v>
      </c>
      <c r="AN11" s="211">
        <v>35.249948717948719</v>
      </c>
      <c r="AO11" s="211">
        <v>33.609499999999997</v>
      </c>
      <c r="AP11" s="211">
        <v>27.750205128205131</v>
      </c>
      <c r="AQ11" s="211">
        <v>28.635105263157897</v>
      </c>
      <c r="AR11" s="211">
        <v>30.405609756097558</v>
      </c>
      <c r="AS11" s="211">
        <v>30.615205128205133</v>
      </c>
      <c r="AT11" s="211">
        <v>29.000333333333334</v>
      </c>
      <c r="AU11" s="211">
        <v>28.000097560975611</v>
      </c>
      <c r="AV11" s="211">
        <v>26.500368421052631</v>
      </c>
      <c r="AW11" s="211">
        <v>27.253179487179491</v>
      </c>
      <c r="AX11" s="211">
        <v>29.500250000000001</v>
      </c>
      <c r="AY11" s="211">
        <v>33.218102564102566</v>
      </c>
      <c r="AZ11" s="211">
        <v>34.999829268292679</v>
      </c>
      <c r="BA11" s="211">
        <v>33.072631578947373</v>
      </c>
      <c r="BB11" s="211">
        <v>29.499897435897438</v>
      </c>
      <c r="BC11" s="211">
        <v>29.147000000000002</v>
      </c>
      <c r="BD11" s="211">
        <v>31.131487179487184</v>
      </c>
      <c r="BE11" s="211">
        <v>30.605179487179491</v>
      </c>
      <c r="BF11" s="211">
        <v>29.000153846153847</v>
      </c>
      <c r="BG11" s="211">
        <v>28.000282051282053</v>
      </c>
      <c r="BH11" s="211">
        <v>26.500263157894736</v>
      </c>
      <c r="BI11" s="211">
        <v>27.24519512195122</v>
      </c>
      <c r="BJ11" s="211">
        <v>29.500263157894739</v>
      </c>
      <c r="BK11" s="211">
        <v>33.207179487179488</v>
      </c>
      <c r="BL11" s="211">
        <v>34.999829268292679</v>
      </c>
      <c r="BM11" s="211">
        <v>33.060894736842108</v>
      </c>
      <c r="BN11" s="211">
        <v>29.499804878048781</v>
      </c>
      <c r="BO11" s="211">
        <v>29.133157894736843</v>
      </c>
      <c r="BP11" s="211">
        <v>31.123000000000001</v>
      </c>
      <c r="BQ11" s="211">
        <v>30.604317073170733</v>
      </c>
      <c r="BR11" s="211">
        <v>28.999777777777776</v>
      </c>
      <c r="BS11" s="211">
        <v>28.00015384615385</v>
      </c>
      <c r="BT11" s="211">
        <v>26.500263157894736</v>
      </c>
      <c r="BU11" s="211">
        <v>27.239682926829268</v>
      </c>
      <c r="BV11" s="211">
        <v>29.500263157894736</v>
      </c>
      <c r="BW11" s="211">
        <v>33.212682926829267</v>
      </c>
      <c r="BX11" s="211">
        <v>34.999641025641026</v>
      </c>
      <c r="BY11" s="211">
        <v>33.051315789473691</v>
      </c>
      <c r="BZ11" s="211">
        <v>29.500463414634147</v>
      </c>
      <c r="CA11" s="211">
        <v>29.125368421052634</v>
      </c>
      <c r="CB11" s="211">
        <v>31.114820512820515</v>
      </c>
      <c r="CC11" s="211">
        <v>30.597048780487803</v>
      </c>
      <c r="CD11" s="211">
        <v>29.000222222222224</v>
      </c>
      <c r="CE11" s="211">
        <v>28.000025641025641</v>
      </c>
      <c r="CF11" s="211">
        <v>26.499749999999999</v>
      </c>
      <c r="CG11" s="211">
        <v>27.232871794871798</v>
      </c>
      <c r="CH11" s="211">
        <v>29.500157894736844</v>
      </c>
      <c r="CI11" s="211">
        <v>33.204219512195124</v>
      </c>
      <c r="CJ11" s="211">
        <v>34.999948717948719</v>
      </c>
      <c r="CK11" s="211">
        <v>33.041157894736848</v>
      </c>
      <c r="CL11" s="211">
        <v>29.500317073170727</v>
      </c>
      <c r="CM11" s="211">
        <v>29.118157894736839</v>
      </c>
      <c r="CN11" s="211">
        <v>31.114756097560974</v>
      </c>
      <c r="CO11" s="211">
        <v>30.582230769230769</v>
      </c>
      <c r="CP11" s="211">
        <v>29.00011111111111</v>
      </c>
      <c r="CQ11" s="211">
        <v>27.999897435897438</v>
      </c>
      <c r="CR11" s="211">
        <v>26.499750000000002</v>
      </c>
      <c r="CS11" s="211">
        <v>27.226487179487179</v>
      </c>
      <c r="CT11" s="211">
        <v>29.500368421052634</v>
      </c>
      <c r="CU11" s="211">
        <v>33.19551219512195</v>
      </c>
      <c r="CV11" s="211">
        <v>35.000051282051281</v>
      </c>
      <c r="CW11" s="211">
        <v>33.054749999999999</v>
      </c>
      <c r="CX11" s="211">
        <v>29.499871794871797</v>
      </c>
      <c r="CY11" s="211">
        <v>29.11105263157895</v>
      </c>
      <c r="CZ11" s="211">
        <v>31.107487804878048</v>
      </c>
      <c r="DA11" s="211">
        <v>30.574051282051286</v>
      </c>
      <c r="DB11" s="211">
        <v>29.000162162162162</v>
      </c>
      <c r="DC11" s="211">
        <v>28.00029268292683</v>
      </c>
      <c r="DD11" s="211">
        <v>26.500263157894736</v>
      </c>
      <c r="DE11" s="211">
        <v>27.220897435897438</v>
      </c>
      <c r="DF11" s="211">
        <v>29.499749999999999</v>
      </c>
      <c r="DG11" s="211">
        <v>33.171256410256412</v>
      </c>
      <c r="DH11" s="211">
        <v>34.999804878048778</v>
      </c>
      <c r="DI11" s="211">
        <v>33.022105263157897</v>
      </c>
      <c r="DJ11" s="211">
        <v>29.499538461538464</v>
      </c>
      <c r="DK11" s="211">
        <v>29.110750000000003</v>
      </c>
      <c r="DL11" s="211">
        <v>31.092076923076924</v>
      </c>
      <c r="DM11" s="211">
        <v>30.56666666666667</v>
      </c>
      <c r="DN11" s="211">
        <v>28.999666666666666</v>
      </c>
      <c r="DO11" s="211">
        <v>27.999951219512194</v>
      </c>
      <c r="DP11" s="211">
        <v>26.500263157894739</v>
      </c>
      <c r="DQ11" s="211">
        <v>27.215804878048779</v>
      </c>
      <c r="DR11" s="211">
        <v>29.500263157894736</v>
      </c>
      <c r="DS11" s="211">
        <v>33.162076923076924</v>
      </c>
      <c r="DT11" s="211">
        <v>35.000170731707314</v>
      </c>
      <c r="DU11" s="211">
        <v>33.011947368421062</v>
      </c>
      <c r="DV11" s="211">
        <v>29.500256410256409</v>
      </c>
      <c r="DW11" s="211">
        <v>29.104000000000003</v>
      </c>
      <c r="DX11" s="211">
        <v>31.084487179487184</v>
      </c>
      <c r="DY11" s="211">
        <v>30.567975609756097</v>
      </c>
      <c r="DZ11" s="211">
        <v>29.000333333333334</v>
      </c>
      <c r="EA11" s="211">
        <v>28.000153846153847</v>
      </c>
      <c r="EB11" s="211">
        <v>26.500263157894736</v>
      </c>
      <c r="EC11" s="211">
        <v>27.210292682926831</v>
      </c>
      <c r="ED11" s="211">
        <v>29.500157894736841</v>
      </c>
      <c r="EE11" s="211">
        <v>33.153051282051287</v>
      </c>
      <c r="EF11" s="211">
        <v>34.999536585365853</v>
      </c>
      <c r="EG11" s="211">
        <v>33.002368421052637</v>
      </c>
      <c r="EH11" s="211">
        <v>29.500341463414632</v>
      </c>
      <c r="EI11" s="211">
        <v>29.088947368421053</v>
      </c>
      <c r="EJ11" s="211">
        <v>31.076307692307694</v>
      </c>
    </row>
    <row r="12" spans="1:140" ht="13.65" customHeight="1" x14ac:dyDescent="0.2">
      <c r="A12" s="256" t="s">
        <v>62</v>
      </c>
      <c r="B12" s="135"/>
      <c r="C12" s="211">
        <v>24.876666666666665</v>
      </c>
      <c r="D12" s="211">
        <v>20.818894164637481</v>
      </c>
      <c r="E12" s="211">
        <v>28.219463414634149</v>
      </c>
      <c r="F12" s="160">
        <v>24.72549936809656</v>
      </c>
      <c r="G12" s="95">
        <v>27.344517094017096</v>
      </c>
      <c r="H12" s="95">
        <v>28.189256410256412</v>
      </c>
      <c r="I12" s="95">
        <v>26.49977777777778</v>
      </c>
      <c r="J12" s="95">
        <v>25.250135430038512</v>
      </c>
      <c r="K12" s="95">
        <v>25.499902439024392</v>
      </c>
      <c r="L12" s="95">
        <v>25.000368421052634</v>
      </c>
      <c r="M12" s="95">
        <v>26.307769230769232</v>
      </c>
      <c r="N12" s="95">
        <v>28.5</v>
      </c>
      <c r="O12" s="95">
        <v>34.418384615384618</v>
      </c>
      <c r="P12" s="95">
        <v>33.586820512820516</v>
      </c>
      <c r="Q12" s="95">
        <v>35.249948717948719</v>
      </c>
      <c r="R12" s="95">
        <v>30.984500000000001</v>
      </c>
      <c r="S12" s="95">
        <v>27.389119910470367</v>
      </c>
      <c r="T12" s="95">
        <v>27.499769230769232</v>
      </c>
      <c r="U12" s="95">
        <v>25.789736842105267</v>
      </c>
      <c r="V12" s="95">
        <v>28.877853658536587</v>
      </c>
      <c r="W12" s="160">
        <v>28.518949043501998</v>
      </c>
      <c r="X12" s="95">
        <v>18.689429634489382</v>
      </c>
      <c r="Y12" s="95">
        <v>17.521599180344847</v>
      </c>
      <c r="Z12" s="95">
        <v>17.795525687021204</v>
      </c>
      <c r="AA12" s="95">
        <v>25.540524439240734</v>
      </c>
      <c r="AB12" s="95">
        <v>27.981763798785867</v>
      </c>
      <c r="AC12" s="212">
        <v>23.674462236162654</v>
      </c>
      <c r="AD12" s="156"/>
      <c r="AE12" s="157"/>
      <c r="AG12" s="211">
        <v>28.189256410256412</v>
      </c>
      <c r="AH12" s="211">
        <v>26.49977777777778</v>
      </c>
      <c r="AI12" s="211">
        <v>25.499902439024392</v>
      </c>
      <c r="AJ12" s="211">
        <v>25.000368421052634</v>
      </c>
      <c r="AK12" s="211">
        <v>26.307769230769232</v>
      </c>
      <c r="AL12" s="211">
        <v>28.5</v>
      </c>
      <c r="AM12" s="211">
        <v>33.586820512820516</v>
      </c>
      <c r="AN12" s="211">
        <v>35.249948717948719</v>
      </c>
      <c r="AO12" s="211">
        <v>30.984500000000001</v>
      </c>
      <c r="AP12" s="211">
        <v>27.499769230769232</v>
      </c>
      <c r="AQ12" s="211">
        <v>25.789736842105267</v>
      </c>
      <c r="AR12" s="211">
        <v>28.877853658536587</v>
      </c>
      <c r="AS12" s="211">
        <v>17.419666666666668</v>
      </c>
      <c r="AT12" s="211">
        <v>17.24988888888889</v>
      </c>
      <c r="AU12" s="211">
        <v>16.749878048780484</v>
      </c>
      <c r="AV12" s="211">
        <v>16.500105263157895</v>
      </c>
      <c r="AW12" s="211">
        <v>16.599128205128206</v>
      </c>
      <c r="AX12" s="211">
        <v>18.250250000000001</v>
      </c>
      <c r="AY12" s="211">
        <v>22.300948717948717</v>
      </c>
      <c r="AZ12" s="211">
        <v>25.000170731707314</v>
      </c>
      <c r="BA12" s="211">
        <v>22.9051052631579</v>
      </c>
      <c r="BB12" s="211">
        <v>16.499948717948719</v>
      </c>
      <c r="BC12" s="211">
        <v>15.909500000000001</v>
      </c>
      <c r="BD12" s="211">
        <v>18.743512820512819</v>
      </c>
      <c r="BE12" s="211">
        <v>16.085000000000001</v>
      </c>
      <c r="BF12" s="211">
        <v>16.050076923076919</v>
      </c>
      <c r="BG12" s="211">
        <v>15.649692307692309</v>
      </c>
      <c r="BH12" s="211">
        <v>15.490263157894738</v>
      </c>
      <c r="BI12" s="211">
        <v>15.645146341463414</v>
      </c>
      <c r="BJ12" s="211">
        <v>17.2801052631579</v>
      </c>
      <c r="BK12" s="211">
        <v>21.222076923076923</v>
      </c>
      <c r="BL12" s="211">
        <v>23.880487804878044</v>
      </c>
      <c r="BM12" s="211">
        <v>22.011315789473688</v>
      </c>
      <c r="BN12" s="211">
        <v>15.91021951219512</v>
      </c>
      <c r="BO12" s="211">
        <v>15.437473684210527</v>
      </c>
      <c r="BP12" s="211">
        <v>18.285538461538462</v>
      </c>
      <c r="BQ12" s="211">
        <v>16.252146341463412</v>
      </c>
      <c r="BR12" s="211">
        <v>16.049666666666667</v>
      </c>
      <c r="BS12" s="211">
        <v>15.65023076923077</v>
      </c>
      <c r="BT12" s="211">
        <v>15.490263157894738</v>
      </c>
      <c r="BU12" s="211">
        <v>15.738829268292683</v>
      </c>
      <c r="BV12" s="211">
        <v>17.279894736842106</v>
      </c>
      <c r="BW12" s="211">
        <v>21.368073170731705</v>
      </c>
      <c r="BX12" s="211">
        <v>23.879717948717946</v>
      </c>
      <c r="BY12" s="211">
        <v>22.114631578947375</v>
      </c>
      <c r="BZ12" s="211">
        <v>15.909853658536584</v>
      </c>
      <c r="CA12" s="211">
        <v>15.49805263157895</v>
      </c>
      <c r="CB12" s="211">
        <v>18.336871794871797</v>
      </c>
      <c r="CC12" s="211">
        <v>12.399170731707315</v>
      </c>
      <c r="CD12" s="211">
        <v>13.050222222222221</v>
      </c>
      <c r="CE12" s="211">
        <v>13.460179487179488</v>
      </c>
      <c r="CF12" s="211">
        <v>14.0395</v>
      </c>
      <c r="CG12" s="211">
        <v>14.98271794871795</v>
      </c>
      <c r="CH12" s="211">
        <v>17.28</v>
      </c>
      <c r="CI12" s="211">
        <v>22.366902439024386</v>
      </c>
      <c r="CJ12" s="211">
        <v>26.120128205128204</v>
      </c>
      <c r="CK12" s="211">
        <v>25.24657894736842</v>
      </c>
      <c r="CL12" s="211">
        <v>18.880219512195119</v>
      </c>
      <c r="CM12" s="211">
        <v>19.155789473684212</v>
      </c>
      <c r="CN12" s="211">
        <v>23.539609756097562</v>
      </c>
      <c r="CO12" s="211">
        <v>25.445461538461537</v>
      </c>
      <c r="CP12" s="211">
        <v>25.039666666666662</v>
      </c>
      <c r="CQ12" s="211">
        <v>24.419615384615387</v>
      </c>
      <c r="CR12" s="211">
        <v>24.160250000000005</v>
      </c>
      <c r="CS12" s="211">
        <v>24.642282051282052</v>
      </c>
      <c r="CT12" s="211">
        <v>26.97</v>
      </c>
      <c r="CU12" s="211">
        <v>33.489951219512193</v>
      </c>
      <c r="CV12" s="211">
        <v>37.289897435897437</v>
      </c>
      <c r="CW12" s="211">
        <v>34.683750000000003</v>
      </c>
      <c r="CX12" s="211">
        <v>24.839897435897441</v>
      </c>
      <c r="CY12" s="211">
        <v>24.312631578947375</v>
      </c>
      <c r="CZ12" s="211">
        <v>28.765634146341462</v>
      </c>
      <c r="DA12" s="211">
        <v>25.476615384615386</v>
      </c>
      <c r="DB12" s="211">
        <v>25.080378378378377</v>
      </c>
      <c r="DC12" s="211">
        <v>24.460170731707315</v>
      </c>
      <c r="DD12" s="211">
        <v>24.21</v>
      </c>
      <c r="DE12" s="211">
        <v>24.686307692307697</v>
      </c>
      <c r="DF12" s="211">
        <v>27.020250000000001</v>
      </c>
      <c r="DG12" s="211">
        <v>33.523666666666671</v>
      </c>
      <c r="DH12" s="211">
        <v>37.350146341463415</v>
      </c>
      <c r="DI12" s="211">
        <v>34.724210526315794</v>
      </c>
      <c r="DJ12" s="211">
        <v>24.879589743589744</v>
      </c>
      <c r="DK12" s="211">
        <v>24.357749999999999</v>
      </c>
      <c r="DL12" s="211">
        <v>28.80092307692308</v>
      </c>
      <c r="DM12" s="211">
        <v>25.51794871794872</v>
      </c>
      <c r="DN12" s="211">
        <v>25.129666666666665</v>
      </c>
      <c r="DO12" s="211">
        <v>24.51</v>
      </c>
      <c r="DP12" s="211">
        <v>24.250157894736844</v>
      </c>
      <c r="DQ12" s="211">
        <v>24.719682926829272</v>
      </c>
      <c r="DR12" s="211">
        <v>27.070263157894736</v>
      </c>
      <c r="DS12" s="211">
        <v>33.572538461538464</v>
      </c>
      <c r="DT12" s="211">
        <v>37.419926829268292</v>
      </c>
      <c r="DU12" s="211">
        <v>34.77315789473684</v>
      </c>
      <c r="DV12" s="211">
        <v>24.929820512820516</v>
      </c>
      <c r="DW12" s="211">
        <v>24.399250000000002</v>
      </c>
      <c r="DX12" s="211">
        <v>28.853384615384616</v>
      </c>
      <c r="DY12" s="211">
        <v>25.560463414634143</v>
      </c>
      <c r="DZ12" s="211">
        <v>25.170111111111108</v>
      </c>
      <c r="EA12" s="211">
        <v>24.550051282051285</v>
      </c>
      <c r="EB12" s="211">
        <v>24.289631578947372</v>
      </c>
      <c r="EC12" s="211">
        <v>24.752560975609754</v>
      </c>
      <c r="ED12" s="211">
        <v>27.12</v>
      </c>
      <c r="EE12" s="211">
        <v>33.620666666666665</v>
      </c>
      <c r="EF12" s="211">
        <v>37.49026829268292</v>
      </c>
      <c r="EG12" s="211">
        <v>34.833157894736843</v>
      </c>
      <c r="EH12" s="211">
        <v>24.970292682926825</v>
      </c>
      <c r="EI12" s="211">
        <v>24.416157894736845</v>
      </c>
      <c r="EJ12" s="211">
        <v>28.893974358974361</v>
      </c>
    </row>
    <row r="13" spans="1:140" ht="13.65" customHeight="1" x14ac:dyDescent="0.2">
      <c r="A13" s="256" t="s">
        <v>61</v>
      </c>
      <c r="B13" s="159" t="s">
        <v>8</v>
      </c>
      <c r="C13" s="211">
        <v>24.876666666666665</v>
      </c>
      <c r="D13" s="211">
        <v>24.355921052631579</v>
      </c>
      <c r="E13" s="211">
        <v>28.219463414634149</v>
      </c>
      <c r="F13" s="160">
        <v>26.246090366673467</v>
      </c>
      <c r="G13" s="95">
        <v>27.344517094017096</v>
      </c>
      <c r="H13" s="95">
        <v>28.189256410256412</v>
      </c>
      <c r="I13" s="95">
        <v>26.49977777777778</v>
      </c>
      <c r="J13" s="95">
        <v>25.499951219512198</v>
      </c>
      <c r="K13" s="95">
        <v>25.499902439024392</v>
      </c>
      <c r="L13" s="95">
        <v>25.5</v>
      </c>
      <c r="M13" s="95">
        <v>26.211487179487186</v>
      </c>
      <c r="N13" s="95">
        <v>28.5</v>
      </c>
      <c r="O13" s="95">
        <v>34.931102564102567</v>
      </c>
      <c r="P13" s="95">
        <v>34.11223076923077</v>
      </c>
      <c r="Q13" s="95">
        <v>35.749974358974363</v>
      </c>
      <c r="R13" s="95">
        <v>30.984500000000001</v>
      </c>
      <c r="S13" s="95">
        <v>27.389119910470367</v>
      </c>
      <c r="T13" s="95">
        <v>27.499769230769232</v>
      </c>
      <c r="U13" s="95">
        <v>25.789736842105267</v>
      </c>
      <c r="V13" s="95">
        <v>28.877853658536587</v>
      </c>
      <c r="W13" s="160">
        <v>28.637017690417984</v>
      </c>
      <c r="X13" s="95">
        <v>28.904554764975412</v>
      </c>
      <c r="Y13" s="95">
        <v>28.368135803447686</v>
      </c>
      <c r="Z13" s="95">
        <v>28.373075282577929</v>
      </c>
      <c r="AA13" s="95">
        <v>28.521969611972235</v>
      </c>
      <c r="AB13" s="95">
        <v>28.62450993581821</v>
      </c>
      <c r="AC13" s="212">
        <v>28.536119025161902</v>
      </c>
      <c r="AD13" s="156"/>
      <c r="AE13" s="157"/>
      <c r="AF13" s="157"/>
      <c r="AG13" s="211">
        <v>28.189256410256412</v>
      </c>
      <c r="AH13" s="211">
        <v>26.49977777777778</v>
      </c>
      <c r="AI13" s="211">
        <v>25.499902439024392</v>
      </c>
      <c r="AJ13" s="211">
        <v>25.5</v>
      </c>
      <c r="AK13" s="211">
        <v>26.211487179487186</v>
      </c>
      <c r="AL13" s="211">
        <v>28.5</v>
      </c>
      <c r="AM13" s="211">
        <v>34.11223076923077</v>
      </c>
      <c r="AN13" s="211">
        <v>35.749974358974363</v>
      </c>
      <c r="AO13" s="211">
        <v>30.984500000000001</v>
      </c>
      <c r="AP13" s="211">
        <v>27.499769230769232</v>
      </c>
      <c r="AQ13" s="211">
        <v>25.789736842105267</v>
      </c>
      <c r="AR13" s="211">
        <v>28.877853658536587</v>
      </c>
      <c r="AS13" s="211">
        <v>27.548307692307695</v>
      </c>
      <c r="AT13" s="211">
        <v>27.250444444444444</v>
      </c>
      <c r="AU13" s="211">
        <v>26.75029268292683</v>
      </c>
      <c r="AV13" s="211">
        <v>26.749842105263159</v>
      </c>
      <c r="AW13" s="211">
        <v>26.62215384615385</v>
      </c>
      <c r="AX13" s="211">
        <v>28.250250000000001</v>
      </c>
      <c r="AY13" s="211">
        <v>32.237025641025639</v>
      </c>
      <c r="AZ13" s="211">
        <v>36.749829268292679</v>
      </c>
      <c r="BA13" s="211">
        <v>33.036421052631582</v>
      </c>
      <c r="BB13" s="211">
        <v>26.499820512820513</v>
      </c>
      <c r="BC13" s="211">
        <v>26.034499999999998</v>
      </c>
      <c r="BD13" s="211">
        <v>28.87215384615385</v>
      </c>
      <c r="BE13" s="211">
        <v>27.286256410256414</v>
      </c>
      <c r="BF13" s="211">
        <v>27.019589743589741</v>
      </c>
      <c r="BG13" s="211">
        <v>26.519564102564107</v>
      </c>
      <c r="BH13" s="211">
        <v>26.519894736842105</v>
      </c>
      <c r="BI13" s="211">
        <v>26.378512195121949</v>
      </c>
      <c r="BJ13" s="211">
        <v>28.009736842105266</v>
      </c>
      <c r="BK13" s="211">
        <v>31.931102564102567</v>
      </c>
      <c r="BL13" s="211">
        <v>36.430195121951215</v>
      </c>
      <c r="BM13" s="211">
        <v>32.720631578947376</v>
      </c>
      <c r="BN13" s="211">
        <v>26.269853658536583</v>
      </c>
      <c r="BO13" s="211">
        <v>25.772368421052633</v>
      </c>
      <c r="BP13" s="211">
        <v>28.60071794871795</v>
      </c>
      <c r="BQ13" s="211">
        <v>26.912268292682924</v>
      </c>
      <c r="BR13" s="211">
        <v>26.689666666666664</v>
      </c>
      <c r="BS13" s="211">
        <v>26.219974358974362</v>
      </c>
      <c r="BT13" s="211">
        <v>26.239736842105263</v>
      </c>
      <c r="BU13" s="211">
        <v>26.109756097560975</v>
      </c>
      <c r="BV13" s="211">
        <v>27.760263157894737</v>
      </c>
      <c r="BW13" s="211">
        <v>31.675487804878045</v>
      </c>
      <c r="BX13" s="211">
        <v>36.180410256410255</v>
      </c>
      <c r="BY13" s="211">
        <v>32.501052631578951</v>
      </c>
      <c r="BZ13" s="211">
        <v>26.130073170731706</v>
      </c>
      <c r="CA13" s="211">
        <v>25.65</v>
      </c>
      <c r="CB13" s="211">
        <v>28.488564102564105</v>
      </c>
      <c r="CC13" s="211">
        <v>26.9580487804878</v>
      </c>
      <c r="CD13" s="211">
        <v>26.729777777777777</v>
      </c>
      <c r="CE13" s="211">
        <v>26.26971794871795</v>
      </c>
      <c r="CF13" s="211">
        <v>26.290250000000004</v>
      </c>
      <c r="CG13" s="211">
        <v>26.1374358974359</v>
      </c>
      <c r="CH13" s="211">
        <v>27.809894736842107</v>
      </c>
      <c r="CI13" s="211">
        <v>31.728658536585364</v>
      </c>
      <c r="CJ13" s="211">
        <v>36.239974358974365</v>
      </c>
      <c r="CK13" s="211">
        <v>32.555526315789479</v>
      </c>
      <c r="CL13" s="211">
        <v>26.179634146341463</v>
      </c>
      <c r="CM13" s="211">
        <v>25.684736842105263</v>
      </c>
      <c r="CN13" s="211">
        <v>28.542390243902439</v>
      </c>
      <c r="CO13" s="211">
        <v>26.990871794871797</v>
      </c>
      <c r="CP13" s="211">
        <v>26.78</v>
      </c>
      <c r="CQ13" s="211">
        <v>26.310333333333336</v>
      </c>
      <c r="CR13" s="211">
        <v>26.34</v>
      </c>
      <c r="CS13" s="211">
        <v>26.183564102564105</v>
      </c>
      <c r="CT13" s="211">
        <v>27.859842105263162</v>
      </c>
      <c r="CU13" s="211">
        <v>31.782268292682925</v>
      </c>
      <c r="CV13" s="211">
        <v>36.310076923076927</v>
      </c>
      <c r="CW13" s="211">
        <v>32.6235</v>
      </c>
      <c r="CX13" s="211">
        <v>26.22964102564103</v>
      </c>
      <c r="CY13" s="211">
        <v>25.730526315789476</v>
      </c>
      <c r="CZ13" s="211">
        <v>28.587853658536584</v>
      </c>
      <c r="DA13" s="211">
        <v>27.035897435897439</v>
      </c>
      <c r="DB13" s="211">
        <v>26.830270270270272</v>
      </c>
      <c r="DC13" s="211">
        <v>26.359902439024388</v>
      </c>
      <c r="DD13" s="211">
        <v>26.380263157894738</v>
      </c>
      <c r="DE13" s="211">
        <v>26.218410256410259</v>
      </c>
      <c r="DF13" s="211">
        <v>27.909750000000003</v>
      </c>
      <c r="DG13" s="211">
        <v>31.797102564102566</v>
      </c>
      <c r="DH13" s="211">
        <v>36.37019512195122</v>
      </c>
      <c r="DI13" s="211">
        <v>32.654210526315794</v>
      </c>
      <c r="DJ13" s="211">
        <v>26.270051282051284</v>
      </c>
      <c r="DK13" s="211">
        <v>25.7895</v>
      </c>
      <c r="DL13" s="211">
        <v>28.624794871794876</v>
      </c>
      <c r="DM13" s="211">
        <v>27.070589743589746</v>
      </c>
      <c r="DN13" s="211">
        <v>26.879888888888885</v>
      </c>
      <c r="DO13" s="211">
        <v>26.399878048780486</v>
      </c>
      <c r="DP13" s="211">
        <v>26.429894736842108</v>
      </c>
      <c r="DQ13" s="211">
        <v>26.273658536585362</v>
      </c>
      <c r="DR13" s="211">
        <v>27.96</v>
      </c>
      <c r="DS13" s="211">
        <v>31.850615384615388</v>
      </c>
      <c r="DT13" s="211">
        <v>36.429731707317075</v>
      </c>
      <c r="DU13" s="211">
        <v>32.708684210526322</v>
      </c>
      <c r="DV13" s="211">
        <v>26.320051282051285</v>
      </c>
      <c r="DW13" s="211">
        <v>25.824249999999999</v>
      </c>
      <c r="DX13" s="211">
        <v>28.669820512820515</v>
      </c>
      <c r="DY13" s="211">
        <v>27.129585365853654</v>
      </c>
      <c r="DZ13" s="211">
        <v>26.919777777777782</v>
      </c>
      <c r="EA13" s="211">
        <v>26.449846153846156</v>
      </c>
      <c r="EB13" s="211">
        <v>26.470263157894738</v>
      </c>
      <c r="EC13" s="211">
        <v>26.319682926829266</v>
      </c>
      <c r="ED13" s="211">
        <v>28.009631578947371</v>
      </c>
      <c r="EE13" s="211">
        <v>31.903282051282055</v>
      </c>
      <c r="EF13" s="211">
        <v>36.500097560975604</v>
      </c>
      <c r="EG13" s="211">
        <v>32.762473684210534</v>
      </c>
      <c r="EH13" s="211">
        <v>26.360170731707317</v>
      </c>
      <c r="EI13" s="211">
        <v>25.856157894736846</v>
      </c>
      <c r="EJ13" s="211">
        <v>28.716000000000001</v>
      </c>
    </row>
    <row r="14" spans="1:140" ht="13.65" customHeight="1" x14ac:dyDescent="0.2">
      <c r="A14" s="256" t="s">
        <v>59</v>
      </c>
      <c r="B14" s="135"/>
      <c r="C14" s="211">
        <v>25.666666666666668</v>
      </c>
      <c r="D14" s="211">
        <v>22.373157894736842</v>
      </c>
      <c r="E14" s="211">
        <v>25.146024390243898</v>
      </c>
      <c r="F14" s="160">
        <v>24.002609100252339</v>
      </c>
      <c r="G14" s="95">
        <v>24.684247863247862</v>
      </c>
      <c r="H14" s="95">
        <v>24.868384615384617</v>
      </c>
      <c r="I14" s="95">
        <v>24.50011111111111</v>
      </c>
      <c r="J14" s="95">
        <v>23.99992682926829</v>
      </c>
      <c r="K14" s="95">
        <v>23.999853658536583</v>
      </c>
      <c r="L14" s="95">
        <v>24</v>
      </c>
      <c r="M14" s="95">
        <v>24.314384615384615</v>
      </c>
      <c r="N14" s="95">
        <v>24.999750000000002</v>
      </c>
      <c r="O14" s="95">
        <v>34.317461538461544</v>
      </c>
      <c r="P14" s="95">
        <v>32.63492307692308</v>
      </c>
      <c r="Q14" s="95">
        <v>36</v>
      </c>
      <c r="R14" s="95">
        <v>30.637499999999999</v>
      </c>
      <c r="S14" s="95">
        <v>25.246724454977343</v>
      </c>
      <c r="T14" s="95">
        <v>25.999948717948723</v>
      </c>
      <c r="U14" s="95">
        <v>24.874736842105264</v>
      </c>
      <c r="V14" s="95">
        <v>24.865487804878047</v>
      </c>
      <c r="W14" s="160">
        <v>26.824450828166601</v>
      </c>
      <c r="X14" s="95">
        <v>26.257147534542838</v>
      </c>
      <c r="Y14" s="95">
        <v>26.285840006801514</v>
      </c>
      <c r="Z14" s="95">
        <v>26.639343298486043</v>
      </c>
      <c r="AA14" s="95">
        <v>27.149936514718917</v>
      </c>
      <c r="AB14" s="95">
        <v>27.647568208322848</v>
      </c>
      <c r="AC14" s="212">
        <v>26.876195923559859</v>
      </c>
      <c r="AD14" s="156"/>
      <c r="AE14" s="157"/>
      <c r="AG14" s="211">
        <v>24.868384615384617</v>
      </c>
      <c r="AH14" s="211">
        <v>24.50011111111111</v>
      </c>
      <c r="AI14" s="211">
        <v>23.999853658536583</v>
      </c>
      <c r="AJ14" s="211">
        <v>24</v>
      </c>
      <c r="AK14" s="211">
        <v>24.314384615384615</v>
      </c>
      <c r="AL14" s="211">
        <v>24.999750000000002</v>
      </c>
      <c r="AM14" s="211">
        <v>32.63492307692308</v>
      </c>
      <c r="AN14" s="211">
        <v>36</v>
      </c>
      <c r="AO14" s="211">
        <v>30.637499999999999</v>
      </c>
      <c r="AP14" s="211">
        <v>25.999948717948723</v>
      </c>
      <c r="AQ14" s="211">
        <v>24.874736842105264</v>
      </c>
      <c r="AR14" s="211">
        <v>24.865487804878047</v>
      </c>
      <c r="AS14" s="211">
        <v>24.333641025641029</v>
      </c>
      <c r="AT14" s="211">
        <v>24.499666666666666</v>
      </c>
      <c r="AU14" s="211">
        <v>23.999780487804877</v>
      </c>
      <c r="AV14" s="211">
        <v>23.500263157894736</v>
      </c>
      <c r="AW14" s="211">
        <v>23.301282051282055</v>
      </c>
      <c r="AX14" s="211">
        <v>24.999750000000002</v>
      </c>
      <c r="AY14" s="211">
        <v>30.493974358974359</v>
      </c>
      <c r="AZ14" s="211">
        <v>34.999707317073167</v>
      </c>
      <c r="BA14" s="211">
        <v>31.10526315789474</v>
      </c>
      <c r="BB14" s="211">
        <v>26.499923076923078</v>
      </c>
      <c r="BC14" s="211">
        <v>23.268750000000001</v>
      </c>
      <c r="BD14" s="211">
        <v>23.807435897435898</v>
      </c>
      <c r="BE14" s="211">
        <v>24.842743589743591</v>
      </c>
      <c r="BF14" s="211">
        <v>25.009897435897429</v>
      </c>
      <c r="BG14" s="211">
        <v>24.600435897435901</v>
      </c>
      <c r="BH14" s="211">
        <v>24.190368421052632</v>
      </c>
      <c r="BI14" s="211">
        <v>24.01851219512195</v>
      </c>
      <c r="BJ14" s="211">
        <v>25.44</v>
      </c>
      <c r="BK14" s="211">
        <v>29.885846153846153</v>
      </c>
      <c r="BL14" s="211">
        <v>33.710121951219506</v>
      </c>
      <c r="BM14" s="211">
        <v>30.405000000000001</v>
      </c>
      <c r="BN14" s="211">
        <v>26.689804878048783</v>
      </c>
      <c r="BO14" s="211">
        <v>23.977894736842106</v>
      </c>
      <c r="BP14" s="211">
        <v>24.44292307692308</v>
      </c>
      <c r="BQ14" s="211">
        <v>25.197609756097556</v>
      </c>
      <c r="BR14" s="211">
        <v>25.350333333333332</v>
      </c>
      <c r="BS14" s="211">
        <v>24.979846153846157</v>
      </c>
      <c r="BT14" s="211">
        <v>24.610263157894742</v>
      </c>
      <c r="BU14" s="211">
        <v>24.448853658536585</v>
      </c>
      <c r="BV14" s="211">
        <v>25.740105263157901</v>
      </c>
      <c r="BW14" s="211">
        <v>29.728878048780487</v>
      </c>
      <c r="BX14" s="211">
        <v>33.249948717948719</v>
      </c>
      <c r="BY14" s="211">
        <v>30.191052631578952</v>
      </c>
      <c r="BZ14" s="211">
        <v>26.89029268292683</v>
      </c>
      <c r="CA14" s="211">
        <v>24.420105263157897</v>
      </c>
      <c r="CB14" s="211">
        <v>24.843</v>
      </c>
      <c r="CC14" s="211">
        <v>25.523853658536588</v>
      </c>
      <c r="CD14" s="211">
        <v>25.68011111111111</v>
      </c>
      <c r="CE14" s="211">
        <v>25.350358974358976</v>
      </c>
      <c r="CF14" s="211">
        <v>25.010249999999999</v>
      </c>
      <c r="CG14" s="211">
        <v>24.850384615384616</v>
      </c>
      <c r="CH14" s="211">
        <v>26.040105263157901</v>
      </c>
      <c r="CI14" s="211">
        <v>29.58895121951219</v>
      </c>
      <c r="CJ14" s="211">
        <v>32.839923076923071</v>
      </c>
      <c r="CK14" s="211">
        <v>30.008684210526319</v>
      </c>
      <c r="CL14" s="211">
        <v>27.079878048780486</v>
      </c>
      <c r="CM14" s="211">
        <v>24.840789473684211</v>
      </c>
      <c r="CN14" s="211">
        <v>25.229731707317072</v>
      </c>
      <c r="CO14" s="211">
        <v>25.842717948717951</v>
      </c>
      <c r="CP14" s="211">
        <v>25.990222222222226</v>
      </c>
      <c r="CQ14" s="211">
        <v>25.690025641025642</v>
      </c>
      <c r="CR14" s="211">
        <v>25.390250000000002</v>
      </c>
      <c r="CS14" s="211">
        <v>25.240128205128205</v>
      </c>
      <c r="CT14" s="211">
        <v>26.329736842105266</v>
      </c>
      <c r="CU14" s="211">
        <v>29.480780487804878</v>
      </c>
      <c r="CV14" s="211">
        <v>32.5</v>
      </c>
      <c r="CW14" s="211">
        <v>29.891999999999996</v>
      </c>
      <c r="CX14" s="211">
        <v>27.279717948717952</v>
      </c>
      <c r="CY14" s="211">
        <v>25.241157894736844</v>
      </c>
      <c r="CZ14" s="211">
        <v>25.597878048780487</v>
      </c>
      <c r="DA14" s="211">
        <v>26.126589743589744</v>
      </c>
      <c r="DB14" s="211">
        <v>26.279729729729731</v>
      </c>
      <c r="DC14" s="211">
        <v>26.000146341463413</v>
      </c>
      <c r="DD14" s="211">
        <v>25.720368421052633</v>
      </c>
      <c r="DE14" s="211">
        <v>25.577410256410261</v>
      </c>
      <c r="DF14" s="211">
        <v>26.590249999999997</v>
      </c>
      <c r="DG14" s="211">
        <v>29.427358974358977</v>
      </c>
      <c r="DH14" s="211">
        <v>32.30980487804878</v>
      </c>
      <c r="DI14" s="211">
        <v>29.821684210526321</v>
      </c>
      <c r="DJ14" s="211">
        <v>27.469846153846156</v>
      </c>
      <c r="DK14" s="211">
        <v>25.587499999999999</v>
      </c>
      <c r="DL14" s="211">
        <v>25.905615384615388</v>
      </c>
      <c r="DM14" s="211">
        <v>26.400282051282055</v>
      </c>
      <c r="DN14" s="211">
        <v>26.549777777777777</v>
      </c>
      <c r="DO14" s="211">
        <v>26.300243902439025</v>
      </c>
      <c r="DP14" s="211">
        <v>26.04</v>
      </c>
      <c r="DQ14" s="211">
        <v>25.910853658536585</v>
      </c>
      <c r="DR14" s="211">
        <v>26.85</v>
      </c>
      <c r="DS14" s="211">
        <v>29.423820512820512</v>
      </c>
      <c r="DT14" s="211">
        <v>32.150170731707313</v>
      </c>
      <c r="DU14" s="211">
        <v>29.797210526315794</v>
      </c>
      <c r="DV14" s="211">
        <v>27.67025641025641</v>
      </c>
      <c r="DW14" s="211">
        <v>25.913250000000001</v>
      </c>
      <c r="DX14" s="211">
        <v>26.221435897435896</v>
      </c>
      <c r="DY14" s="211">
        <v>26.680268292682928</v>
      </c>
      <c r="DZ14" s="211">
        <v>26.820444444444444</v>
      </c>
      <c r="EA14" s="211">
        <v>26.589794871794872</v>
      </c>
      <c r="EB14" s="211">
        <v>26.350263157894737</v>
      </c>
      <c r="EC14" s="211">
        <v>26.226073170731706</v>
      </c>
      <c r="ED14" s="211">
        <v>27.100263157894741</v>
      </c>
      <c r="EE14" s="211">
        <v>29.429820512820513</v>
      </c>
      <c r="EF14" s="211">
        <v>32.020268292682921</v>
      </c>
      <c r="EG14" s="211">
        <v>29.783000000000005</v>
      </c>
      <c r="EH14" s="211">
        <v>27.870097560975609</v>
      </c>
      <c r="EI14" s="211">
        <v>26.230368421052635</v>
      </c>
      <c r="EJ14" s="211">
        <v>26.515846153846155</v>
      </c>
    </row>
    <row r="15" spans="1:140" ht="13.65" customHeight="1" thickBot="1" x14ac:dyDescent="0.25">
      <c r="A15" s="257" t="s">
        <v>63</v>
      </c>
      <c r="B15" s="164" t="s">
        <v>7</v>
      </c>
      <c r="C15" s="213">
        <v>26.166666666666668</v>
      </c>
      <c r="D15" s="213">
        <v>22.978421052631582</v>
      </c>
      <c r="E15" s="213">
        <v>25.90212195121951</v>
      </c>
      <c r="F15" s="165">
        <v>24.669927613083313</v>
      </c>
      <c r="G15" s="107">
        <v>25.227324786324786</v>
      </c>
      <c r="H15" s="107">
        <v>25.464538461538464</v>
      </c>
      <c r="I15" s="107">
        <v>24.990111111111112</v>
      </c>
      <c r="J15" s="107">
        <v>24.632834403080871</v>
      </c>
      <c r="K15" s="107">
        <v>24.476195121951218</v>
      </c>
      <c r="L15" s="107">
        <v>24.789473684210524</v>
      </c>
      <c r="M15" s="107">
        <v>25.506692307692308</v>
      </c>
      <c r="N15" s="107">
        <v>26.874750000000002</v>
      </c>
      <c r="O15" s="107">
        <v>37.695666666666668</v>
      </c>
      <c r="P15" s="107">
        <v>35.416974358974358</v>
      </c>
      <c r="Q15" s="107">
        <v>39.974358974358978</v>
      </c>
      <c r="R15" s="107">
        <v>33.262500000000003</v>
      </c>
      <c r="S15" s="107">
        <v>26.09311145123597</v>
      </c>
      <c r="T15" s="107">
        <v>26.993538461538463</v>
      </c>
      <c r="U15" s="107">
        <v>25.664210526315792</v>
      </c>
      <c r="V15" s="107">
        <v>25.621585365853658</v>
      </c>
      <c r="W15" s="165">
        <v>28.278410918383265</v>
      </c>
      <c r="X15" s="107">
        <v>27.557164542126127</v>
      </c>
      <c r="Y15" s="107">
        <v>27.52509421707871</v>
      </c>
      <c r="Z15" s="107">
        <v>27.91554038715082</v>
      </c>
      <c r="AA15" s="107">
        <v>28.379548548112151</v>
      </c>
      <c r="AB15" s="107">
        <v>28.807556223435711</v>
      </c>
      <c r="AC15" s="214">
        <v>28.13132127277844</v>
      </c>
      <c r="AD15" s="156"/>
      <c r="AE15" s="157"/>
      <c r="AG15" s="211">
        <v>25.464538461538464</v>
      </c>
      <c r="AH15" s="211">
        <v>24.990111111111112</v>
      </c>
      <c r="AI15" s="211">
        <v>24.476195121951218</v>
      </c>
      <c r="AJ15" s="211">
        <v>24.789473684210524</v>
      </c>
      <c r="AK15" s="211">
        <v>25.506692307692308</v>
      </c>
      <c r="AL15" s="211">
        <v>26.874750000000002</v>
      </c>
      <c r="AM15" s="211">
        <v>35.416974358974358</v>
      </c>
      <c r="AN15" s="211">
        <v>39.974358974358978</v>
      </c>
      <c r="AO15" s="211">
        <v>33.262500000000003</v>
      </c>
      <c r="AP15" s="211">
        <v>26.993538461538463</v>
      </c>
      <c r="AQ15" s="211">
        <v>25.664210526315792</v>
      </c>
      <c r="AR15" s="211">
        <v>25.621585365853658</v>
      </c>
      <c r="AS15" s="211">
        <v>25.128512820512825</v>
      </c>
      <c r="AT15" s="211">
        <v>25.277444444444445</v>
      </c>
      <c r="AU15" s="211">
        <v>24.755878048780485</v>
      </c>
      <c r="AV15" s="211">
        <v>24.289736842105263</v>
      </c>
      <c r="AW15" s="211">
        <v>24.096153846153847</v>
      </c>
      <c r="AX15" s="211">
        <v>26.687250000000002</v>
      </c>
      <c r="AY15" s="211">
        <v>32.878589743589743</v>
      </c>
      <c r="AZ15" s="211">
        <v>38.024097560975605</v>
      </c>
      <c r="BA15" s="211">
        <v>33.473684210526315</v>
      </c>
      <c r="BB15" s="211">
        <v>27.398128205128209</v>
      </c>
      <c r="BC15" s="211">
        <v>23.928750000000001</v>
      </c>
      <c r="BD15" s="211">
        <v>24.403589743589745</v>
      </c>
      <c r="BE15" s="211">
        <v>25.717102564102568</v>
      </c>
      <c r="BF15" s="211">
        <v>25.827846153846153</v>
      </c>
      <c r="BG15" s="211">
        <v>25.47479487179487</v>
      </c>
      <c r="BH15" s="211">
        <v>25.058789473684214</v>
      </c>
      <c r="BI15" s="211">
        <v>24.850219512195125</v>
      </c>
      <c r="BJ15" s="211">
        <v>27.145263157894739</v>
      </c>
      <c r="BK15" s="211">
        <v>32.111487179487185</v>
      </c>
      <c r="BL15" s="211">
        <v>36.46987804878048</v>
      </c>
      <c r="BM15" s="211">
        <v>32.615526315789481</v>
      </c>
      <c r="BN15" s="211">
        <v>27.597121951219513</v>
      </c>
      <c r="BO15" s="211">
        <v>24.759473684210526</v>
      </c>
      <c r="BP15" s="211">
        <v>25.150358974358976</v>
      </c>
      <c r="BQ15" s="211">
        <v>26.074682926829269</v>
      </c>
      <c r="BR15" s="211">
        <v>26.252555555555556</v>
      </c>
      <c r="BS15" s="211">
        <v>25.901897435897435</v>
      </c>
      <c r="BT15" s="211">
        <v>25.526052631578949</v>
      </c>
      <c r="BU15" s="211">
        <v>25.32592682926829</v>
      </c>
      <c r="BV15" s="211">
        <v>27.374315789473691</v>
      </c>
      <c r="BW15" s="211">
        <v>31.694731707317068</v>
      </c>
      <c r="BX15" s="211">
        <v>35.888923076923078</v>
      </c>
      <c r="BY15" s="211">
        <v>32.243684210526318</v>
      </c>
      <c r="BZ15" s="211">
        <v>27.835414634146343</v>
      </c>
      <c r="CA15" s="211">
        <v>25.26484210526316</v>
      </c>
      <c r="CB15" s="211">
        <v>25.621974358974359</v>
      </c>
      <c r="CC15" s="211">
        <v>26.438731707317075</v>
      </c>
      <c r="CD15" s="211">
        <v>26.621222222222222</v>
      </c>
      <c r="CE15" s="211">
        <v>26.312153846153848</v>
      </c>
      <c r="CF15" s="211">
        <v>25.917749999999998</v>
      </c>
      <c r="CG15" s="211">
        <v>25.812179487179488</v>
      </c>
      <c r="CH15" s="211">
        <v>27.603263157894744</v>
      </c>
      <c r="CI15" s="211">
        <v>31.42626829268292</v>
      </c>
      <c r="CJ15" s="211">
        <v>35.25633333333333</v>
      </c>
      <c r="CK15" s="211">
        <v>31.927105263157898</v>
      </c>
      <c r="CL15" s="211">
        <v>28.047682926829264</v>
      </c>
      <c r="CM15" s="211">
        <v>25.732894736842105</v>
      </c>
      <c r="CN15" s="211">
        <v>26.023634146341465</v>
      </c>
      <c r="CO15" s="211">
        <v>26.820410256410259</v>
      </c>
      <c r="CP15" s="211">
        <v>26.946888888888889</v>
      </c>
      <c r="CQ15" s="211">
        <v>26.66771794871795</v>
      </c>
      <c r="CR15" s="211">
        <v>26.312750000000001</v>
      </c>
      <c r="CS15" s="211">
        <v>26.217820512820513</v>
      </c>
      <c r="CT15" s="211">
        <v>27.845526315789474</v>
      </c>
      <c r="CU15" s="211">
        <v>31.234926829268289</v>
      </c>
      <c r="CV15" s="211">
        <v>34.781282051282055</v>
      </c>
      <c r="CW15" s="211">
        <v>31.631999999999998</v>
      </c>
      <c r="CX15" s="211">
        <v>28.305102564102569</v>
      </c>
      <c r="CY15" s="211">
        <v>26.156947368421058</v>
      </c>
      <c r="CZ15" s="211">
        <v>26.414463414634149</v>
      </c>
      <c r="DA15" s="211">
        <v>27.104282051282052</v>
      </c>
      <c r="DB15" s="211">
        <v>27.243783783783783</v>
      </c>
      <c r="DC15" s="211">
        <v>26.930146341463413</v>
      </c>
      <c r="DD15" s="211">
        <v>26.691421052631579</v>
      </c>
      <c r="DE15" s="211">
        <v>26.555102564102569</v>
      </c>
      <c r="DF15" s="211">
        <v>27.992750000000001</v>
      </c>
      <c r="DG15" s="211">
        <v>31.199923076923078</v>
      </c>
      <c r="DH15" s="211">
        <v>34.381512195121942</v>
      </c>
      <c r="DI15" s="211">
        <v>31.590105263157898</v>
      </c>
      <c r="DJ15" s="211">
        <v>28.495230769230769</v>
      </c>
      <c r="DK15" s="211">
        <v>26.465</v>
      </c>
      <c r="DL15" s="211">
        <v>26.779974358974361</v>
      </c>
      <c r="DM15" s="211">
        <v>27.377974358974363</v>
      </c>
      <c r="DN15" s="211">
        <v>27.506444444444444</v>
      </c>
      <c r="DO15" s="211">
        <v>27.237804878048781</v>
      </c>
      <c r="DP15" s="211">
        <v>27.018947368421053</v>
      </c>
      <c r="DQ15" s="211">
        <v>26.848414634146341</v>
      </c>
      <c r="DR15" s="211">
        <v>28.286842105263162</v>
      </c>
      <c r="DS15" s="211">
        <v>31.132794871794871</v>
      </c>
      <c r="DT15" s="211">
        <v>34.131146341463406</v>
      </c>
      <c r="DU15" s="211">
        <v>31.502473684210528</v>
      </c>
      <c r="DV15" s="211">
        <v>28.695641025641024</v>
      </c>
      <c r="DW15" s="211">
        <v>26.790749999999999</v>
      </c>
      <c r="DX15" s="211">
        <v>27.103743589743594</v>
      </c>
      <c r="DY15" s="211">
        <v>27.595146341463412</v>
      </c>
      <c r="DZ15" s="211">
        <v>27.761555555555557</v>
      </c>
      <c r="EA15" s="211">
        <v>27.551589743589744</v>
      </c>
      <c r="EB15" s="211">
        <v>27.305526315789475</v>
      </c>
      <c r="EC15" s="211">
        <v>27.140951219512193</v>
      </c>
      <c r="ED15" s="211">
        <v>28.481842105263162</v>
      </c>
      <c r="EE15" s="211">
        <v>31.059307692307694</v>
      </c>
      <c r="EF15" s="211">
        <v>33.887829268292677</v>
      </c>
      <c r="EG15" s="211">
        <v>31.401421052631584</v>
      </c>
      <c r="EH15" s="211">
        <v>28.822780487804877</v>
      </c>
      <c r="EI15" s="211">
        <v>27.138263157894741</v>
      </c>
      <c r="EJ15" s="211">
        <v>27.390205128205132</v>
      </c>
    </row>
    <row r="16" spans="1:140" ht="13.65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2" thickBot="1" x14ac:dyDescent="0.35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65" customHeight="1" thickBot="1" x14ac:dyDescent="0.25">
      <c r="A18" s="258" t="s">
        <v>56</v>
      </c>
      <c r="B18" s="171" t="s">
        <v>1</v>
      </c>
      <c r="C18" s="215">
        <v>31.333333969116211</v>
      </c>
      <c r="D18" s="215">
        <v>34.918323866364332</v>
      </c>
      <c r="E18" s="215">
        <v>38.228910464326155</v>
      </c>
      <c r="F18" s="173">
        <v>36.161221226397714</v>
      </c>
      <c r="G18" s="172">
        <v>36.114230063855587</v>
      </c>
      <c r="H18" s="172">
        <v>36.592117159863854</v>
      </c>
      <c r="I18" s="172">
        <v>35.636342967847312</v>
      </c>
      <c r="J18" s="172">
        <v>30.864190347985154</v>
      </c>
      <c r="K18" s="172">
        <v>33.501356050879437</v>
      </c>
      <c r="L18" s="172">
        <v>28.227024645090872</v>
      </c>
      <c r="M18" s="172">
        <v>29.131001637029101</v>
      </c>
      <c r="N18" s="172">
        <v>31.449692603073988</v>
      </c>
      <c r="O18" s="172">
        <v>37.219338654327217</v>
      </c>
      <c r="P18" s="172">
        <v>35.996564988038429</v>
      </c>
      <c r="Q18" s="172">
        <v>38.442112320615998</v>
      </c>
      <c r="R18" s="172">
        <v>35.34007649393719</v>
      </c>
      <c r="S18" s="172">
        <v>35.063048775253655</v>
      </c>
      <c r="T18" s="172">
        <v>35.068347309956238</v>
      </c>
      <c r="U18" s="172">
        <v>33.541688759841854</v>
      </c>
      <c r="V18" s="172">
        <v>36.579110255962867</v>
      </c>
      <c r="W18" s="173">
        <v>34.134202640316737</v>
      </c>
      <c r="X18" s="172">
        <v>34.970006751630365</v>
      </c>
      <c r="Y18" s="172">
        <v>34.247897479544541</v>
      </c>
      <c r="Z18" s="172">
        <v>34.218566476567609</v>
      </c>
      <c r="AA18" s="172">
        <v>34.797304359849491</v>
      </c>
      <c r="AB18" s="172">
        <v>37.388101941775886</v>
      </c>
      <c r="AC18" s="216">
        <v>34.922262820908692</v>
      </c>
      <c r="AD18" s="156"/>
      <c r="AE18" s="157"/>
      <c r="AG18" s="211">
        <v>36.592117159863854</v>
      </c>
      <c r="AH18" s="211">
        <v>35.636342967847312</v>
      </c>
      <c r="AI18" s="211">
        <v>33.501356050879437</v>
      </c>
      <c r="AJ18" s="211">
        <v>28.227024645090872</v>
      </c>
      <c r="AK18" s="211">
        <v>29.131001637029101</v>
      </c>
      <c r="AL18" s="211">
        <v>31.449692603073988</v>
      </c>
      <c r="AM18" s="211">
        <v>35.996564988038429</v>
      </c>
      <c r="AN18" s="211">
        <v>38.442112320615998</v>
      </c>
      <c r="AO18" s="211">
        <v>35.34007649393719</v>
      </c>
      <c r="AP18" s="211">
        <v>35.068347309956238</v>
      </c>
      <c r="AQ18" s="211">
        <v>33.541688759841854</v>
      </c>
      <c r="AR18" s="211">
        <v>36.579110255962867</v>
      </c>
      <c r="AS18" s="211">
        <v>34.744388582787735</v>
      </c>
      <c r="AT18" s="211">
        <v>34.725788735032303</v>
      </c>
      <c r="AU18" s="211">
        <v>33.982267890742555</v>
      </c>
      <c r="AV18" s="211">
        <v>31.426477553434832</v>
      </c>
      <c r="AW18" s="211">
        <v>26.369035405688514</v>
      </c>
      <c r="AX18" s="211">
        <v>29.654166249672194</v>
      </c>
      <c r="AY18" s="211">
        <v>39.839685958347772</v>
      </c>
      <c r="AZ18" s="211">
        <v>41.667700871760061</v>
      </c>
      <c r="BA18" s="211">
        <v>37.729801959360906</v>
      </c>
      <c r="BB18" s="211">
        <v>35.728546527043108</v>
      </c>
      <c r="BC18" s="211">
        <v>35.07130040894171</v>
      </c>
      <c r="BD18" s="211">
        <v>38.655339879831004</v>
      </c>
      <c r="BE18" s="211">
        <v>34.768825398623761</v>
      </c>
      <c r="BF18" s="211">
        <v>34.422972211545144</v>
      </c>
      <c r="BG18" s="211">
        <v>32.570324246407189</v>
      </c>
      <c r="BH18" s="211">
        <v>31.040813370955586</v>
      </c>
      <c r="BI18" s="211">
        <v>27.241340837023305</v>
      </c>
      <c r="BJ18" s="211">
        <v>29.380626518305128</v>
      </c>
      <c r="BK18" s="211">
        <v>38.348880662779258</v>
      </c>
      <c r="BL18" s="211">
        <v>39.51042428130004</v>
      </c>
      <c r="BM18" s="211">
        <v>36.445235139117166</v>
      </c>
      <c r="BN18" s="211">
        <v>35.459273849385809</v>
      </c>
      <c r="BO18" s="211">
        <v>33.426943097882344</v>
      </c>
      <c r="BP18" s="211">
        <v>37.378503568702932</v>
      </c>
      <c r="BQ18" s="211">
        <v>35.067246855665623</v>
      </c>
      <c r="BR18" s="211">
        <v>34.270978484460791</v>
      </c>
      <c r="BS18" s="211">
        <v>32.687142830467565</v>
      </c>
      <c r="BT18" s="211">
        <v>31.647383598466874</v>
      </c>
      <c r="BU18" s="211">
        <v>27.125416456342101</v>
      </c>
      <c r="BV18" s="211">
        <v>29.67449397471637</v>
      </c>
      <c r="BW18" s="211">
        <v>38.03552556929538</v>
      </c>
      <c r="BX18" s="211">
        <v>39.174668062920894</v>
      </c>
      <c r="BY18" s="211">
        <v>36.245421864507712</v>
      </c>
      <c r="BZ18" s="211">
        <v>35.294014863315091</v>
      </c>
      <c r="CA18" s="211">
        <v>33.493834260967233</v>
      </c>
      <c r="CB18" s="211">
        <v>37.56651190454668</v>
      </c>
      <c r="CC18" s="211">
        <v>33.680633174568783</v>
      </c>
      <c r="CD18" s="211">
        <v>33.464231635438381</v>
      </c>
      <c r="CE18" s="211">
        <v>32.088278704007081</v>
      </c>
      <c r="CF18" s="211">
        <v>31.277195138236248</v>
      </c>
      <c r="CG18" s="211">
        <v>26.73958655158264</v>
      </c>
      <c r="CH18" s="211">
        <v>29.382315405162501</v>
      </c>
      <c r="CI18" s="211">
        <v>36.896908457826079</v>
      </c>
      <c r="CJ18" s="211">
        <v>38.062487872330351</v>
      </c>
      <c r="CK18" s="211">
        <v>35.617648144092257</v>
      </c>
      <c r="CL18" s="211">
        <v>34.212395993771928</v>
      </c>
      <c r="CM18" s="211">
        <v>32.912845652224028</v>
      </c>
      <c r="CN18" s="211">
        <v>36.917691363153239</v>
      </c>
      <c r="CO18" s="211">
        <v>34.040834179109815</v>
      </c>
      <c r="CP18" s="211">
        <v>34.13516307284894</v>
      </c>
      <c r="CQ18" s="211">
        <v>33.23936153337258</v>
      </c>
      <c r="CR18" s="211">
        <v>31.72463302085368</v>
      </c>
      <c r="CS18" s="211">
        <v>27.872145388507754</v>
      </c>
      <c r="CT18" s="211">
        <v>30.803183446061681</v>
      </c>
      <c r="CU18" s="211">
        <v>37.13949979487974</v>
      </c>
      <c r="CV18" s="211">
        <v>38.380326516773344</v>
      </c>
      <c r="CW18" s="211">
        <v>36.281200731095694</v>
      </c>
      <c r="CX18" s="211">
        <v>34.746737535820031</v>
      </c>
      <c r="CY18" s="211">
        <v>33.82121339806563</v>
      </c>
      <c r="CZ18" s="211">
        <v>37.660154352435832</v>
      </c>
      <c r="DA18" s="211">
        <v>35.11188632546996</v>
      </c>
      <c r="DB18" s="211">
        <v>35.102823165020823</v>
      </c>
      <c r="DC18" s="211">
        <v>34.587718139191537</v>
      </c>
      <c r="DD18" s="211">
        <v>32.639580519760614</v>
      </c>
      <c r="DE18" s="211">
        <v>29.696098104026841</v>
      </c>
      <c r="DF18" s="211">
        <v>31.853829165052826</v>
      </c>
      <c r="DG18" s="211">
        <v>38.012741863848817</v>
      </c>
      <c r="DH18" s="211">
        <v>39.35729147862601</v>
      </c>
      <c r="DI18" s="211">
        <v>36.957902552849944</v>
      </c>
      <c r="DJ18" s="211">
        <v>35.782133227310823</v>
      </c>
      <c r="DK18" s="211">
        <v>35.605761494084149</v>
      </c>
      <c r="DL18" s="211">
        <v>37.94515836928958</v>
      </c>
      <c r="DM18" s="211">
        <v>36.721103314688193</v>
      </c>
      <c r="DN18" s="211">
        <v>36.339547286233376</v>
      </c>
      <c r="DO18" s="211">
        <v>35.358229075114735</v>
      </c>
      <c r="DP18" s="211">
        <v>33.679357860812146</v>
      </c>
      <c r="DQ18" s="211">
        <v>31.133166011571475</v>
      </c>
      <c r="DR18" s="211">
        <v>32.672911973568354</v>
      </c>
      <c r="DS18" s="211">
        <v>38.887848311102701</v>
      </c>
      <c r="DT18" s="211">
        <v>40.194952365694391</v>
      </c>
      <c r="DU18" s="211">
        <v>37.90594582173879</v>
      </c>
      <c r="DV18" s="211">
        <v>37.061829123693798</v>
      </c>
      <c r="DW18" s="211">
        <v>36.468996775961926</v>
      </c>
      <c r="DX18" s="211">
        <v>39.07412214089689</v>
      </c>
      <c r="DY18" s="211">
        <v>38.259820675157584</v>
      </c>
      <c r="DZ18" s="211">
        <v>37.580761426413083</v>
      </c>
      <c r="EA18" s="211">
        <v>36.315176114238326</v>
      </c>
      <c r="EB18" s="211">
        <v>34.805811001306168</v>
      </c>
      <c r="EC18" s="211">
        <v>32.419113263994518</v>
      </c>
      <c r="ED18" s="211">
        <v>33.869340156503156</v>
      </c>
      <c r="EE18" s="211">
        <v>40.006701589453243</v>
      </c>
      <c r="EF18" s="211">
        <v>40.949869675818853</v>
      </c>
      <c r="EG18" s="211">
        <v>38.920055818825361</v>
      </c>
      <c r="EH18" s="211">
        <v>38.299433323634752</v>
      </c>
      <c r="EI18" s="211">
        <v>37.162592492439799</v>
      </c>
      <c r="EJ18" s="211">
        <v>39.986981585709025</v>
      </c>
    </row>
    <row r="19" spans="1:140" ht="13.65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65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65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65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65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65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65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2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65" customHeight="1" x14ac:dyDescent="0.2">
      <c r="A28" s="255" t="s">
        <v>57</v>
      </c>
      <c r="B28" s="168"/>
      <c r="C28" s="99">
        <v>1.8666666666666636</v>
      </c>
      <c r="D28" s="99">
        <v>2.0305526315789493</v>
      </c>
      <c r="E28" s="99">
        <v>0.46946341463414498</v>
      </c>
      <c r="F28" s="154">
        <v>1.2711656249125163</v>
      </c>
      <c r="G28" s="99">
        <v>1.2341623931623964</v>
      </c>
      <c r="H28" s="99">
        <v>0.46843589743590286</v>
      </c>
      <c r="I28" s="99">
        <v>1.9998888888888864</v>
      </c>
      <c r="J28" s="99">
        <v>0.49975609756097583</v>
      </c>
      <c r="K28" s="99">
        <v>0.99951219512194811</v>
      </c>
      <c r="L28" s="99">
        <v>0</v>
      </c>
      <c r="M28" s="99">
        <v>0</v>
      </c>
      <c r="N28" s="99">
        <v>0</v>
      </c>
      <c r="O28" s="99">
        <v>-9.7179487179488433E-3</v>
      </c>
      <c r="P28" s="99">
        <v>-1.9256410256410561E-2</v>
      </c>
      <c r="Q28" s="99">
        <v>-1.7948717948712556E-4</v>
      </c>
      <c r="R28" s="99">
        <v>-1.8750000000000711E-2</v>
      </c>
      <c r="S28" s="99">
        <v>0</v>
      </c>
      <c r="T28" s="99">
        <v>0</v>
      </c>
      <c r="U28" s="99">
        <v>0</v>
      </c>
      <c r="V28" s="99">
        <v>0</v>
      </c>
      <c r="W28" s="154">
        <v>0.27778861097376861</v>
      </c>
      <c r="X28" s="99">
        <v>0</v>
      </c>
      <c r="Y28" s="99">
        <v>0</v>
      </c>
      <c r="Z28" s="99">
        <v>0</v>
      </c>
      <c r="AA28" s="99">
        <v>-1.5686274515758214E-5</v>
      </c>
      <c r="AB28" s="95">
        <v>0</v>
      </c>
      <c r="AC28" s="210">
        <v>5.6005995437121925E-2</v>
      </c>
      <c r="AD28" s="156"/>
      <c r="AE28" s="157"/>
      <c r="AG28" s="95">
        <v>11833.327384615386</v>
      </c>
      <c r="AH28" s="95">
        <v>10383.882666666666</v>
      </c>
      <c r="AI28" s="95">
        <v>10199.980097560976</v>
      </c>
      <c r="AJ28" s="95">
        <v>7359.903157894737</v>
      </c>
      <c r="AK28" s="95">
        <v>7683.9649230769237</v>
      </c>
      <c r="AL28" s="95">
        <v>8600.1</v>
      </c>
      <c r="AM28" s="95">
        <v>11624.724512820514</v>
      </c>
      <c r="AN28" s="95">
        <v>13328</v>
      </c>
      <c r="AO28" s="95">
        <v>11469.6</v>
      </c>
      <c r="AP28" s="95">
        <v>10527.874666666667</v>
      </c>
      <c r="AQ28" s="95">
        <v>9746.5263157894733</v>
      </c>
      <c r="AR28" s="95">
        <v>11370.275512195123</v>
      </c>
      <c r="AS28" s="95">
        <v>11053.484102564104</v>
      </c>
      <c r="AT28" s="95">
        <v>10031.960888888889</v>
      </c>
      <c r="AU28" s="95">
        <v>10607.87063414634</v>
      </c>
      <c r="AV28" s="95">
        <v>8463.9031578947379</v>
      </c>
      <c r="AW28" s="95">
        <v>5744.4383589743593</v>
      </c>
      <c r="AX28" s="95">
        <v>6912</v>
      </c>
      <c r="AY28" s="95">
        <v>13521.519179487183</v>
      </c>
      <c r="AZ28" s="95">
        <v>15911.900487804878</v>
      </c>
      <c r="BA28" s="95">
        <v>12100.421052631578</v>
      </c>
      <c r="BB28" s="95">
        <v>10903.884307692309</v>
      </c>
      <c r="BC28" s="95">
        <v>9945</v>
      </c>
      <c r="BD28" s="95">
        <v>11294.480820512823</v>
      </c>
      <c r="BE28" s="95">
        <v>11324.166358974358</v>
      </c>
      <c r="BF28" s="95">
        <v>10614.422153846153</v>
      </c>
      <c r="BG28" s="95">
        <v>9858.7103589743583</v>
      </c>
      <c r="BH28" s="95">
        <v>8754.7199999999993</v>
      </c>
      <c r="BI28" s="95">
        <v>6923.31219512195</v>
      </c>
      <c r="BJ28" s="95">
        <v>7264.32</v>
      </c>
      <c r="BK28" s="95">
        <v>13508.16923076923</v>
      </c>
      <c r="BL28" s="95">
        <v>14519.823414634144</v>
      </c>
      <c r="BM28" s="95">
        <v>11775.612631578948</v>
      </c>
      <c r="BN28" s="95">
        <v>11782.900682926829</v>
      </c>
      <c r="BO28" s="95">
        <v>9370.9263157894748</v>
      </c>
      <c r="BP28" s="95">
        <v>11195.371076923078</v>
      </c>
      <c r="BQ28" s="95">
        <v>11889.84643902439</v>
      </c>
      <c r="BR28" s="95">
        <v>10045.962666666668</v>
      </c>
      <c r="BS28" s="95">
        <v>10039.084307692308</v>
      </c>
      <c r="BT28" s="95">
        <v>9404.2610526315802</v>
      </c>
      <c r="BU28" s="95">
        <v>7149.3629268292671</v>
      </c>
      <c r="BV28" s="95">
        <v>7650.72</v>
      </c>
      <c r="BW28" s="95">
        <v>13960.844487804879</v>
      </c>
      <c r="BX28" s="95">
        <v>13742.780717948721</v>
      </c>
      <c r="BY28" s="95">
        <v>11763.410526315789</v>
      </c>
      <c r="BZ28" s="95">
        <v>11880.840585365853</v>
      </c>
      <c r="CA28" s="95">
        <v>9565.5789473684217</v>
      </c>
      <c r="CB28" s="95">
        <v>11726.247794871797</v>
      </c>
      <c r="CC28" s="95">
        <v>11497.77112195122</v>
      </c>
      <c r="CD28" s="95">
        <v>10137.639111111112</v>
      </c>
      <c r="CE28" s="95">
        <v>10197.091076923078</v>
      </c>
      <c r="CF28" s="95">
        <v>10043.85</v>
      </c>
      <c r="CG28" s="95">
        <v>7293.908307692308</v>
      </c>
      <c r="CH28" s="95">
        <v>8004</v>
      </c>
      <c r="CI28" s="95">
        <v>13848.435512195121</v>
      </c>
      <c r="CJ28" s="95">
        <v>13562.175384615386</v>
      </c>
      <c r="CK28" s="95">
        <v>12243.334736842105</v>
      </c>
      <c r="CL28" s="95">
        <v>11489.395707317073</v>
      </c>
      <c r="CM28" s="95">
        <v>9734.9557894736863</v>
      </c>
      <c r="CN28" s="95">
        <v>12245.184585365854</v>
      </c>
      <c r="CO28" s="95">
        <v>11077.683076923078</v>
      </c>
      <c r="CP28" s="95">
        <v>10207.960888888889</v>
      </c>
      <c r="CQ28" s="95">
        <v>10772.119794871796</v>
      </c>
      <c r="CR28" s="95">
        <v>9849.6</v>
      </c>
      <c r="CS28" s="95">
        <v>7689.6434871794872</v>
      </c>
      <c r="CT28" s="95">
        <v>8678.5010526315782</v>
      </c>
      <c r="CU28" s="95">
        <v>13192.176780487807</v>
      </c>
      <c r="CV28" s="95">
        <v>13389.446769230772</v>
      </c>
      <c r="CW28" s="95">
        <v>12722.85</v>
      </c>
      <c r="CX28" s="95">
        <v>11084.460717948719</v>
      </c>
      <c r="CY28" s="95">
        <v>9888.9347368421058</v>
      </c>
      <c r="CZ28" s="95">
        <v>12285.019317073171</v>
      </c>
      <c r="DA28" s="95">
        <v>11138.739692307694</v>
      </c>
      <c r="DB28" s="95">
        <v>10515.638918918919</v>
      </c>
      <c r="DC28" s="95">
        <v>11342.31043902439</v>
      </c>
      <c r="DD28" s="95">
        <v>9608.5768421052635</v>
      </c>
      <c r="DE28" s="95">
        <v>8340.2121025641027</v>
      </c>
      <c r="DF28" s="95">
        <v>8939.3760000000002</v>
      </c>
      <c r="DG28" s="95">
        <v>12602.989743589744</v>
      </c>
      <c r="DH28" s="95">
        <v>14427.019317073171</v>
      </c>
      <c r="DI28" s="95">
        <v>11703.56210526316</v>
      </c>
      <c r="DJ28" s="95">
        <v>11155.900717948718</v>
      </c>
      <c r="DK28" s="95">
        <v>10897.65</v>
      </c>
      <c r="DL28" s="95">
        <v>11368.485333333334</v>
      </c>
      <c r="DM28" s="95">
        <v>11676.694974358974</v>
      </c>
      <c r="DN28" s="95">
        <v>10359.399111111112</v>
      </c>
      <c r="DO28" s="95">
        <v>11023.087804878047</v>
      </c>
      <c r="DP28" s="95">
        <v>9770.4</v>
      </c>
      <c r="DQ28" s="95">
        <v>9001.6144390243899</v>
      </c>
      <c r="DR28" s="95">
        <v>8806.1431578947377</v>
      </c>
      <c r="DS28" s="95">
        <v>12565.34153846154</v>
      </c>
      <c r="DT28" s="95">
        <v>14337.030439024393</v>
      </c>
      <c r="DU28" s="95">
        <v>11711.696842105264</v>
      </c>
      <c r="DV28" s="95">
        <v>11705.099897435897</v>
      </c>
      <c r="DW28" s="95">
        <v>10597.968000000001</v>
      </c>
      <c r="DX28" s="95">
        <v>11423.612717948719</v>
      </c>
      <c r="DY28" s="95">
        <v>12226.685268292682</v>
      </c>
      <c r="DZ28" s="95">
        <v>10433.240888888889</v>
      </c>
      <c r="EA28" s="95">
        <v>10689.660717948718</v>
      </c>
      <c r="EB28" s="95">
        <v>9928.7368421052633</v>
      </c>
      <c r="EC28" s="95">
        <v>9300.2803902439027</v>
      </c>
      <c r="ED28" s="95">
        <v>9034.4968421052636</v>
      </c>
      <c r="EE28" s="95">
        <v>13068.536205128205</v>
      </c>
      <c r="EF28" s="95">
        <v>13704.243512195122</v>
      </c>
      <c r="EG28" s="95">
        <v>11727.385263157896</v>
      </c>
      <c r="EH28" s="95">
        <v>12264.360585365854</v>
      </c>
      <c r="EI28" s="95">
        <v>10280.273684210528</v>
      </c>
      <c r="EJ28" s="95">
        <v>11479.058256410257</v>
      </c>
    </row>
    <row r="29" spans="1:140" ht="13.65" customHeight="1" x14ac:dyDescent="0.2">
      <c r="A29" s="256" t="s">
        <v>58</v>
      </c>
      <c r="B29" s="159"/>
      <c r="C29" s="95">
        <v>1.8666666666666636</v>
      </c>
      <c r="D29" s="95">
        <v>2.0437631578947375</v>
      </c>
      <c r="E29" s="95">
        <v>3.6155853658536579</v>
      </c>
      <c r="F29" s="160">
        <v>2.7763983699846868</v>
      </c>
      <c r="G29" s="95">
        <v>1.2337649572649561</v>
      </c>
      <c r="H29" s="95">
        <v>0.46764102564102572</v>
      </c>
      <c r="I29" s="95">
        <v>1.9998888888888899</v>
      </c>
      <c r="J29" s="95">
        <v>0.50013414634145903</v>
      </c>
      <c r="K29" s="95">
        <v>1.0002682926829252</v>
      </c>
      <c r="L29" s="95">
        <v>0</v>
      </c>
      <c r="M29" s="95">
        <v>0</v>
      </c>
      <c r="N29" s="95">
        <v>0</v>
      </c>
      <c r="O29" s="95">
        <v>-9.7179487179488433E-3</v>
      </c>
      <c r="P29" s="95">
        <v>-1.9256410256403456E-2</v>
      </c>
      <c r="Q29" s="95">
        <v>-1.7948717948712556E-4</v>
      </c>
      <c r="R29" s="95">
        <v>-1.8750000000000711E-2</v>
      </c>
      <c r="S29" s="95">
        <v>0</v>
      </c>
      <c r="T29" s="95">
        <v>0</v>
      </c>
      <c r="U29" s="95">
        <v>0</v>
      </c>
      <c r="V29" s="95">
        <v>0</v>
      </c>
      <c r="W29" s="160">
        <v>0.2777907087071938</v>
      </c>
      <c r="X29" s="95">
        <v>0</v>
      </c>
      <c r="Y29" s="95">
        <v>0</v>
      </c>
      <c r="Z29" s="95">
        <v>0</v>
      </c>
      <c r="AA29" s="95">
        <v>0</v>
      </c>
      <c r="AB29" s="95">
        <v>6.3378341145892136E-5</v>
      </c>
      <c r="AC29" s="212">
        <v>8.6581597242329167E-2</v>
      </c>
      <c r="AD29" s="156"/>
      <c r="AE29" s="157"/>
      <c r="AG29" s="95">
        <v>11635.474256410258</v>
      </c>
      <c r="AH29" s="95">
        <v>10208</v>
      </c>
      <c r="AI29" s="95">
        <v>10404.199024390244</v>
      </c>
      <c r="AJ29" s="95">
        <v>7728</v>
      </c>
      <c r="AK29" s="95">
        <v>8240.7245128205141</v>
      </c>
      <c r="AL29" s="95">
        <v>9200.1</v>
      </c>
      <c r="AM29" s="95">
        <v>12174.243692307695</v>
      </c>
      <c r="AN29" s="95">
        <v>13915.929641025641</v>
      </c>
      <c r="AO29" s="95">
        <v>12024</v>
      </c>
      <c r="AP29" s="95">
        <v>11092.144615384617</v>
      </c>
      <c r="AQ29" s="95">
        <v>9342.4168421052655</v>
      </c>
      <c r="AR29" s="95">
        <v>10959.18224390244</v>
      </c>
      <c r="AS29" s="95">
        <v>10654.60594871795</v>
      </c>
      <c r="AT29" s="95">
        <v>9944.1173333333318</v>
      </c>
      <c r="AU29" s="95">
        <v>10811.920390243902</v>
      </c>
      <c r="AV29" s="95">
        <v>9291.9031578947379</v>
      </c>
      <c r="AW29" s="95">
        <v>6927.9868717948721</v>
      </c>
      <c r="AX29" s="95">
        <v>8255.9520000000011</v>
      </c>
      <c r="AY29" s="95">
        <v>14247.170256410256</v>
      </c>
      <c r="AZ29" s="95">
        <v>16666.700487804876</v>
      </c>
      <c r="BA29" s="95">
        <v>12727.376842105263</v>
      </c>
      <c r="BB29" s="95">
        <v>11561.932512820515</v>
      </c>
      <c r="BC29" s="95">
        <v>10672.5</v>
      </c>
      <c r="BD29" s="95">
        <v>11982.599384615387</v>
      </c>
      <c r="BE29" s="95">
        <v>11098.233641025641</v>
      </c>
      <c r="BF29" s="95">
        <v>10644.463589743589</v>
      </c>
      <c r="BG29" s="95">
        <v>10118.169641025641</v>
      </c>
      <c r="BH29" s="95">
        <v>9538.56</v>
      </c>
      <c r="BI29" s="95">
        <v>8046.8645853658527</v>
      </c>
      <c r="BJ29" s="95">
        <v>8423.52</v>
      </c>
      <c r="BK29" s="95">
        <v>14237.419897435899</v>
      </c>
      <c r="BL29" s="95">
        <v>15225.146146341462</v>
      </c>
      <c r="BM29" s="95">
        <v>12394.433684210528</v>
      </c>
      <c r="BN29" s="95">
        <v>12484.690536585367</v>
      </c>
      <c r="BO29" s="95">
        <v>10026.934736842106</v>
      </c>
      <c r="BP29" s="95">
        <v>11868.420717948718</v>
      </c>
      <c r="BQ29" s="95">
        <v>11721.97931707317</v>
      </c>
      <c r="BR29" s="95">
        <v>10116.597333333333</v>
      </c>
      <c r="BS29" s="95">
        <v>10324.931076923076</v>
      </c>
      <c r="BT29" s="95">
        <v>10199.141052631579</v>
      </c>
      <c r="BU29" s="95">
        <v>8190.9738536585355</v>
      </c>
      <c r="BV29" s="95">
        <v>8761.983157894736</v>
      </c>
      <c r="BW29" s="95">
        <v>14713.047219512195</v>
      </c>
      <c r="BX29" s="95">
        <v>14415.91712820513</v>
      </c>
      <c r="BY29" s="95">
        <v>12381.36</v>
      </c>
      <c r="BZ29" s="95">
        <v>12582.799609756097</v>
      </c>
      <c r="CA29" s="95">
        <v>10223.040000000001</v>
      </c>
      <c r="CB29" s="95">
        <v>12428.74194871795</v>
      </c>
      <c r="CC29" s="95">
        <v>11400.000585365855</v>
      </c>
      <c r="CD29" s="95">
        <v>10250.200888888889</v>
      </c>
      <c r="CE29" s="95">
        <v>10516.835692307692</v>
      </c>
      <c r="CF29" s="95">
        <v>10863.9</v>
      </c>
      <c r="CG29" s="95">
        <v>8266.7456410256418</v>
      </c>
      <c r="CH29" s="95">
        <v>9082.1431578947377</v>
      </c>
      <c r="CI29" s="95">
        <v>14614.102243902436</v>
      </c>
      <c r="CJ29" s="95">
        <v>14261.573948717949</v>
      </c>
      <c r="CK29" s="95">
        <v>12920.286315789475</v>
      </c>
      <c r="CL29" s="95">
        <v>12199.106926829269</v>
      </c>
      <c r="CM29" s="95">
        <v>10420.88842105263</v>
      </c>
      <c r="CN29" s="95">
        <v>13019.737756097564</v>
      </c>
      <c r="CO29" s="95">
        <v>11035.522871794874</v>
      </c>
      <c r="CP29" s="95">
        <v>10369.841777777778</v>
      </c>
      <c r="CQ29" s="95">
        <v>11156.390358974359</v>
      </c>
      <c r="CR29" s="95">
        <v>10659.744000000001</v>
      </c>
      <c r="CS29" s="95">
        <v>8671.022769230769</v>
      </c>
      <c r="CT29" s="95">
        <v>9822.6189473684208</v>
      </c>
      <c r="CU29" s="95">
        <v>14031.448780487803</v>
      </c>
      <c r="CV29" s="95">
        <v>14212.838564102565</v>
      </c>
      <c r="CW29" s="95">
        <v>13571.4</v>
      </c>
      <c r="CX29" s="95">
        <v>11900.332512820514</v>
      </c>
      <c r="CY29" s="95">
        <v>10716.353684210526</v>
      </c>
      <c r="CZ29" s="95">
        <v>13249.919414634145</v>
      </c>
      <c r="DA29" s="95">
        <v>11392.462564102565</v>
      </c>
      <c r="DB29" s="95">
        <v>10947.59027027027</v>
      </c>
      <c r="DC29" s="95">
        <v>12023.909268292682</v>
      </c>
      <c r="DD29" s="95">
        <v>10609.44</v>
      </c>
      <c r="DE29" s="95">
        <v>9559.0406153846161</v>
      </c>
      <c r="DF29" s="95">
        <v>10283.616</v>
      </c>
      <c r="DG29" s="95">
        <v>13720.914871794872</v>
      </c>
      <c r="DH29" s="95">
        <v>15667.209951219515</v>
      </c>
      <c r="DI29" s="95">
        <v>12786.644210526316</v>
      </c>
      <c r="DJ29" s="95">
        <v>12253.907487179489</v>
      </c>
      <c r="DK29" s="95">
        <v>12085.65</v>
      </c>
      <c r="DL29" s="95">
        <v>12562.738461538462</v>
      </c>
      <c r="DM29" s="95">
        <v>12307.000820512822</v>
      </c>
      <c r="DN29" s="95">
        <v>11084.362666666666</v>
      </c>
      <c r="DO29" s="95">
        <v>11995.314731707316</v>
      </c>
      <c r="DP29" s="95">
        <v>11036.223157894738</v>
      </c>
      <c r="DQ29" s="95">
        <v>10528.300682926829</v>
      </c>
      <c r="DR29" s="95">
        <v>10322.4</v>
      </c>
      <c r="DS29" s="95">
        <v>14032.618871794872</v>
      </c>
      <c r="DT29" s="95">
        <v>15956.909853658537</v>
      </c>
      <c r="DU29" s="95">
        <v>13121.330526315789</v>
      </c>
      <c r="DV29" s="95">
        <v>13167.36041025641</v>
      </c>
      <c r="DW29" s="95">
        <v>12040.704000000002</v>
      </c>
      <c r="DX29" s="95">
        <v>12933.792615384615</v>
      </c>
      <c r="DY29" s="95">
        <v>13259.144195121949</v>
      </c>
      <c r="DZ29" s="95">
        <v>11464.64</v>
      </c>
      <c r="EA29" s="95">
        <v>11930.508923076924</v>
      </c>
      <c r="EB29" s="95">
        <v>11463.296842105263</v>
      </c>
      <c r="EC29" s="95">
        <v>11094.15687804878</v>
      </c>
      <c r="ED29" s="95">
        <v>10789.856842105262</v>
      </c>
      <c r="EE29" s="95">
        <v>14954.367794871796</v>
      </c>
      <c r="EF29" s="95">
        <v>15613.369560975609</v>
      </c>
      <c r="EG29" s="95">
        <v>13463.570526315791</v>
      </c>
      <c r="EH29" s="95">
        <v>14116.740292682927</v>
      </c>
      <c r="EI29" s="95">
        <v>11958.644210526316</v>
      </c>
      <c r="EJ29" s="95">
        <v>13308.732102564105</v>
      </c>
    </row>
    <row r="30" spans="1:140" ht="13.65" customHeight="1" x14ac:dyDescent="0.2">
      <c r="A30" s="256" t="s">
        <v>60</v>
      </c>
      <c r="B30" s="135"/>
      <c r="C30" s="95">
        <v>1.31</v>
      </c>
      <c r="D30" s="95">
        <v>0.74802631578947398</v>
      </c>
      <c r="E30" s="95">
        <v>0.76892682926829536</v>
      </c>
      <c r="F30" s="160">
        <v>0.81050914784111328</v>
      </c>
      <c r="G30" s="95">
        <v>0.24641452991452795</v>
      </c>
      <c r="H30" s="95">
        <v>0.24305128205127957</v>
      </c>
      <c r="I30" s="95">
        <v>0.24977777777777987</v>
      </c>
      <c r="J30" s="95">
        <v>0.25030616174582931</v>
      </c>
      <c r="K30" s="95">
        <v>0.25024390243902417</v>
      </c>
      <c r="L30" s="95">
        <v>0.25036842105263446</v>
      </c>
      <c r="M30" s="95">
        <v>0.24305128205128312</v>
      </c>
      <c r="N30" s="95">
        <v>0.24974999999999881</v>
      </c>
      <c r="O30" s="95">
        <v>0.24702564102564395</v>
      </c>
      <c r="P30" s="95">
        <v>0.24384615384615671</v>
      </c>
      <c r="Q30" s="95">
        <v>0.25020512820513119</v>
      </c>
      <c r="R30" s="95">
        <v>0.24374999999999858</v>
      </c>
      <c r="S30" s="95">
        <v>-2.5126416729751355E-2</v>
      </c>
      <c r="T30" s="95">
        <v>4.3589743589933505E-4</v>
      </c>
      <c r="U30" s="95">
        <v>-3.9473684210527438E-2</v>
      </c>
      <c r="V30" s="95">
        <v>-3.6341463414633068E-2</v>
      </c>
      <c r="W30" s="160">
        <v>0.1786557910484099</v>
      </c>
      <c r="X30" s="95">
        <v>0.24683357423356611</v>
      </c>
      <c r="Y30" s="95">
        <v>0.2423027224896579</v>
      </c>
      <c r="Z30" s="95">
        <v>0.24252027917906105</v>
      </c>
      <c r="AA30" s="95">
        <v>0.24428569321849736</v>
      </c>
      <c r="AB30" s="95">
        <v>0.2486556060505869</v>
      </c>
      <c r="AC30" s="212">
        <v>0.2490351307599532</v>
      </c>
      <c r="AD30" s="156"/>
      <c r="AE30" s="157"/>
      <c r="AG30" s="95">
        <v>11635.474256410258</v>
      </c>
      <c r="AH30" s="95">
        <v>10647.921777777778</v>
      </c>
      <c r="AI30" s="95">
        <v>11730</v>
      </c>
      <c r="AJ30" s="95">
        <v>9200.1355789473691</v>
      </c>
      <c r="AK30" s="95">
        <v>10089.275487179488</v>
      </c>
      <c r="AL30" s="95">
        <v>11700</v>
      </c>
      <c r="AM30" s="95">
        <v>12621.404102564104</v>
      </c>
      <c r="AN30" s="95">
        <v>13817.979897435898</v>
      </c>
      <c r="AO30" s="95">
        <v>12906.047999999999</v>
      </c>
      <c r="AP30" s="95">
        <v>10434.07712820513</v>
      </c>
      <c r="AQ30" s="95">
        <v>10995.880421052632</v>
      </c>
      <c r="AR30" s="95">
        <v>11918.999024390243</v>
      </c>
      <c r="AS30" s="95">
        <v>11511.31712820513</v>
      </c>
      <c r="AT30" s="95">
        <v>10208.117333333334</v>
      </c>
      <c r="AU30" s="95">
        <v>11424.03980487805</v>
      </c>
      <c r="AV30" s="95">
        <v>9752.1355789473673</v>
      </c>
      <c r="AW30" s="95">
        <v>10683.24635897436</v>
      </c>
      <c r="AX30" s="95">
        <v>11328.096000000001</v>
      </c>
      <c r="AY30" s="95">
        <v>12490.006564102565</v>
      </c>
      <c r="AZ30" s="95">
        <v>14279.930341463412</v>
      </c>
      <c r="BA30" s="95">
        <v>12170.728421052634</v>
      </c>
      <c r="BB30" s="95">
        <v>11091.961435897436</v>
      </c>
      <c r="BC30" s="95">
        <v>11658.8</v>
      </c>
      <c r="BD30" s="95">
        <v>11705.439179487181</v>
      </c>
      <c r="BE30" s="95">
        <v>11997.230358974361</v>
      </c>
      <c r="BF30" s="95">
        <v>10904.057846153846</v>
      </c>
      <c r="BG30" s="95">
        <v>10528.106051282051</v>
      </c>
      <c r="BH30" s="95">
        <v>9752.0968421052621</v>
      </c>
      <c r="BI30" s="95">
        <v>11116.039609756097</v>
      </c>
      <c r="BJ30" s="95">
        <v>10856.096842105264</v>
      </c>
      <c r="BK30" s="95">
        <v>13017.214358974359</v>
      </c>
      <c r="BL30" s="95">
        <v>13719.93307317073</v>
      </c>
      <c r="BM30" s="95">
        <v>12166.409263157895</v>
      </c>
      <c r="BN30" s="95">
        <v>12035.920390243902</v>
      </c>
      <c r="BO30" s="95">
        <v>10721.002105263158</v>
      </c>
      <c r="BP30" s="95">
        <v>11702.248</v>
      </c>
      <c r="BQ30" s="95">
        <v>12486.561365853659</v>
      </c>
      <c r="BR30" s="95">
        <v>10207.921777777778</v>
      </c>
      <c r="BS30" s="95">
        <v>10528.057846153848</v>
      </c>
      <c r="BT30" s="95">
        <v>10176.101052631579</v>
      </c>
      <c r="BU30" s="95">
        <v>10677.955707317073</v>
      </c>
      <c r="BV30" s="95">
        <v>10856.096842105262</v>
      </c>
      <c r="BW30" s="95">
        <v>13550.774634146341</v>
      </c>
      <c r="BX30" s="95">
        <v>13159.865025641026</v>
      </c>
      <c r="BY30" s="95">
        <v>12162.884210526317</v>
      </c>
      <c r="BZ30" s="95">
        <v>12036.189073170732</v>
      </c>
      <c r="CA30" s="95">
        <v>10718.135578947369</v>
      </c>
      <c r="CB30" s="95">
        <v>12197.009641025641</v>
      </c>
      <c r="CC30" s="95">
        <v>11994.043121951219</v>
      </c>
      <c r="CD30" s="95">
        <v>10208.078222222222</v>
      </c>
      <c r="CE30" s="95">
        <v>10528.009641025641</v>
      </c>
      <c r="CF30" s="95">
        <v>10599.9</v>
      </c>
      <c r="CG30" s="95">
        <v>10239.559794871797</v>
      </c>
      <c r="CH30" s="95">
        <v>10856.058105263159</v>
      </c>
      <c r="CI30" s="95">
        <v>13547.32156097561</v>
      </c>
      <c r="CJ30" s="95">
        <v>13159.980717948718</v>
      </c>
      <c r="CK30" s="95">
        <v>12687.804631578951</v>
      </c>
      <c r="CL30" s="95">
        <v>11564.124292682925</v>
      </c>
      <c r="CM30" s="95">
        <v>10715.482105263156</v>
      </c>
      <c r="CN30" s="95">
        <v>12694.820487804878</v>
      </c>
      <c r="CO30" s="95">
        <v>11498.91876923077</v>
      </c>
      <c r="CP30" s="95">
        <v>10208.039111111111</v>
      </c>
      <c r="CQ30" s="95">
        <v>10975.959794871796</v>
      </c>
      <c r="CR30" s="95">
        <v>10175.904</v>
      </c>
      <c r="CS30" s="95">
        <v>10237.15917948718</v>
      </c>
      <c r="CT30" s="95">
        <v>11328.141473684213</v>
      </c>
      <c r="CU30" s="95">
        <v>13012.640780487804</v>
      </c>
      <c r="CV30" s="95">
        <v>13160.019282051282</v>
      </c>
      <c r="CW30" s="95">
        <v>13221.9</v>
      </c>
      <c r="CX30" s="95">
        <v>11091.951794871797</v>
      </c>
      <c r="CY30" s="95">
        <v>10712.867368421053</v>
      </c>
      <c r="CZ30" s="95">
        <v>12691.855024390243</v>
      </c>
      <c r="DA30" s="95">
        <v>11495.843282051284</v>
      </c>
      <c r="DB30" s="95">
        <v>10440.058378378379</v>
      </c>
      <c r="DC30" s="95">
        <v>11424.119414634146</v>
      </c>
      <c r="DD30" s="95">
        <v>9752.0968421052621</v>
      </c>
      <c r="DE30" s="95">
        <v>10670.591794871796</v>
      </c>
      <c r="DF30" s="95">
        <v>11327.903999999999</v>
      </c>
      <c r="DG30" s="95">
        <v>12472.392410256411</v>
      </c>
      <c r="DH30" s="95">
        <v>14279.920390243902</v>
      </c>
      <c r="DI30" s="95">
        <v>12152.134736842107</v>
      </c>
      <c r="DJ30" s="95">
        <v>11091.826461538461</v>
      </c>
      <c r="DK30" s="95">
        <v>11644.3</v>
      </c>
      <c r="DL30" s="95">
        <v>11690.620923076924</v>
      </c>
      <c r="DM30" s="95">
        <v>11982.133333333335</v>
      </c>
      <c r="DN30" s="95">
        <v>10207.882666666666</v>
      </c>
      <c r="DO30" s="95">
        <v>10975.98087804878</v>
      </c>
      <c r="DP30" s="95">
        <v>9752.0968421052639</v>
      </c>
      <c r="DQ30" s="95">
        <v>11104.048390243901</v>
      </c>
      <c r="DR30" s="95">
        <v>10856.096842105262</v>
      </c>
      <c r="DS30" s="95">
        <v>12468.940923076923</v>
      </c>
      <c r="DT30" s="95">
        <v>14280.069658536584</v>
      </c>
      <c r="DU30" s="95">
        <v>12148.396631578951</v>
      </c>
      <c r="DV30" s="95">
        <v>11564.100512820512</v>
      </c>
      <c r="DW30" s="95">
        <v>11175.936000000002</v>
      </c>
      <c r="DX30" s="95">
        <v>11687.76717948718</v>
      </c>
      <c r="DY30" s="95">
        <v>12471.734048780487</v>
      </c>
      <c r="DZ30" s="95">
        <v>10208.117333333334</v>
      </c>
      <c r="EA30" s="95">
        <v>10528.057846153846</v>
      </c>
      <c r="EB30" s="95">
        <v>9752.0968421052621</v>
      </c>
      <c r="EC30" s="95">
        <v>11101.799414634146</v>
      </c>
      <c r="ED30" s="95">
        <v>10856.058105263157</v>
      </c>
      <c r="EE30" s="95">
        <v>12995.996102564104</v>
      </c>
      <c r="EF30" s="95">
        <v>13719.818341463415</v>
      </c>
      <c r="EG30" s="95">
        <v>12144.87157894737</v>
      </c>
      <c r="EH30" s="95">
        <v>12036.13931707317</v>
      </c>
      <c r="EI30" s="95">
        <v>10704.732631578947</v>
      </c>
      <c r="EJ30" s="95">
        <v>11684.691692307693</v>
      </c>
    </row>
    <row r="31" spans="1:140" ht="13.65" customHeight="1" x14ac:dyDescent="0.2">
      <c r="A31" s="256" t="s">
        <v>62</v>
      </c>
      <c r="B31" s="135"/>
      <c r="C31" s="95">
        <v>-1.4365833333333349</v>
      </c>
      <c r="D31" s="95">
        <v>-2.0184230603668141E-2</v>
      </c>
      <c r="E31" s="95">
        <v>0.24419512195122195</v>
      </c>
      <c r="F31" s="160">
        <v>-2.6545389921402318E-2</v>
      </c>
      <c r="G31" s="95">
        <v>-1.4247863247863535E-2</v>
      </c>
      <c r="H31" s="95">
        <v>-2.8384615384617007E-2</v>
      </c>
      <c r="I31" s="95">
        <v>-1.1111111111006267E-4</v>
      </c>
      <c r="J31" s="95">
        <v>0.12513157894736793</v>
      </c>
      <c r="K31" s="95">
        <v>0</v>
      </c>
      <c r="L31" s="95">
        <v>0.25026315789473941</v>
      </c>
      <c r="M31" s="95">
        <v>-1.9256410256410561E-2</v>
      </c>
      <c r="N31" s="95">
        <v>0</v>
      </c>
      <c r="O31" s="95">
        <v>0.24702564102564395</v>
      </c>
      <c r="P31" s="95">
        <v>0.24384615384615671</v>
      </c>
      <c r="Q31" s="95">
        <v>0.25020512820513119</v>
      </c>
      <c r="R31" s="95">
        <v>-1.8749999999997158E-2</v>
      </c>
      <c r="S31" s="95">
        <v>-6.5846856039328827E-3</v>
      </c>
      <c r="T31" s="95">
        <v>-5.8974358974239749E-4</v>
      </c>
      <c r="U31" s="95">
        <v>-9.5789473684213533E-3</v>
      </c>
      <c r="V31" s="95">
        <v>-9.5853658536562136E-3</v>
      </c>
      <c r="W31" s="160">
        <v>5.4331096566723858E-2</v>
      </c>
      <c r="X31" s="95">
        <v>3.1084501046528601E-2</v>
      </c>
      <c r="Y31" s="95">
        <v>2.3904301978394216E-2</v>
      </c>
      <c r="Z31" s="95">
        <v>2.9936854718023653E-2</v>
      </c>
      <c r="AA31" s="95">
        <v>3.0890027475798831E-2</v>
      </c>
      <c r="AB31" s="95">
        <v>2.9849055046287987E-2</v>
      </c>
      <c r="AC31" s="212">
        <v>3.2005917831501307E-2</v>
      </c>
      <c r="AD31" s="156"/>
      <c r="AE31" s="157"/>
      <c r="AG31" s="95">
        <v>10599.160410256411</v>
      </c>
      <c r="AH31" s="95">
        <v>9327.9217777777776</v>
      </c>
      <c r="AI31" s="95">
        <v>10403.960195121952</v>
      </c>
      <c r="AJ31" s="95">
        <v>9200.1355789473691</v>
      </c>
      <c r="AK31" s="95">
        <v>9891.7212307692316</v>
      </c>
      <c r="AL31" s="95">
        <v>11400</v>
      </c>
      <c r="AM31" s="95">
        <v>12628.644512820514</v>
      </c>
      <c r="AN31" s="95">
        <v>13817.979897435898</v>
      </c>
      <c r="AO31" s="95">
        <v>11898.048000000001</v>
      </c>
      <c r="AP31" s="95">
        <v>10339.913230769231</v>
      </c>
      <c r="AQ31" s="95">
        <v>9903.258947368422</v>
      </c>
      <c r="AR31" s="95">
        <v>11320.118634146342</v>
      </c>
      <c r="AS31" s="95">
        <v>6549.7946666666676</v>
      </c>
      <c r="AT31" s="95">
        <v>6071.9608888888888</v>
      </c>
      <c r="AU31" s="95">
        <v>6833.9502439024373</v>
      </c>
      <c r="AV31" s="95">
        <v>6072.0387368421052</v>
      </c>
      <c r="AW31" s="95">
        <v>6506.8582564102571</v>
      </c>
      <c r="AX31" s="95">
        <v>7008.0960000000005</v>
      </c>
      <c r="AY31" s="95">
        <v>8385.1567179487174</v>
      </c>
      <c r="AZ31" s="95">
        <v>10200.069658536584</v>
      </c>
      <c r="BA31" s="95">
        <v>8429.0787368421079</v>
      </c>
      <c r="BB31" s="95">
        <v>6203.9807179487179</v>
      </c>
      <c r="BC31" s="95">
        <v>6363.8</v>
      </c>
      <c r="BD31" s="95">
        <v>7047.5608205128201</v>
      </c>
      <c r="BE31" s="95">
        <v>6305.32</v>
      </c>
      <c r="BF31" s="95">
        <v>6034.8289230769215</v>
      </c>
      <c r="BG31" s="95">
        <v>5884.2843076923082</v>
      </c>
      <c r="BH31" s="95">
        <v>5700.4168421052636</v>
      </c>
      <c r="BI31" s="95">
        <v>6383.2197073170728</v>
      </c>
      <c r="BJ31" s="95">
        <v>6359.078736842107</v>
      </c>
      <c r="BK31" s="95">
        <v>8319.054153846153</v>
      </c>
      <c r="BL31" s="95">
        <v>9361.1512195121941</v>
      </c>
      <c r="BM31" s="95">
        <v>8100.1642105263172</v>
      </c>
      <c r="BN31" s="95">
        <v>6491.3695609756087</v>
      </c>
      <c r="BO31" s="95">
        <v>5680.9903157894742</v>
      </c>
      <c r="BP31" s="95">
        <v>6875.3624615384615</v>
      </c>
      <c r="BQ31" s="95">
        <v>6630.8757073170718</v>
      </c>
      <c r="BR31" s="95">
        <v>5649.4826666666668</v>
      </c>
      <c r="BS31" s="95">
        <v>5884.4867692307698</v>
      </c>
      <c r="BT31" s="95">
        <v>5948.2610526315793</v>
      </c>
      <c r="BU31" s="95">
        <v>6169.6210731707315</v>
      </c>
      <c r="BV31" s="95">
        <v>6359.0012631578948</v>
      </c>
      <c r="BW31" s="95">
        <v>8718.1738536585362</v>
      </c>
      <c r="BX31" s="95">
        <v>8978.7739487179479</v>
      </c>
      <c r="BY31" s="95">
        <v>8138.1844210526342</v>
      </c>
      <c r="BZ31" s="95">
        <v>6491.2202926829259</v>
      </c>
      <c r="CA31" s="95">
        <v>5703.2833684210536</v>
      </c>
      <c r="CB31" s="95">
        <v>7188.053743589744</v>
      </c>
      <c r="CC31" s="95">
        <v>4860.4749268292671</v>
      </c>
      <c r="CD31" s="95">
        <v>4593.6782222222218</v>
      </c>
      <c r="CE31" s="95">
        <v>5061.0274871794873</v>
      </c>
      <c r="CF31" s="95">
        <v>5615.8</v>
      </c>
      <c r="CG31" s="95">
        <v>5633.5019487179488</v>
      </c>
      <c r="CH31" s="95">
        <v>6359.04</v>
      </c>
      <c r="CI31" s="95">
        <v>9125.6961951219491</v>
      </c>
      <c r="CJ31" s="95">
        <v>9821.1682051282041</v>
      </c>
      <c r="CK31" s="95">
        <v>9694.6863157894732</v>
      </c>
      <c r="CL31" s="95">
        <v>7401.0460487804867</v>
      </c>
      <c r="CM31" s="95">
        <v>7049.3305263157899</v>
      </c>
      <c r="CN31" s="95">
        <v>9604.1607804878058</v>
      </c>
      <c r="CO31" s="95">
        <v>9567.4935384615383</v>
      </c>
      <c r="CP31" s="95">
        <v>8813.9626666666645</v>
      </c>
      <c r="CQ31" s="95">
        <v>9572.4892307692317</v>
      </c>
      <c r="CR31" s="95">
        <v>9277.5360000000019</v>
      </c>
      <c r="CS31" s="95">
        <v>9265.4980512820512</v>
      </c>
      <c r="CT31" s="95">
        <v>10356.48</v>
      </c>
      <c r="CU31" s="95">
        <v>13128.06087804878</v>
      </c>
      <c r="CV31" s="95">
        <v>14021.001435897437</v>
      </c>
      <c r="CW31" s="95">
        <v>13873.5</v>
      </c>
      <c r="CX31" s="95">
        <v>9339.8014358974378</v>
      </c>
      <c r="CY31" s="95">
        <v>8947.0484210526338</v>
      </c>
      <c r="CZ31" s="95">
        <v>11736.378731707317</v>
      </c>
      <c r="DA31" s="95">
        <v>9579.2073846153853</v>
      </c>
      <c r="DB31" s="95">
        <v>9028.9362162162161</v>
      </c>
      <c r="DC31" s="95">
        <v>9979.7496585365843</v>
      </c>
      <c r="DD31" s="95">
        <v>8909.2800000000007</v>
      </c>
      <c r="DE31" s="95">
        <v>9677.0326153846163</v>
      </c>
      <c r="DF31" s="95">
        <v>10375.776</v>
      </c>
      <c r="DG31" s="95">
        <v>12604.898666666668</v>
      </c>
      <c r="DH31" s="95">
        <v>15238.859707317073</v>
      </c>
      <c r="DI31" s="95">
        <v>12778.509473684213</v>
      </c>
      <c r="DJ31" s="95">
        <v>9354.7257435897445</v>
      </c>
      <c r="DK31" s="95">
        <v>9743.1</v>
      </c>
      <c r="DL31" s="95">
        <v>10829.147076923078</v>
      </c>
      <c r="DM31" s="95">
        <v>10003.035897435899</v>
      </c>
      <c r="DN31" s="95">
        <v>8845.6426666666666</v>
      </c>
      <c r="DO31" s="95">
        <v>9607.92</v>
      </c>
      <c r="DP31" s="95">
        <v>8924.0581052631587</v>
      </c>
      <c r="DQ31" s="95">
        <v>10085.630634146342</v>
      </c>
      <c r="DR31" s="95">
        <v>9961.8568421052623</v>
      </c>
      <c r="DS31" s="95">
        <v>12623.274461538462</v>
      </c>
      <c r="DT31" s="95">
        <v>15267.330146341463</v>
      </c>
      <c r="DU31" s="95">
        <v>12796.522105263157</v>
      </c>
      <c r="DV31" s="95">
        <v>9772.4896410256424</v>
      </c>
      <c r="DW31" s="95">
        <v>9369.3120000000017</v>
      </c>
      <c r="DX31" s="95">
        <v>10848.872615384616</v>
      </c>
      <c r="DY31" s="95">
        <v>10428.669073170729</v>
      </c>
      <c r="DZ31" s="95">
        <v>8859.8791111111095</v>
      </c>
      <c r="EA31" s="95">
        <v>9230.8192820512832</v>
      </c>
      <c r="EB31" s="95">
        <v>8938.584421052632</v>
      </c>
      <c r="EC31" s="95">
        <v>10099.044878048779</v>
      </c>
      <c r="ED31" s="95">
        <v>9980.16</v>
      </c>
      <c r="EE31" s="95">
        <v>13179.301333333333</v>
      </c>
      <c r="EF31" s="95">
        <v>14696.185170731706</v>
      </c>
      <c r="EG31" s="95">
        <v>12818.602105263159</v>
      </c>
      <c r="EH31" s="95">
        <v>10187.879414634144</v>
      </c>
      <c r="EI31" s="95">
        <v>8985.1461052631585</v>
      </c>
      <c r="EJ31" s="95">
        <v>10864.134358974359</v>
      </c>
    </row>
    <row r="32" spans="1:140" ht="13.65" customHeight="1" x14ac:dyDescent="0.2">
      <c r="A32" s="256" t="s">
        <v>61</v>
      </c>
      <c r="B32" s="159"/>
      <c r="C32" s="95">
        <v>0.57916666666666572</v>
      </c>
      <c r="D32" s="95">
        <v>0.51955263157894649</v>
      </c>
      <c r="E32" s="95">
        <v>0.24419512195122195</v>
      </c>
      <c r="F32" s="160">
        <v>0.39387886858701648</v>
      </c>
      <c r="G32" s="95">
        <v>-1.4247863247863535E-2</v>
      </c>
      <c r="H32" s="95">
        <v>-2.8384615384617007E-2</v>
      </c>
      <c r="I32" s="95">
        <v>-1.1111111111006267E-4</v>
      </c>
      <c r="J32" s="95">
        <v>-5.2631578945749879E-5</v>
      </c>
      <c r="K32" s="95">
        <v>0</v>
      </c>
      <c r="L32" s="95">
        <v>-1.0526315789505247E-4</v>
      </c>
      <c r="M32" s="95">
        <v>-2.9384615384611124E-2</v>
      </c>
      <c r="N32" s="95">
        <v>-5.0000000000238742E-4</v>
      </c>
      <c r="O32" s="95">
        <v>-9.7179487179559487E-3</v>
      </c>
      <c r="P32" s="95">
        <v>-1.9256410256417666E-2</v>
      </c>
      <c r="Q32" s="95">
        <v>-1.7948717948712556E-4</v>
      </c>
      <c r="R32" s="95">
        <v>-1.8749999999997158E-2</v>
      </c>
      <c r="S32" s="95">
        <v>-6.5846856039328827E-3</v>
      </c>
      <c r="T32" s="95">
        <v>-5.8974358974239749E-4</v>
      </c>
      <c r="U32" s="95">
        <v>-9.5789473684213533E-3</v>
      </c>
      <c r="V32" s="95">
        <v>-9.5853658536562136E-3</v>
      </c>
      <c r="W32" s="160">
        <v>-9.6351157825189659E-3</v>
      </c>
      <c r="X32" s="95">
        <v>-9.3999700028284394E-3</v>
      </c>
      <c r="Y32" s="95">
        <v>-1.5129922825163789E-2</v>
      </c>
      <c r="Z32" s="95">
        <v>-1.3862150743531032E-2</v>
      </c>
      <c r="AA32" s="95">
        <v>-1.211647566002938E-2</v>
      </c>
      <c r="AB32" s="95">
        <v>-7.7794782488886938E-3</v>
      </c>
      <c r="AC32" s="212">
        <v>-3.2410233899966556E-3</v>
      </c>
      <c r="AD32" s="156"/>
      <c r="AE32" s="157"/>
      <c r="AF32" s="157"/>
      <c r="AG32" s="95">
        <v>10599.160410256411</v>
      </c>
      <c r="AH32" s="95">
        <v>9327.9217777777776</v>
      </c>
      <c r="AI32" s="95">
        <v>10403.960195121952</v>
      </c>
      <c r="AJ32" s="95">
        <v>9384</v>
      </c>
      <c r="AK32" s="95">
        <v>9855.5191794871826</v>
      </c>
      <c r="AL32" s="95">
        <v>11400</v>
      </c>
      <c r="AM32" s="95">
        <v>12826.19876923077</v>
      </c>
      <c r="AN32" s="95">
        <v>14013.98994871795</v>
      </c>
      <c r="AO32" s="95">
        <v>11898.048000000001</v>
      </c>
      <c r="AP32" s="95">
        <v>10339.913230769231</v>
      </c>
      <c r="AQ32" s="95">
        <v>9903.258947368422</v>
      </c>
      <c r="AR32" s="95">
        <v>11320.118634146342</v>
      </c>
      <c r="AS32" s="95">
        <v>10358.163692307693</v>
      </c>
      <c r="AT32" s="95">
        <v>9592.1564444444448</v>
      </c>
      <c r="AU32" s="95">
        <v>10914.119414634146</v>
      </c>
      <c r="AV32" s="95">
        <v>9843.9418947368431</v>
      </c>
      <c r="AW32" s="95">
        <v>10435.884307692309</v>
      </c>
      <c r="AX32" s="95">
        <v>10848.096000000001</v>
      </c>
      <c r="AY32" s="95">
        <v>12121.12164102564</v>
      </c>
      <c r="AZ32" s="95">
        <v>14993.930341463412</v>
      </c>
      <c r="BA32" s="95">
        <v>12157.402947368422</v>
      </c>
      <c r="BB32" s="95">
        <v>9963.9325128205128</v>
      </c>
      <c r="BC32" s="95">
        <v>10413.799999999999</v>
      </c>
      <c r="BD32" s="95">
        <v>10855.929846153847</v>
      </c>
      <c r="BE32" s="95">
        <v>10696.212512820513</v>
      </c>
      <c r="BF32" s="95">
        <v>10159.365743589742</v>
      </c>
      <c r="BG32" s="95">
        <v>9971.3561025641047</v>
      </c>
      <c r="BH32" s="95">
        <v>9759.3212631578936</v>
      </c>
      <c r="BI32" s="95">
        <v>10762.432975609756</v>
      </c>
      <c r="BJ32" s="95">
        <v>10307.583157894738</v>
      </c>
      <c r="BK32" s="95">
        <v>12516.992205128206</v>
      </c>
      <c r="BL32" s="95">
        <v>14280.636487804877</v>
      </c>
      <c r="BM32" s="95">
        <v>12041.192421052634</v>
      </c>
      <c r="BN32" s="95">
        <v>10718.100292682926</v>
      </c>
      <c r="BO32" s="95">
        <v>9484.2315789473687</v>
      </c>
      <c r="BP32" s="95">
        <v>10753.869948717949</v>
      </c>
      <c r="BQ32" s="95">
        <v>10980.205463414633</v>
      </c>
      <c r="BR32" s="95">
        <v>9394.7626666666656</v>
      </c>
      <c r="BS32" s="95">
        <v>9858.7103589743601</v>
      </c>
      <c r="BT32" s="95">
        <v>10076.058947368421</v>
      </c>
      <c r="BU32" s="95">
        <v>10235.024390243902</v>
      </c>
      <c r="BV32" s="95">
        <v>10215.776842105264</v>
      </c>
      <c r="BW32" s="95">
        <v>12923.599024390243</v>
      </c>
      <c r="BX32" s="95">
        <v>13603.834256410257</v>
      </c>
      <c r="BY32" s="95">
        <v>11960.387368421054</v>
      </c>
      <c r="BZ32" s="95">
        <v>10661.069853658535</v>
      </c>
      <c r="CA32" s="95">
        <v>9439.2000000000007</v>
      </c>
      <c r="CB32" s="95">
        <v>11167.517128205129</v>
      </c>
      <c r="CC32" s="95">
        <v>10567.555121951218</v>
      </c>
      <c r="CD32" s="95">
        <v>9408.8817777777767</v>
      </c>
      <c r="CE32" s="95">
        <v>9877.4139487179491</v>
      </c>
      <c r="CF32" s="95">
        <v>10516.1</v>
      </c>
      <c r="CG32" s="95">
        <v>9827.6758974358982</v>
      </c>
      <c r="CH32" s="95">
        <v>10234.041263157895</v>
      </c>
      <c r="CI32" s="95">
        <v>12945.292682926829</v>
      </c>
      <c r="CJ32" s="95">
        <v>13626.230358974361</v>
      </c>
      <c r="CK32" s="95">
        <v>12501.32210526316</v>
      </c>
      <c r="CL32" s="95">
        <v>10262.416585365854</v>
      </c>
      <c r="CM32" s="95">
        <v>9451.983157894736</v>
      </c>
      <c r="CN32" s="95">
        <v>11645.295219512194</v>
      </c>
      <c r="CO32" s="95">
        <v>10148.567794871795</v>
      </c>
      <c r="CP32" s="95">
        <v>9426.56</v>
      </c>
      <c r="CQ32" s="95">
        <v>10313.650666666668</v>
      </c>
      <c r="CR32" s="95">
        <v>10114.56</v>
      </c>
      <c r="CS32" s="95">
        <v>9845.0201025641036</v>
      </c>
      <c r="CT32" s="95">
        <v>10698.179368421053</v>
      </c>
      <c r="CU32" s="95">
        <v>12458.649170731707</v>
      </c>
      <c r="CV32" s="95">
        <v>13652.588923076924</v>
      </c>
      <c r="CW32" s="95">
        <v>13049.4</v>
      </c>
      <c r="CX32" s="95">
        <v>9862.345025641027</v>
      </c>
      <c r="CY32" s="95">
        <v>9468.8336842105273</v>
      </c>
      <c r="CZ32" s="95">
        <v>11663.844292682927</v>
      </c>
      <c r="DA32" s="95">
        <v>10165.497435897438</v>
      </c>
      <c r="DB32" s="95">
        <v>9658.8972972972988</v>
      </c>
      <c r="DC32" s="95">
        <v>10754.840195121951</v>
      </c>
      <c r="DD32" s="95">
        <v>9707.9368421052641</v>
      </c>
      <c r="DE32" s="95">
        <v>10277.616820512822</v>
      </c>
      <c r="DF32" s="95">
        <v>10717.344000000001</v>
      </c>
      <c r="DG32" s="95">
        <v>11955.710564102565</v>
      </c>
      <c r="DH32" s="95">
        <v>14839.039609756097</v>
      </c>
      <c r="DI32" s="95">
        <v>12016.749473684213</v>
      </c>
      <c r="DJ32" s="95">
        <v>9877.5392820512825</v>
      </c>
      <c r="DK32" s="95">
        <v>10315.799999999999</v>
      </c>
      <c r="DL32" s="95">
        <v>10762.922871794874</v>
      </c>
      <c r="DM32" s="95">
        <v>10611.671179487181</v>
      </c>
      <c r="DN32" s="95">
        <v>9461.7208888888872</v>
      </c>
      <c r="DO32" s="95">
        <v>10348.752195121951</v>
      </c>
      <c r="DP32" s="95">
        <v>9726.2012631578964</v>
      </c>
      <c r="DQ32" s="95">
        <v>10719.652682926828</v>
      </c>
      <c r="DR32" s="95">
        <v>10289.280000000001</v>
      </c>
      <c r="DS32" s="95">
        <v>11975.831384615385</v>
      </c>
      <c r="DT32" s="95">
        <v>14863.330536585367</v>
      </c>
      <c r="DU32" s="95">
        <v>12036.795789473686</v>
      </c>
      <c r="DV32" s="95">
        <v>10317.460102564104</v>
      </c>
      <c r="DW32" s="95">
        <v>9916.5119999999988</v>
      </c>
      <c r="DX32" s="95">
        <v>10779.852512820513</v>
      </c>
      <c r="DY32" s="95">
        <v>11068.870829268291</v>
      </c>
      <c r="DZ32" s="95">
        <v>9475.7617777777796</v>
      </c>
      <c r="EA32" s="95">
        <v>9945.1421538461545</v>
      </c>
      <c r="EB32" s="95">
        <v>9741.0568421052631</v>
      </c>
      <c r="EC32" s="95">
        <v>10738.43063414634</v>
      </c>
      <c r="ED32" s="95">
        <v>10307.544421052633</v>
      </c>
      <c r="EE32" s="95">
        <v>12506.086564102565</v>
      </c>
      <c r="EF32" s="95">
        <v>14308.038243902436</v>
      </c>
      <c r="EG32" s="95">
        <v>12056.590315789475</v>
      </c>
      <c r="EH32" s="95">
        <v>10754.949658536585</v>
      </c>
      <c r="EI32" s="95">
        <v>9515.0661052631585</v>
      </c>
      <c r="EJ32" s="95">
        <v>10797.216</v>
      </c>
    </row>
    <row r="33" spans="1:140" ht="13.65" customHeight="1" x14ac:dyDescent="0.2">
      <c r="A33" s="256" t="s">
        <v>59</v>
      </c>
      <c r="B33" s="135"/>
      <c r="C33" s="95">
        <v>1.1541666666666686</v>
      </c>
      <c r="D33" s="95">
        <v>-6.0578947368426839E-2</v>
      </c>
      <c r="E33" s="95">
        <v>0.75858536585365144</v>
      </c>
      <c r="F33" s="160">
        <v>0.44339148360986158</v>
      </c>
      <c r="G33" s="95">
        <v>0.24817094017093666</v>
      </c>
      <c r="H33" s="95">
        <v>0.49623076923076681</v>
      </c>
      <c r="I33" s="95">
        <v>1.1111111111006267E-4</v>
      </c>
      <c r="J33" s="95">
        <v>0</v>
      </c>
      <c r="K33" s="95">
        <v>0</v>
      </c>
      <c r="L33" s="95">
        <v>0</v>
      </c>
      <c r="M33" s="95">
        <v>-3.8512820512824675E-2</v>
      </c>
      <c r="N33" s="95">
        <v>0</v>
      </c>
      <c r="O33" s="95">
        <v>0.4902564102564142</v>
      </c>
      <c r="P33" s="95">
        <v>-1.9256410256410561E-2</v>
      </c>
      <c r="Q33" s="95">
        <v>0.99976923076923185</v>
      </c>
      <c r="R33" s="95">
        <v>1.0125</v>
      </c>
      <c r="S33" s="95">
        <v>0.85406897951570571</v>
      </c>
      <c r="T33" s="95">
        <v>0.49979487179487236</v>
      </c>
      <c r="U33" s="95">
        <v>1.0326315789473668</v>
      </c>
      <c r="V33" s="95">
        <v>1.029780487804878</v>
      </c>
      <c r="W33" s="160">
        <v>0.42184501251404072</v>
      </c>
      <c r="X33" s="95">
        <v>-4.7359570108760352E-3</v>
      </c>
      <c r="Y33" s="95">
        <v>-5.5765777613849821E-3</v>
      </c>
      <c r="Z33" s="95">
        <v>-4.8932687620784066E-3</v>
      </c>
      <c r="AA33" s="95">
        <v>-4.7806259832121611E-3</v>
      </c>
      <c r="AB33" s="95">
        <v>-4.7823519908796186E-3</v>
      </c>
      <c r="AC33" s="212">
        <v>5.0689387327437885E-2</v>
      </c>
      <c r="AD33" s="156"/>
      <c r="AE33" s="157"/>
      <c r="AG33" s="95">
        <v>9350.5126153846159</v>
      </c>
      <c r="AH33" s="95">
        <v>8624.0391111111112</v>
      </c>
      <c r="AI33" s="95">
        <v>9791.9402926829262</v>
      </c>
      <c r="AJ33" s="95">
        <v>8832</v>
      </c>
      <c r="AK33" s="95">
        <v>9142.2086153846158</v>
      </c>
      <c r="AL33" s="95">
        <v>9999.9</v>
      </c>
      <c r="AM33" s="95">
        <v>12270.731076923079</v>
      </c>
      <c r="AN33" s="95">
        <v>14112</v>
      </c>
      <c r="AO33" s="95">
        <v>11764.8</v>
      </c>
      <c r="AP33" s="95">
        <v>9775.9807179487198</v>
      </c>
      <c r="AQ33" s="95">
        <v>9551.8989473684214</v>
      </c>
      <c r="AR33" s="95">
        <v>9747.2712195121949</v>
      </c>
      <c r="AS33" s="95">
        <v>9149.4490256410263</v>
      </c>
      <c r="AT33" s="95">
        <v>8623.8826666666664</v>
      </c>
      <c r="AU33" s="95">
        <v>9791.9104390243901</v>
      </c>
      <c r="AV33" s="95">
        <v>8648.0968421052621</v>
      </c>
      <c r="AW33" s="95">
        <v>9134.1025641025662</v>
      </c>
      <c r="AX33" s="95">
        <v>9599.9040000000005</v>
      </c>
      <c r="AY33" s="95">
        <v>11465.73435897436</v>
      </c>
      <c r="AZ33" s="95">
        <v>14279.880585365852</v>
      </c>
      <c r="BA33" s="95">
        <v>11446.736842105263</v>
      </c>
      <c r="BB33" s="95">
        <v>9963.9710769230769</v>
      </c>
      <c r="BC33" s="95">
        <v>9307.5</v>
      </c>
      <c r="BD33" s="95">
        <v>8951.5958974358982</v>
      </c>
      <c r="BE33" s="95">
        <v>9738.3554871794877</v>
      </c>
      <c r="BF33" s="95">
        <v>9403.7214358974325</v>
      </c>
      <c r="BG33" s="95">
        <v>9249.7638974358979</v>
      </c>
      <c r="BH33" s="95">
        <v>8902.0555789473692</v>
      </c>
      <c r="BI33" s="95">
        <v>9799.5529756097549</v>
      </c>
      <c r="BJ33" s="95">
        <v>9361.92</v>
      </c>
      <c r="BK33" s="95">
        <v>11715.251692307691</v>
      </c>
      <c r="BL33" s="95">
        <v>13214.367804878046</v>
      </c>
      <c r="BM33" s="95">
        <v>11189.04</v>
      </c>
      <c r="BN33" s="95">
        <v>10889.440390243903</v>
      </c>
      <c r="BO33" s="95">
        <v>8823.8652631578952</v>
      </c>
      <c r="BP33" s="95">
        <v>9190.539076923078</v>
      </c>
      <c r="BQ33" s="95">
        <v>10280.624780487802</v>
      </c>
      <c r="BR33" s="95">
        <v>8923.3173333333325</v>
      </c>
      <c r="BS33" s="95">
        <v>9392.4221538461552</v>
      </c>
      <c r="BT33" s="95">
        <v>9450.341052631582</v>
      </c>
      <c r="BU33" s="95">
        <v>9583.9506341463421</v>
      </c>
      <c r="BV33" s="95">
        <v>9472.3587368421067</v>
      </c>
      <c r="BW33" s="95">
        <v>12129.382243902439</v>
      </c>
      <c r="BX33" s="95">
        <v>12501.980717948718</v>
      </c>
      <c r="BY33" s="95">
        <v>11110.307368421054</v>
      </c>
      <c r="BZ33" s="95">
        <v>10971.239414634147</v>
      </c>
      <c r="CA33" s="95">
        <v>8986.5987368421065</v>
      </c>
      <c r="CB33" s="95">
        <v>9738.4560000000001</v>
      </c>
      <c r="CC33" s="95">
        <v>10005.350634146342</v>
      </c>
      <c r="CD33" s="95">
        <v>9039.39911111111</v>
      </c>
      <c r="CE33" s="95">
        <v>9531.7349743589748</v>
      </c>
      <c r="CF33" s="95">
        <v>10004.1</v>
      </c>
      <c r="CG33" s="95">
        <v>9343.7446153846158</v>
      </c>
      <c r="CH33" s="95">
        <v>9582.7587368421082</v>
      </c>
      <c r="CI33" s="95">
        <v>12072.292097560974</v>
      </c>
      <c r="CJ33" s="95">
        <v>12347.811076923075</v>
      </c>
      <c r="CK33" s="95">
        <v>11523.334736842105</v>
      </c>
      <c r="CL33" s="95">
        <v>10615.312195121951</v>
      </c>
      <c r="CM33" s="95">
        <v>9141.410526315789</v>
      </c>
      <c r="CN33" s="95">
        <v>10293.730536585364</v>
      </c>
      <c r="CO33" s="95">
        <v>9716.8619487179494</v>
      </c>
      <c r="CP33" s="95">
        <v>9148.5582222222238</v>
      </c>
      <c r="CQ33" s="95">
        <v>10070.490051282051</v>
      </c>
      <c r="CR33" s="95">
        <v>9749.8559999999998</v>
      </c>
      <c r="CS33" s="95">
        <v>9490.2882051282049</v>
      </c>
      <c r="CT33" s="95">
        <v>10110.618947368423</v>
      </c>
      <c r="CU33" s="95">
        <v>11556.465951219512</v>
      </c>
      <c r="CV33" s="95">
        <v>12220</v>
      </c>
      <c r="CW33" s="95">
        <v>11956.8</v>
      </c>
      <c r="CX33" s="95">
        <v>10257.173948717949</v>
      </c>
      <c r="CY33" s="95">
        <v>9288.7461052631588</v>
      </c>
      <c r="CZ33" s="95">
        <v>10443.934243902439</v>
      </c>
      <c r="DA33" s="95">
        <v>9823.5977435897439</v>
      </c>
      <c r="DB33" s="95">
        <v>9460.7027027027034</v>
      </c>
      <c r="DC33" s="95">
        <v>10608.059707317072</v>
      </c>
      <c r="DD33" s="95">
        <v>9465.0955789473683</v>
      </c>
      <c r="DE33" s="95">
        <v>10026.344820512822</v>
      </c>
      <c r="DF33" s="95">
        <v>10210.655999999999</v>
      </c>
      <c r="DG33" s="95">
        <v>11064.686974358976</v>
      </c>
      <c r="DH33" s="95">
        <v>13182.400390243902</v>
      </c>
      <c r="DI33" s="95">
        <v>10974.379789473685</v>
      </c>
      <c r="DJ33" s="95">
        <v>10328.662153846155</v>
      </c>
      <c r="DK33" s="95">
        <v>10235</v>
      </c>
      <c r="DL33" s="95">
        <v>9740.5113846153854</v>
      </c>
      <c r="DM33" s="95">
        <v>10348.910564102565</v>
      </c>
      <c r="DN33" s="95">
        <v>9345.521777777778</v>
      </c>
      <c r="DO33" s="95">
        <v>10309.695609756098</v>
      </c>
      <c r="DP33" s="95">
        <v>9582.7199999999993</v>
      </c>
      <c r="DQ33" s="95">
        <v>10571.628292682926</v>
      </c>
      <c r="DR33" s="95">
        <v>9880.7999999999993</v>
      </c>
      <c r="DS33" s="95">
        <v>11063.356512820512</v>
      </c>
      <c r="DT33" s="95">
        <v>13117.269658536583</v>
      </c>
      <c r="DU33" s="95">
        <v>10965.373473684213</v>
      </c>
      <c r="DV33" s="95">
        <v>10846.740512820514</v>
      </c>
      <c r="DW33" s="95">
        <v>9950.6880000000001</v>
      </c>
      <c r="DX33" s="95">
        <v>9859.2598974358971</v>
      </c>
      <c r="DY33" s="95">
        <v>10885.549463414634</v>
      </c>
      <c r="DZ33" s="95">
        <v>9440.7964444444442</v>
      </c>
      <c r="EA33" s="95">
        <v>9997.7628717948719</v>
      </c>
      <c r="EB33" s="95">
        <v>9696.8968421052632</v>
      </c>
      <c r="EC33" s="95">
        <v>10700.237853658537</v>
      </c>
      <c r="ED33" s="95">
        <v>9972.896842105265</v>
      </c>
      <c r="EE33" s="95">
        <v>11536.489641025641</v>
      </c>
      <c r="EF33" s="95">
        <v>12551.945170731706</v>
      </c>
      <c r="EG33" s="95">
        <v>10960.144000000002</v>
      </c>
      <c r="EH33" s="95">
        <v>11370.999804878049</v>
      </c>
      <c r="EI33" s="95">
        <v>9652.7755789473704</v>
      </c>
      <c r="EJ33" s="95">
        <v>9969.9581538461534</v>
      </c>
    </row>
    <row r="34" spans="1:140" ht="13.65" customHeight="1" thickBot="1" x14ac:dyDescent="0.25">
      <c r="A34" s="257" t="s">
        <v>63</v>
      </c>
      <c r="B34" s="164"/>
      <c r="C34" s="107">
        <v>1.0291666666666686</v>
      </c>
      <c r="D34" s="107">
        <v>-6.0578947368419733E-2</v>
      </c>
      <c r="E34" s="107">
        <v>0.75858536585365854</v>
      </c>
      <c r="F34" s="165">
        <v>0.43170924061921667</v>
      </c>
      <c r="G34" s="107">
        <v>0.24817094017093666</v>
      </c>
      <c r="H34" s="107">
        <v>0.49623076923076681</v>
      </c>
      <c r="I34" s="107">
        <v>1.1111111111361538E-4</v>
      </c>
      <c r="J34" s="107">
        <v>0</v>
      </c>
      <c r="K34" s="107">
        <v>0</v>
      </c>
      <c r="L34" s="107">
        <v>0</v>
      </c>
      <c r="M34" s="107">
        <v>-3.8512820512821122E-2</v>
      </c>
      <c r="N34" s="107">
        <v>0</v>
      </c>
      <c r="O34" s="107">
        <v>0.49025641025640709</v>
      </c>
      <c r="P34" s="107">
        <v>-1.9256410256417666E-2</v>
      </c>
      <c r="Q34" s="107">
        <v>0.99976923076923185</v>
      </c>
      <c r="R34" s="107">
        <v>1.0125</v>
      </c>
      <c r="S34" s="107">
        <v>0.85406897951570571</v>
      </c>
      <c r="T34" s="107">
        <v>0.49979487179486881</v>
      </c>
      <c r="U34" s="107">
        <v>1.0326315789473703</v>
      </c>
      <c r="V34" s="107">
        <v>1.029780487804878</v>
      </c>
      <c r="W34" s="165">
        <v>0.42184501251404072</v>
      </c>
      <c r="X34" s="107">
        <v>-4.7359570108831406E-3</v>
      </c>
      <c r="Y34" s="107">
        <v>-5.5765777613849821E-3</v>
      </c>
      <c r="Z34" s="107">
        <v>-4.893268762085512E-3</v>
      </c>
      <c r="AA34" s="107">
        <v>-4.7806259832086084E-3</v>
      </c>
      <c r="AB34" s="107">
        <v>-4.7823519908689605E-3</v>
      </c>
      <c r="AC34" s="214">
        <v>5.0452195676566447E-2</v>
      </c>
      <c r="AD34" s="156"/>
      <c r="AE34" s="157"/>
      <c r="AG34" s="95">
        <v>9574.6664615384616</v>
      </c>
      <c r="AH34" s="95">
        <v>8796.5191111111108</v>
      </c>
      <c r="AI34" s="95">
        <v>9986.2876097560966</v>
      </c>
      <c r="AJ34" s="95">
        <v>9122.5263157894733</v>
      </c>
      <c r="AK34" s="95">
        <v>9590.5163076923072</v>
      </c>
      <c r="AL34" s="95">
        <v>10749.9</v>
      </c>
      <c r="AM34" s="95">
        <v>13316.782358974358</v>
      </c>
      <c r="AN34" s="95">
        <v>15669.948717948719</v>
      </c>
      <c r="AO34" s="95">
        <v>12772.8</v>
      </c>
      <c r="AP34" s="95">
        <v>10149.570461538462</v>
      </c>
      <c r="AQ34" s="95">
        <v>9855.0568421052631</v>
      </c>
      <c r="AR34" s="95">
        <v>10043.661463414634</v>
      </c>
      <c r="AS34" s="95">
        <v>9448.3208205128212</v>
      </c>
      <c r="AT34" s="95">
        <v>8897.6604444444438</v>
      </c>
      <c r="AU34" s="95">
        <v>10100.398243902438</v>
      </c>
      <c r="AV34" s="95">
        <v>8938.6231578947372</v>
      </c>
      <c r="AW34" s="95">
        <v>9445.6923076923085</v>
      </c>
      <c r="AX34" s="95">
        <v>10247.904</v>
      </c>
      <c r="AY34" s="95">
        <v>12362.349743589743</v>
      </c>
      <c r="AZ34" s="95">
        <v>15513.831804878047</v>
      </c>
      <c r="BA34" s="95">
        <v>12318.315789473683</v>
      </c>
      <c r="BB34" s="95">
        <v>10301.696205128206</v>
      </c>
      <c r="BC34" s="95">
        <v>9571.5</v>
      </c>
      <c r="BD34" s="95">
        <v>9175.749743589744</v>
      </c>
      <c r="BE34" s="95">
        <v>10081.104205128207</v>
      </c>
      <c r="BF34" s="95">
        <v>9711.2701538461533</v>
      </c>
      <c r="BG34" s="95">
        <v>9578.5228717948703</v>
      </c>
      <c r="BH34" s="95">
        <v>9221.6345263157909</v>
      </c>
      <c r="BI34" s="95">
        <v>10138.889560975611</v>
      </c>
      <c r="BJ34" s="95">
        <v>9989.4568421052645</v>
      </c>
      <c r="BK34" s="95">
        <v>12587.702974358976</v>
      </c>
      <c r="BL34" s="95">
        <v>14296.192195121948</v>
      </c>
      <c r="BM34" s="95">
        <v>12002.513684210529</v>
      </c>
      <c r="BN34" s="95">
        <v>11259.625756097561</v>
      </c>
      <c r="BO34" s="95">
        <v>9111.4863157894742</v>
      </c>
      <c r="BP34" s="95">
        <v>9456.5349743589759</v>
      </c>
      <c r="BQ34" s="95">
        <v>10638.470634146342</v>
      </c>
      <c r="BR34" s="95">
        <v>9240.8995555555557</v>
      </c>
      <c r="BS34" s="95">
        <v>9739.1134358974359</v>
      </c>
      <c r="BT34" s="95">
        <v>9802.0042105263165</v>
      </c>
      <c r="BU34" s="95">
        <v>9927.7633170731697</v>
      </c>
      <c r="BV34" s="95">
        <v>10073.748210526319</v>
      </c>
      <c r="BW34" s="95">
        <v>12931.450536585364</v>
      </c>
      <c r="BX34" s="95">
        <v>13494.235076923078</v>
      </c>
      <c r="BY34" s="95">
        <v>11865.675789473686</v>
      </c>
      <c r="BZ34" s="95">
        <v>11356.849170731708</v>
      </c>
      <c r="CA34" s="95">
        <v>9297.4618947368435</v>
      </c>
      <c r="CB34" s="95">
        <v>10043.813948717949</v>
      </c>
      <c r="CC34" s="95">
        <v>10363.982829268294</v>
      </c>
      <c r="CD34" s="95">
        <v>9370.6702222222229</v>
      </c>
      <c r="CE34" s="95">
        <v>9893.3698461538461</v>
      </c>
      <c r="CF34" s="95">
        <v>10367.1</v>
      </c>
      <c r="CG34" s="95">
        <v>9705.3794871794871</v>
      </c>
      <c r="CH34" s="95">
        <v>10158.000842105266</v>
      </c>
      <c r="CI34" s="95">
        <v>12821.917463414631</v>
      </c>
      <c r="CJ34" s="95">
        <v>13256.381333333333</v>
      </c>
      <c r="CK34" s="95">
        <v>12260.008421052633</v>
      </c>
      <c r="CL34" s="95">
        <v>10994.691707317072</v>
      </c>
      <c r="CM34" s="95">
        <v>9469.7052631578954</v>
      </c>
      <c r="CN34" s="95">
        <v>10617.642731707318</v>
      </c>
      <c r="CO34" s="95">
        <v>10084.474256410258</v>
      </c>
      <c r="CP34" s="95">
        <v>9485.3048888888898</v>
      </c>
      <c r="CQ34" s="95">
        <v>10453.745435897436</v>
      </c>
      <c r="CR34" s="95">
        <v>10104.096000000001</v>
      </c>
      <c r="CS34" s="95">
        <v>9857.9005128205135</v>
      </c>
      <c r="CT34" s="95">
        <v>10692.682105263159</v>
      </c>
      <c r="CU34" s="95">
        <v>12244.091317073169</v>
      </c>
      <c r="CV34" s="95">
        <v>13077.762051282052</v>
      </c>
      <c r="CW34" s="95">
        <v>12652.8</v>
      </c>
      <c r="CX34" s="95">
        <v>10642.718564102566</v>
      </c>
      <c r="CY34" s="95">
        <v>9625.75663157895</v>
      </c>
      <c r="CZ34" s="95">
        <v>10777.101073170732</v>
      </c>
      <c r="DA34" s="95">
        <v>10191.210051282051</v>
      </c>
      <c r="DB34" s="95">
        <v>9807.762162162162</v>
      </c>
      <c r="DC34" s="95">
        <v>10987.499707317073</v>
      </c>
      <c r="DD34" s="95">
        <v>9822.4429473684213</v>
      </c>
      <c r="DE34" s="95">
        <v>10409.600205128207</v>
      </c>
      <c r="DF34" s="95">
        <v>10749.216</v>
      </c>
      <c r="DG34" s="95">
        <v>11731.171076923078</v>
      </c>
      <c r="DH34" s="95">
        <v>14027.656975609752</v>
      </c>
      <c r="DI34" s="95">
        <v>11625.158736842106</v>
      </c>
      <c r="DJ34" s="95">
        <v>10714.20676923077</v>
      </c>
      <c r="DK34" s="95">
        <v>10586</v>
      </c>
      <c r="DL34" s="95">
        <v>10069.27035897436</v>
      </c>
      <c r="DM34" s="95">
        <v>10732.16594871795</v>
      </c>
      <c r="DN34" s="95">
        <v>9682.268444444444</v>
      </c>
      <c r="DO34" s="95">
        <v>10677.219512195123</v>
      </c>
      <c r="DP34" s="95">
        <v>9942.9726315789467</v>
      </c>
      <c r="DQ34" s="95">
        <v>10954.153170731706</v>
      </c>
      <c r="DR34" s="95">
        <v>10409.557894736843</v>
      </c>
      <c r="DS34" s="95">
        <v>11705.930871794872</v>
      </c>
      <c r="DT34" s="95">
        <v>13925.507707317071</v>
      </c>
      <c r="DU34" s="95">
        <v>11592.910315789475</v>
      </c>
      <c r="DV34" s="95">
        <v>11248.691282051281</v>
      </c>
      <c r="DW34" s="95">
        <v>10287.647999999999</v>
      </c>
      <c r="DX34" s="95">
        <v>10191.007589743591</v>
      </c>
      <c r="DY34" s="95">
        <v>11258.819707317072</v>
      </c>
      <c r="DZ34" s="95">
        <v>9772.0675555555554</v>
      </c>
      <c r="EA34" s="95">
        <v>10359.397743589743</v>
      </c>
      <c r="EB34" s="95">
        <v>10048.433684210528</v>
      </c>
      <c r="EC34" s="95">
        <v>11073.508097560974</v>
      </c>
      <c r="ED34" s="95">
        <v>10481.317894736843</v>
      </c>
      <c r="EE34" s="95">
        <v>12175.248615384617</v>
      </c>
      <c r="EF34" s="95">
        <v>13284.02907317073</v>
      </c>
      <c r="EG34" s="95">
        <v>11555.722947368422</v>
      </c>
      <c r="EH34" s="95">
        <v>11759.69443902439</v>
      </c>
      <c r="EI34" s="95">
        <v>9986.8808421052654</v>
      </c>
      <c r="EJ34" s="95">
        <v>10298.717128205129</v>
      </c>
    </row>
    <row r="35" spans="1:140" ht="13.65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customHeight="1" thickBot="1" x14ac:dyDescent="0.35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-2.3670511245727539</v>
      </c>
      <c r="D37" s="172">
        <v>0.17248808472305655</v>
      </c>
      <c r="E37" s="172">
        <v>3.0403064118925869</v>
      </c>
      <c r="F37" s="173">
        <v>1.302052034187426</v>
      </c>
      <c r="G37" s="172">
        <v>1.1385427510285169</v>
      </c>
      <c r="H37" s="172">
        <v>0.51580747684728578</v>
      </c>
      <c r="I37" s="172">
        <v>1.7612780252097409</v>
      </c>
      <c r="J37" s="172">
        <v>0.57165715371911219</v>
      </c>
      <c r="K37" s="172">
        <v>0.95562653534687314</v>
      </c>
      <c r="L37" s="172">
        <v>0.18768777209134768</v>
      </c>
      <c r="M37" s="172">
        <v>0.1838899323050569</v>
      </c>
      <c r="N37" s="172">
        <v>0.21648483324466383</v>
      </c>
      <c r="O37" s="172">
        <v>0.14695558579111889</v>
      </c>
      <c r="P37" s="172">
        <v>0.12791413560459119</v>
      </c>
      <c r="Q37" s="172">
        <v>0.16599703597764659</v>
      </c>
      <c r="R37" s="172">
        <v>0.13224014513141924</v>
      </c>
      <c r="S37" s="172">
        <v>0.18487301528132605</v>
      </c>
      <c r="T37" s="172">
        <v>0.17713235011540718</v>
      </c>
      <c r="U37" s="172">
        <v>0.21339161356359426</v>
      </c>
      <c r="V37" s="172">
        <v>0.16409508216496249</v>
      </c>
      <c r="W37" s="173">
        <v>0.39385491597854383</v>
      </c>
      <c r="X37" s="172">
        <v>6.6382647759319013E-2</v>
      </c>
      <c r="Y37" s="172">
        <v>6.7021191549081038E-2</v>
      </c>
      <c r="Z37" s="172">
        <v>5.6068471177880497E-2</v>
      </c>
      <c r="AA37" s="172">
        <v>4.5103873584544374E-2</v>
      </c>
      <c r="AB37" s="172">
        <v>1.1690606368887302E-2</v>
      </c>
      <c r="AC37" s="216">
        <v>0.1114854115918007</v>
      </c>
      <c r="AD37" s="156"/>
      <c r="AE37" s="157"/>
      <c r="AG37" s="95">
        <v>13758.636052108808</v>
      </c>
      <c r="AH37" s="95">
        <v>12543.992724682254</v>
      </c>
      <c r="AI37" s="95">
        <v>13668.553268758811</v>
      </c>
      <c r="AJ37" s="95">
        <v>10387.54506939344</v>
      </c>
      <c r="AK37" s="95">
        <v>10953.256615522942</v>
      </c>
      <c r="AL37" s="95">
        <v>12579.877041229594</v>
      </c>
      <c r="AM37" s="95">
        <v>13534.708435502449</v>
      </c>
      <c r="AN37" s="95">
        <v>15069.308029681471</v>
      </c>
      <c r="AO37" s="95">
        <v>13570.589373671881</v>
      </c>
      <c r="AP37" s="95">
        <v>13185.698588543546</v>
      </c>
      <c r="AQ37" s="95">
        <v>12880.008483779271</v>
      </c>
      <c r="AR37" s="95">
        <v>14339.011220337445</v>
      </c>
      <c r="AS37" s="95">
        <v>13063.890107128189</v>
      </c>
      <c r="AT37" s="95">
        <v>12223.477634731371</v>
      </c>
      <c r="AU37" s="95">
        <v>13864.765299422963</v>
      </c>
      <c r="AV37" s="95">
        <v>11564.943739664019</v>
      </c>
      <c r="AW37" s="95">
        <v>10336.661879029898</v>
      </c>
      <c r="AX37" s="95">
        <v>11387.199839874123</v>
      </c>
      <c r="AY37" s="95">
        <v>14979.721920338763</v>
      </c>
      <c r="AZ37" s="95">
        <v>17000.421955678106</v>
      </c>
      <c r="BA37" s="95">
        <v>13884.567121044813</v>
      </c>
      <c r="BB37" s="95">
        <v>13433.933494168208</v>
      </c>
      <c r="BC37" s="95">
        <v>14028.520163576684</v>
      </c>
      <c r="BD37" s="95">
        <v>14534.407794816458</v>
      </c>
      <c r="BE37" s="95">
        <v>13629.379556260514</v>
      </c>
      <c r="BF37" s="95">
        <v>12943.037551540974</v>
      </c>
      <c r="BG37" s="95">
        <v>12246.441916649102</v>
      </c>
      <c r="BH37" s="95">
        <v>11423.019320511656</v>
      </c>
      <c r="BI37" s="95">
        <v>11114.467061505509</v>
      </c>
      <c r="BJ37" s="95">
        <v>10812.070558736286</v>
      </c>
      <c r="BK37" s="95">
        <v>15032.761219809468</v>
      </c>
      <c r="BL37" s="95">
        <v>15488.086318269616</v>
      </c>
      <c r="BM37" s="95">
        <v>13411.846531195117</v>
      </c>
      <c r="BN37" s="95">
        <v>14467.383730549411</v>
      </c>
      <c r="BO37" s="95">
        <v>12301.115060020702</v>
      </c>
      <c r="BP37" s="95">
        <v>14054.317341832302</v>
      </c>
      <c r="BQ37" s="95">
        <v>14307.436717111574</v>
      </c>
      <c r="BR37" s="95">
        <v>12063.384426530198</v>
      </c>
      <c r="BS37" s="95">
        <v>12290.365704255804</v>
      </c>
      <c r="BT37" s="95">
        <v>12152.59530181128</v>
      </c>
      <c r="BU37" s="95">
        <v>10633.163250886104</v>
      </c>
      <c r="BV37" s="95">
        <v>10920.213782695624</v>
      </c>
      <c r="BW37" s="95">
        <v>15518.494432272515</v>
      </c>
      <c r="BX37" s="95">
        <v>14729.675191658256</v>
      </c>
      <c r="BY37" s="95">
        <v>13338.315246138838</v>
      </c>
      <c r="BZ37" s="95">
        <v>14399.958064232556</v>
      </c>
      <c r="CA37" s="95">
        <v>12325.731008035942</v>
      </c>
      <c r="CB37" s="95">
        <v>14726.072666582299</v>
      </c>
      <c r="CC37" s="95">
        <v>13202.808204430963</v>
      </c>
      <c r="CD37" s="95">
        <v>11779.409535674309</v>
      </c>
      <c r="CE37" s="95">
        <v>12065.192792706663</v>
      </c>
      <c r="CF37" s="95">
        <v>12510.878055294499</v>
      </c>
      <c r="CG37" s="95">
        <v>10054.084543395073</v>
      </c>
      <c r="CH37" s="95">
        <v>10812.692069099801</v>
      </c>
      <c r="CI37" s="95">
        <v>15053.938650793039</v>
      </c>
      <c r="CJ37" s="95">
        <v>14311.495439996212</v>
      </c>
      <c r="CK37" s="95">
        <v>13677.176887331427</v>
      </c>
      <c r="CL37" s="95">
        <v>13411.259229558596</v>
      </c>
      <c r="CM37" s="95">
        <v>12111.927200018443</v>
      </c>
      <c r="CN37" s="95">
        <v>15062.418076166521</v>
      </c>
      <c r="CO37" s="95">
        <v>12799.353651345291</v>
      </c>
      <c r="CP37" s="95">
        <v>12015.577401642826</v>
      </c>
      <c r="CQ37" s="95">
        <v>13029.829721082051</v>
      </c>
      <c r="CR37" s="95">
        <v>12182.259080007814</v>
      </c>
      <c r="CS37" s="95">
        <v>10479.926666078916</v>
      </c>
      <c r="CT37" s="95">
        <v>11828.422443287685</v>
      </c>
      <c r="CU37" s="95">
        <v>14558.683919592859</v>
      </c>
      <c r="CV37" s="95">
        <v>14431.002770306777</v>
      </c>
      <c r="CW37" s="95">
        <v>14512.480292438278</v>
      </c>
      <c r="CX37" s="95">
        <v>13064.773313468331</v>
      </c>
      <c r="CY37" s="95">
        <v>12446.206530488153</v>
      </c>
      <c r="CZ37" s="95">
        <v>15365.342975793819</v>
      </c>
      <c r="DA37" s="95">
        <v>13202.069258376705</v>
      </c>
      <c r="DB37" s="95">
        <v>12637.016339407495</v>
      </c>
      <c r="DC37" s="95">
        <v>14111.789000790148</v>
      </c>
      <c r="DD37" s="95">
        <v>12011.365631271907</v>
      </c>
      <c r="DE37" s="95">
        <v>11640.870456778523</v>
      </c>
      <c r="DF37" s="95">
        <v>12231.870399380285</v>
      </c>
      <c r="DG37" s="95">
        <v>14292.790940807155</v>
      </c>
      <c r="DH37" s="95">
        <v>16057.774923279412</v>
      </c>
      <c r="DI37" s="95">
        <v>13600.508139448779</v>
      </c>
      <c r="DJ37" s="95">
        <v>13454.082093468869</v>
      </c>
      <c r="DK37" s="95">
        <v>14242.30459763366</v>
      </c>
      <c r="DL37" s="95">
        <v>14267.379546852882</v>
      </c>
      <c r="DM37" s="95">
        <v>14394.672499357772</v>
      </c>
      <c r="DN37" s="95">
        <v>12791.520644754148</v>
      </c>
      <c r="DO37" s="95">
        <v>13860.425797444976</v>
      </c>
      <c r="DP37" s="95">
        <v>12394.00369277887</v>
      </c>
      <c r="DQ37" s="95">
        <v>12702.331732721163</v>
      </c>
      <c r="DR37" s="95">
        <v>12023.631606273155</v>
      </c>
      <c r="DS37" s="95">
        <v>14621.830964974615</v>
      </c>
      <c r="DT37" s="95">
        <v>16399.540565203311</v>
      </c>
      <c r="DU37" s="95">
        <v>13949.388062399874</v>
      </c>
      <c r="DV37" s="95">
        <v>14528.237016487969</v>
      </c>
      <c r="DW37" s="95">
        <v>14004.09476196938</v>
      </c>
      <c r="DX37" s="95">
        <v>14691.869924977231</v>
      </c>
      <c r="DY37" s="95">
        <v>15610.006835464294</v>
      </c>
      <c r="DZ37" s="95">
        <v>13228.428022097405</v>
      </c>
      <c r="EA37" s="95">
        <v>13654.506218953611</v>
      </c>
      <c r="EB37" s="95">
        <v>12808.538448480669</v>
      </c>
      <c r="EC37" s="95">
        <v>13226.998211709764</v>
      </c>
      <c r="ED37" s="95">
        <v>12463.917177593161</v>
      </c>
      <c r="EE37" s="95">
        <v>15682.627023065672</v>
      </c>
      <c r="EF37" s="95">
        <v>16052.34891292099</v>
      </c>
      <c r="EG37" s="95">
        <v>14322.580541327732</v>
      </c>
      <c r="EH37" s="95">
        <v>15626.168796042979</v>
      </c>
      <c r="EI37" s="95">
        <v>13675.834037217846</v>
      </c>
      <c r="EJ37" s="95">
        <v>15035.105076226593</v>
      </c>
    </row>
    <row r="38" spans="1:140" ht="13.65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37189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26</v>
      </c>
      <c r="D47" s="209">
        <v>26.608526315789472</v>
      </c>
      <c r="E47" s="209">
        <v>31.527756097560978</v>
      </c>
      <c r="F47" s="99">
        <v>28.896334313102109</v>
      </c>
      <c r="G47" s="99">
        <v>29.251478632478634</v>
      </c>
      <c r="H47" s="99">
        <v>31.003179487179487</v>
      </c>
      <c r="I47" s="99">
        <v>27.49977777777778</v>
      </c>
      <c r="J47" s="99">
        <v>22.000087933247755</v>
      </c>
      <c r="K47" s="99">
        <v>24.000439024390246</v>
      </c>
      <c r="L47" s="99">
        <v>19.999736842105264</v>
      </c>
      <c r="M47" s="99">
        <v>20.436076923076925</v>
      </c>
      <c r="N47" s="99">
        <v>21.500250000000001</v>
      </c>
      <c r="O47" s="99">
        <v>32.46812820512821</v>
      </c>
      <c r="P47" s="99">
        <v>30.936076923076925</v>
      </c>
      <c r="Q47" s="99">
        <v>34.000179487179487</v>
      </c>
      <c r="R47" s="99">
        <v>29.887499999999999</v>
      </c>
      <c r="S47" s="99">
        <v>27.462350164027956</v>
      </c>
      <c r="T47" s="99">
        <v>27.999666666666666</v>
      </c>
      <c r="U47" s="99">
        <v>25.381578947368421</v>
      </c>
      <c r="V47" s="99">
        <v>29.005804878048782</v>
      </c>
      <c r="W47" s="99">
        <v>26.800780158067781</v>
      </c>
      <c r="X47" s="99">
        <v>27.593992798995895</v>
      </c>
      <c r="Y47" s="99">
        <v>27.807971510693122</v>
      </c>
      <c r="Z47" s="99">
        <v>28.004117489678187</v>
      </c>
      <c r="AA47" s="99">
        <v>28.657678436271031</v>
      </c>
      <c r="AB47" s="95">
        <v>29.261989191983549</v>
      </c>
      <c r="AC47" s="97">
        <v>28.227804336462093</v>
      </c>
      <c r="AD47" s="156"/>
      <c r="AG47" s="135">
        <v>31.003179487179487</v>
      </c>
      <c r="AH47" s="135">
        <v>27.49977777777778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26</v>
      </c>
      <c r="D48" s="211">
        <v>26.263210526315788</v>
      </c>
      <c r="E48" s="211">
        <v>28.372048780487805</v>
      </c>
      <c r="F48" s="95">
        <v>27.243758616966396</v>
      </c>
      <c r="G48" s="95">
        <v>28.738940170940172</v>
      </c>
      <c r="H48" s="95">
        <v>30.477769230769233</v>
      </c>
      <c r="I48" s="95">
        <v>27.00011111111111</v>
      </c>
      <c r="J48" s="95">
        <v>22.750109756097565</v>
      </c>
      <c r="K48" s="95">
        <v>24.500219512195123</v>
      </c>
      <c r="L48" s="95">
        <v>21</v>
      </c>
      <c r="M48" s="95">
        <v>21.916820512820514</v>
      </c>
      <c r="N48" s="95">
        <v>23.000250000000001</v>
      </c>
      <c r="O48" s="95">
        <v>33.948782051282052</v>
      </c>
      <c r="P48" s="95">
        <v>32.397564102564104</v>
      </c>
      <c r="Q48" s="95">
        <v>35.5</v>
      </c>
      <c r="R48" s="95">
        <v>31.331250000000001</v>
      </c>
      <c r="S48" s="95">
        <v>27.262230900892007</v>
      </c>
      <c r="T48" s="95">
        <v>29.500384615384618</v>
      </c>
      <c r="U48" s="95">
        <v>24.329210526315794</v>
      </c>
      <c r="V48" s="95">
        <v>27.957097560975612</v>
      </c>
      <c r="W48" s="95">
        <v>27.410781461525499</v>
      </c>
      <c r="X48" s="95">
        <v>29.176432195842299</v>
      </c>
      <c r="Y48" s="95">
        <v>29.137786589486414</v>
      </c>
      <c r="Z48" s="95">
        <v>29.578372108196909</v>
      </c>
      <c r="AA48" s="95">
        <v>31.025729700256065</v>
      </c>
      <c r="AB48" s="95">
        <v>33.467874703769397</v>
      </c>
      <c r="AC48" s="94">
        <v>30.264064245600267</v>
      </c>
      <c r="AD48" s="156"/>
      <c r="AG48" s="135">
        <v>30.477769230769233</v>
      </c>
      <c r="AH48" s="135">
        <v>27.00011111111111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24.95</v>
      </c>
      <c r="D49" s="211">
        <v>27.376315789473686</v>
      </c>
      <c r="E49" s="211">
        <v>29.926560975609753</v>
      </c>
      <c r="F49" s="95">
        <v>28.365094729643801</v>
      </c>
      <c r="G49" s="95">
        <v>30.35117948717949</v>
      </c>
      <c r="H49" s="95">
        <v>30.70235897435898</v>
      </c>
      <c r="I49" s="95">
        <v>30</v>
      </c>
      <c r="J49" s="95">
        <v>26.624878048780488</v>
      </c>
      <c r="K49" s="95">
        <v>28.499756097560976</v>
      </c>
      <c r="L49" s="95">
        <v>24.75</v>
      </c>
      <c r="M49" s="95">
        <v>26.590128205128206</v>
      </c>
      <c r="N49" s="95">
        <v>29.000250000000001</v>
      </c>
      <c r="O49" s="95">
        <v>34.161730769230772</v>
      </c>
      <c r="P49" s="95">
        <v>33.323717948717949</v>
      </c>
      <c r="Q49" s="95">
        <v>34.999743589743588</v>
      </c>
      <c r="R49" s="95">
        <v>33.365749999999998</v>
      </c>
      <c r="S49" s="95">
        <v>28.955433132549945</v>
      </c>
      <c r="T49" s="95">
        <v>27.749769230769232</v>
      </c>
      <c r="U49" s="95">
        <v>28.674578947368424</v>
      </c>
      <c r="V49" s="95">
        <v>30.441951219512191</v>
      </c>
      <c r="W49" s="95">
        <v>29.859999460688694</v>
      </c>
      <c r="X49" s="95">
        <v>29.924156422786826</v>
      </c>
      <c r="Y49" s="95">
        <v>29.879303758231266</v>
      </c>
      <c r="Z49" s="95">
        <v>29.922165102407163</v>
      </c>
      <c r="AA49" s="95">
        <v>29.916705469755222</v>
      </c>
      <c r="AB49" s="95">
        <v>29.900583760049962</v>
      </c>
      <c r="AC49" s="94">
        <v>29.879265373090082</v>
      </c>
      <c r="AD49" s="156"/>
      <c r="AG49" s="135">
        <v>30.70235897435898</v>
      </c>
      <c r="AH49" s="135">
        <v>30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26.31325</v>
      </c>
      <c r="D50" s="211">
        <v>20.839078395241149</v>
      </c>
      <c r="E50" s="211">
        <v>27.975268292682927</v>
      </c>
      <c r="F50" s="95">
        <v>24.752044758017963</v>
      </c>
      <c r="G50" s="95">
        <v>27.35876495726496</v>
      </c>
      <c r="H50" s="95">
        <v>28.217641025641029</v>
      </c>
      <c r="I50" s="95">
        <v>26.49988888888889</v>
      </c>
      <c r="J50" s="95">
        <v>25.125003851091144</v>
      </c>
      <c r="K50" s="95">
        <v>25.499902439024392</v>
      </c>
      <c r="L50" s="95">
        <v>24.750105263157895</v>
      </c>
      <c r="M50" s="95">
        <v>26.327025641025642</v>
      </c>
      <c r="N50" s="95">
        <v>28.5</v>
      </c>
      <c r="O50" s="95">
        <v>34.171358974358974</v>
      </c>
      <c r="P50" s="95">
        <v>33.342974358974359</v>
      </c>
      <c r="Q50" s="95">
        <v>34.999743589743588</v>
      </c>
      <c r="R50" s="95">
        <v>31.003249999999998</v>
      </c>
      <c r="S50" s="95">
        <v>27.3957045960743</v>
      </c>
      <c r="T50" s="95">
        <v>27.500358974358974</v>
      </c>
      <c r="U50" s="95">
        <v>25.799315789473688</v>
      </c>
      <c r="V50" s="95">
        <v>28.887439024390243</v>
      </c>
      <c r="W50" s="95">
        <v>28.464617946935274</v>
      </c>
      <c r="X50" s="95">
        <v>18.658345133442854</v>
      </c>
      <c r="Y50" s="95">
        <v>17.497694878366453</v>
      </c>
      <c r="Z50" s="95">
        <v>17.76558883230318</v>
      </c>
      <c r="AA50" s="95">
        <v>25.509634411764935</v>
      </c>
      <c r="AB50" s="95">
        <v>27.951914743739579</v>
      </c>
      <c r="AC50" s="94">
        <v>23.642456318331153</v>
      </c>
      <c r="AD50" s="156"/>
      <c r="AG50" s="135">
        <v>28.217641025641029</v>
      </c>
      <c r="AH50" s="135">
        <v>26.49988888888889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24.297499999999999</v>
      </c>
      <c r="D51" s="211">
        <v>23.836368421052633</v>
      </c>
      <c r="E51" s="211">
        <v>27.975268292682927</v>
      </c>
      <c r="F51" s="95">
        <v>25.852211498086451</v>
      </c>
      <c r="G51" s="95">
        <v>27.35876495726496</v>
      </c>
      <c r="H51" s="95">
        <v>28.217641025641029</v>
      </c>
      <c r="I51" s="95">
        <v>26.49988888888889</v>
      </c>
      <c r="J51" s="95">
        <v>25.500003851091144</v>
      </c>
      <c r="K51" s="95">
        <v>25.499902439024392</v>
      </c>
      <c r="L51" s="95">
        <v>25.500105263157895</v>
      </c>
      <c r="M51" s="95">
        <v>26.240871794871797</v>
      </c>
      <c r="N51" s="95">
        <v>28.500500000000002</v>
      </c>
      <c r="O51" s="95">
        <v>34.940820512820522</v>
      </c>
      <c r="P51" s="95">
        <v>34.131487179487188</v>
      </c>
      <c r="Q51" s="95">
        <v>35.75015384615385</v>
      </c>
      <c r="R51" s="95">
        <v>31.003249999999998</v>
      </c>
      <c r="S51" s="95">
        <v>27.3957045960743</v>
      </c>
      <c r="T51" s="95">
        <v>27.500358974358974</v>
      </c>
      <c r="U51" s="95">
        <v>25.799315789473688</v>
      </c>
      <c r="V51" s="95">
        <v>28.887439024390243</v>
      </c>
      <c r="W51" s="95">
        <v>28.646652806200503</v>
      </c>
      <c r="X51" s="95">
        <v>28.91395473497824</v>
      </c>
      <c r="Y51" s="95">
        <v>28.38326572627285</v>
      </c>
      <c r="Z51" s="95">
        <v>28.38693743332146</v>
      </c>
      <c r="AA51" s="95">
        <v>28.534086087632264</v>
      </c>
      <c r="AB51" s="95">
        <v>28.632289414067099</v>
      </c>
      <c r="AC51" s="94">
        <v>28.539360048551899</v>
      </c>
      <c r="AD51" s="156"/>
      <c r="AG51" s="135">
        <v>28.217641025641029</v>
      </c>
      <c r="AH51" s="135">
        <v>26.49988888888889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24.512499999999999</v>
      </c>
      <c r="D52" s="218">
        <v>22.433736842105269</v>
      </c>
      <c r="E52" s="218">
        <v>24.387439024390247</v>
      </c>
      <c r="F52" s="162">
        <v>23.559217616642478</v>
      </c>
      <c r="G52" s="162">
        <v>24.436076923076925</v>
      </c>
      <c r="H52" s="162">
        <v>24.37215384615385</v>
      </c>
      <c r="I52" s="162">
        <v>24.5</v>
      </c>
      <c r="J52" s="162">
        <v>23.99992682926829</v>
      </c>
      <c r="K52" s="162">
        <v>23.999853658536583</v>
      </c>
      <c r="L52" s="162">
        <v>24</v>
      </c>
      <c r="M52" s="162">
        <v>24.352897435897439</v>
      </c>
      <c r="N52" s="162">
        <v>24.999750000000002</v>
      </c>
      <c r="O52" s="162">
        <v>33.827205128205129</v>
      </c>
      <c r="P52" s="162">
        <v>32.654179487179491</v>
      </c>
      <c r="Q52" s="162">
        <v>35.000230769230768</v>
      </c>
      <c r="R52" s="162">
        <v>29.625</v>
      </c>
      <c r="S52" s="162">
        <v>24.392655475461638</v>
      </c>
      <c r="T52" s="162">
        <v>25.50015384615385</v>
      </c>
      <c r="U52" s="162">
        <v>23.842105263157897</v>
      </c>
      <c r="V52" s="162">
        <v>23.835707317073169</v>
      </c>
      <c r="W52" s="162">
        <v>26.40260581565256</v>
      </c>
      <c r="X52" s="162">
        <v>26.261883491553714</v>
      </c>
      <c r="Y52" s="162">
        <v>26.291416584562899</v>
      </c>
      <c r="Z52" s="162">
        <v>26.644236567248122</v>
      </c>
      <c r="AA52" s="162">
        <v>27.154717140702129</v>
      </c>
      <c r="AB52" s="162">
        <v>27.652350560313728</v>
      </c>
      <c r="AC52" s="231">
        <v>26.825506536232421</v>
      </c>
      <c r="AD52" s="156"/>
      <c r="AG52" s="135">
        <v>24.37215384615385</v>
      </c>
      <c r="AH52" s="135">
        <v>24.5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25.137499999999999</v>
      </c>
      <c r="D53" s="95">
        <v>23.039000000000001</v>
      </c>
      <c r="E53" s="95">
        <v>25.143536585365851</v>
      </c>
      <c r="F53" s="95">
        <v>24.238218372464097</v>
      </c>
      <c r="G53" s="95">
        <v>24.979153846153849</v>
      </c>
      <c r="H53" s="95">
        <v>24.968307692307697</v>
      </c>
      <c r="I53" s="95">
        <v>24.99</v>
      </c>
      <c r="J53" s="95">
        <v>24.632834403080871</v>
      </c>
      <c r="K53" s="95">
        <v>24.476195121951218</v>
      </c>
      <c r="L53" s="95">
        <v>24.789473684210527</v>
      </c>
      <c r="M53" s="95">
        <v>25.545205128205129</v>
      </c>
      <c r="N53" s="95">
        <v>26.874750000000002</v>
      </c>
      <c r="O53" s="95">
        <v>37.205410256410261</v>
      </c>
      <c r="P53" s="95">
        <v>35.436230769230775</v>
      </c>
      <c r="Q53" s="95">
        <v>38.974589743589746</v>
      </c>
      <c r="R53" s="95">
        <v>32.25</v>
      </c>
      <c r="S53" s="95">
        <v>25.239042471720264</v>
      </c>
      <c r="T53" s="95">
        <v>26.493743589743595</v>
      </c>
      <c r="U53" s="95">
        <v>24.631578947368421</v>
      </c>
      <c r="V53" s="95">
        <v>24.59180487804878</v>
      </c>
      <c r="W53" s="95">
        <v>27.856565905869225</v>
      </c>
      <c r="X53" s="95">
        <v>27.56190049913701</v>
      </c>
      <c r="Y53" s="95">
        <v>27.530670794840095</v>
      </c>
      <c r="Z53" s="95">
        <v>27.920433655912905</v>
      </c>
      <c r="AA53" s="95">
        <v>28.38432917409536</v>
      </c>
      <c r="AB53" s="95">
        <v>28.81233857542658</v>
      </c>
      <c r="AC53" s="95">
        <v>28.080869077101873</v>
      </c>
      <c r="AD53" s="156"/>
      <c r="AG53" s="135">
        <v>24.968307692307697</v>
      </c>
      <c r="AH53" s="135">
        <v>24.99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33.700385093688965</v>
      </c>
      <c r="D56" s="95">
        <v>34.745835781641276</v>
      </c>
      <c r="E56" s="95">
        <v>35.188604052433568</v>
      </c>
      <c r="F56" s="95">
        <v>34.859169192210288</v>
      </c>
      <c r="G56" s="95">
        <v>34.97568731282707</v>
      </c>
      <c r="H56" s="95">
        <v>36.076309683016568</v>
      </c>
      <c r="I56" s="95">
        <v>33.875064942637572</v>
      </c>
      <c r="J56" s="95">
        <v>30.292533194266042</v>
      </c>
      <c r="K56" s="95">
        <v>32.545729515532564</v>
      </c>
      <c r="L56" s="95">
        <v>28.039336872999524</v>
      </c>
      <c r="M56" s="95">
        <v>28.947111704724044</v>
      </c>
      <c r="N56" s="95">
        <v>31.233207769829324</v>
      </c>
      <c r="O56" s="95">
        <v>37.072383068536098</v>
      </c>
      <c r="P56" s="95">
        <v>35.868650852433838</v>
      </c>
      <c r="Q56" s="95">
        <v>38.276115284638351</v>
      </c>
      <c r="R56" s="95">
        <v>35.20783634880577</v>
      </c>
      <c r="S56" s="95">
        <v>34.878175759972329</v>
      </c>
      <c r="T56" s="95">
        <v>34.891214959840831</v>
      </c>
      <c r="U56" s="95">
        <v>33.32829714627826</v>
      </c>
      <c r="V56" s="95">
        <v>36.415015173797904</v>
      </c>
      <c r="W56" s="95">
        <v>33.740347724338193</v>
      </c>
      <c r="X56" s="95">
        <v>34.903624103871046</v>
      </c>
      <c r="Y56" s="95">
        <v>34.18087628799546</v>
      </c>
      <c r="Z56" s="95">
        <v>34.162498005389729</v>
      </c>
      <c r="AA56" s="95">
        <v>34.752200486264947</v>
      </c>
      <c r="AB56" s="95">
        <v>37.376411335406999</v>
      </c>
      <c r="AC56" s="95">
        <v>34.810777409316891</v>
      </c>
      <c r="AD56" s="156"/>
      <c r="AG56" s="135">
        <v>36.076309683016568</v>
      </c>
      <c r="AH56" s="135">
        <v>33.875064942637572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3">
      <c r="A65" s="188" t="s">
        <v>100</v>
      </c>
    </row>
    <row r="66" spans="1:30" s="151" customFormat="1" ht="13.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65" customHeight="1" x14ac:dyDescent="0.2">
      <c r="A67" s="255" t="s">
        <v>57</v>
      </c>
      <c r="B67" s="73" t="s">
        <v>1</v>
      </c>
      <c r="C67" s="194">
        <v>5175.82961862308</v>
      </c>
      <c r="D67" s="194">
        <v>5855.4649248350888</v>
      </c>
      <c r="E67" s="194">
        <v>8559.9838181367377</v>
      </c>
      <c r="F67" s="232">
        <v>6530.4261205316361</v>
      </c>
      <c r="G67" s="194">
        <v>9602.6088320259314</v>
      </c>
      <c r="H67" s="194">
        <v>9890.5139486534845</v>
      </c>
      <c r="I67" s="194">
        <v>9314.7037153983783</v>
      </c>
      <c r="J67" s="194">
        <v>10911.021439377466</v>
      </c>
      <c r="K67" s="194">
        <v>10893.224932249323</v>
      </c>
      <c r="L67" s="194">
        <v>10928.817946505609</v>
      </c>
      <c r="M67" s="194">
        <v>6955.7783945122274</v>
      </c>
      <c r="N67" s="194">
        <v>6928.8591685465681</v>
      </c>
      <c r="O67" s="194">
        <v>9990.4240728325603</v>
      </c>
      <c r="P67" s="194">
        <v>9512.8678500986189</v>
      </c>
      <c r="Q67" s="194">
        <v>10467.980295566502</v>
      </c>
      <c r="R67" s="194">
        <v>9348.5915492957738</v>
      </c>
      <c r="S67" s="194">
        <v>8777.7995415066744</v>
      </c>
      <c r="T67" s="194">
        <v>9046.7420570813138</v>
      </c>
      <c r="U67" s="194">
        <v>8122.105263157895</v>
      </c>
      <c r="V67" s="194">
        <v>9164.5513042808143</v>
      </c>
      <c r="W67" s="232">
        <v>9129.402557483174</v>
      </c>
      <c r="X67" s="194">
        <v>8022.0925355028412</v>
      </c>
      <c r="Y67" s="194">
        <v>7646.5549525278966</v>
      </c>
      <c r="Z67" s="194">
        <v>7479.0663641978608</v>
      </c>
      <c r="AA67" s="194">
        <v>7157.7798291158833</v>
      </c>
      <c r="AB67" s="219">
        <v>6843.9758766601544</v>
      </c>
      <c r="AC67" s="220">
        <v>7402.443244518392</v>
      </c>
    </row>
    <row r="68" spans="1:30" ht="13.65" customHeight="1" x14ac:dyDescent="0.2">
      <c r="A68" s="256" t="s">
        <v>58</v>
      </c>
      <c r="B68" s="73" t="s">
        <v>1</v>
      </c>
      <c r="C68" s="194">
        <v>5175.82961862308</v>
      </c>
      <c r="D68" s="194">
        <v>5787.5636238418574</v>
      </c>
      <c r="E68" s="194">
        <v>8557.4195148050985</v>
      </c>
      <c r="F68" s="233">
        <v>6506.9375857566783</v>
      </c>
      <c r="G68" s="194">
        <v>9441.0377465667843</v>
      </c>
      <c r="H68" s="194">
        <v>9725.1446437492959</v>
      </c>
      <c r="I68" s="194">
        <v>9156.9308493842746</v>
      </c>
      <c r="J68" s="194">
        <v>11293.366749160903</v>
      </c>
      <c r="K68" s="194">
        <v>11111.323662256231</v>
      </c>
      <c r="L68" s="194">
        <v>11475.409836065575</v>
      </c>
      <c r="M68" s="194">
        <v>7459.7755319334619</v>
      </c>
      <c r="N68" s="194">
        <v>7412.2623267805357</v>
      </c>
      <c r="O68" s="194">
        <v>10446.151953925826</v>
      </c>
      <c r="P68" s="194">
        <v>9962.5562130177532</v>
      </c>
      <c r="Q68" s="194">
        <v>10929.747694833901</v>
      </c>
      <c r="R68" s="194">
        <v>9800.4694835680766</v>
      </c>
      <c r="S68" s="194">
        <v>8716.7267473338925</v>
      </c>
      <c r="T68" s="194">
        <v>9531.6266931775826</v>
      </c>
      <c r="U68" s="194">
        <v>7785.3473684210539</v>
      </c>
      <c r="V68" s="194">
        <v>8833.2061804030363</v>
      </c>
      <c r="W68" s="233">
        <v>9335.0621201582435</v>
      </c>
      <c r="X68" s="194">
        <v>8482.1374215690957</v>
      </c>
      <c r="Y68" s="194">
        <v>8012.223626806529</v>
      </c>
      <c r="Z68" s="194">
        <v>7899.5029221571031</v>
      </c>
      <c r="AA68" s="194">
        <v>7749.2482261876521</v>
      </c>
      <c r="AB68" s="219">
        <v>7827.6893403497861</v>
      </c>
      <c r="AC68" s="221">
        <v>7943.3757562973378</v>
      </c>
    </row>
    <row r="69" spans="1:30" ht="13.65" customHeight="1" x14ac:dyDescent="0.2">
      <c r="A69" s="256" t="s">
        <v>60</v>
      </c>
      <c r="B69" s="73" t="s">
        <v>1</v>
      </c>
      <c r="C69" s="194">
        <v>4877.4145616641899</v>
      </c>
      <c r="D69" s="194">
        <v>5750.2232887473237</v>
      </c>
      <c r="E69" s="194">
        <v>8211.7409857886687</v>
      </c>
      <c r="F69" s="233">
        <v>6279.7929454000596</v>
      </c>
      <c r="G69" s="194">
        <v>9638.3503101565839</v>
      </c>
      <c r="H69" s="194">
        <v>9725.1446437492959</v>
      </c>
      <c r="I69" s="194">
        <v>9551.55597656387</v>
      </c>
      <c r="J69" s="194">
        <v>13094.318312120171</v>
      </c>
      <c r="K69" s="194">
        <v>12527.233115468411</v>
      </c>
      <c r="L69" s="194">
        <v>13661.403508771931</v>
      </c>
      <c r="M69" s="194">
        <v>9133.1448220488401</v>
      </c>
      <c r="N69" s="194">
        <v>9426.3615855623575</v>
      </c>
      <c r="O69" s="194">
        <v>10590.648992916898</v>
      </c>
      <c r="P69" s="194">
        <v>10328.481262327417</v>
      </c>
      <c r="Q69" s="194">
        <v>10852.816723506379</v>
      </c>
      <c r="R69" s="194">
        <v>10519.40532081377</v>
      </c>
      <c r="S69" s="194">
        <v>9245.4006673172989</v>
      </c>
      <c r="T69" s="194">
        <v>8966.1405906963264</v>
      </c>
      <c r="U69" s="194">
        <v>9163.2336842105269</v>
      </c>
      <c r="V69" s="194">
        <v>9606.8277270450417</v>
      </c>
      <c r="W69" s="233">
        <v>10127.38074960934</v>
      </c>
      <c r="X69" s="194">
        <v>8771.2740742845817</v>
      </c>
      <c r="Y69" s="194">
        <v>8282.7515529021784</v>
      </c>
      <c r="Z69" s="194">
        <v>8056.0897484873749</v>
      </c>
      <c r="AA69" s="194">
        <v>7533.2638274034389</v>
      </c>
      <c r="AB69" s="219">
        <v>7051.491461071716</v>
      </c>
      <c r="AC69" s="221">
        <v>7885.183499551812</v>
      </c>
    </row>
    <row r="70" spans="1:30" ht="13.65" customHeight="1" x14ac:dyDescent="0.2">
      <c r="A70" s="256" t="s">
        <v>62</v>
      </c>
      <c r="B70" s="73" t="s">
        <v>1</v>
      </c>
      <c r="C70" s="194">
        <v>4620.4804358593356</v>
      </c>
      <c r="D70" s="194">
        <v>4256.5721048124069</v>
      </c>
      <c r="E70" s="194">
        <v>7549.3481580080652</v>
      </c>
      <c r="F70" s="233">
        <v>5475.4668995599359</v>
      </c>
      <c r="G70" s="194">
        <v>8613.2222249209935</v>
      </c>
      <c r="H70" s="194">
        <v>8858.9743589743593</v>
      </c>
      <c r="I70" s="194">
        <v>8367.4700908676277</v>
      </c>
      <c r="J70" s="194">
        <v>12386.23605482701</v>
      </c>
      <c r="K70" s="194">
        <v>11111.068600882089</v>
      </c>
      <c r="L70" s="194">
        <v>13661.403508771931</v>
      </c>
      <c r="M70" s="194">
        <v>8954.3121956328214</v>
      </c>
      <c r="N70" s="194">
        <v>9184.6600064453742</v>
      </c>
      <c r="O70" s="194">
        <v>10593.611517571731</v>
      </c>
      <c r="P70" s="194">
        <v>10334.406311637082</v>
      </c>
      <c r="Q70" s="194">
        <v>10852.816723506379</v>
      </c>
      <c r="R70" s="194">
        <v>9697.809076682317</v>
      </c>
      <c r="S70" s="194">
        <v>8754.021491784486</v>
      </c>
      <c r="T70" s="194">
        <v>8885.2243071952289</v>
      </c>
      <c r="U70" s="194">
        <v>8252.7157894736847</v>
      </c>
      <c r="V70" s="194">
        <v>9124.1243786845444</v>
      </c>
      <c r="W70" s="233">
        <v>9615.0194847870098</v>
      </c>
      <c r="X70" s="194">
        <v>5433.3685978601297</v>
      </c>
      <c r="Y70" s="194">
        <v>4818.0382714055486</v>
      </c>
      <c r="Z70" s="194">
        <v>4752.6553067803452</v>
      </c>
      <c r="AA70" s="194">
        <v>6379.217044008964</v>
      </c>
      <c r="AB70" s="219">
        <v>6544.5488059218114</v>
      </c>
      <c r="AC70" s="221">
        <v>6196.0839431184359</v>
      </c>
    </row>
    <row r="71" spans="1:30" ht="13.65" customHeight="1" x14ac:dyDescent="0.2">
      <c r="A71" s="256" t="s">
        <v>61</v>
      </c>
      <c r="B71" s="73" t="s">
        <v>1</v>
      </c>
      <c r="C71" s="194">
        <v>4620.4804358593356</v>
      </c>
      <c r="D71" s="194">
        <v>4979.7425991886284</v>
      </c>
      <c r="E71" s="194">
        <v>7549.3481580080652</v>
      </c>
      <c r="F71" s="233">
        <v>5716.5237310186758</v>
      </c>
      <c r="G71" s="194">
        <v>8613.2222249209935</v>
      </c>
      <c r="H71" s="194">
        <v>8858.9743589743593</v>
      </c>
      <c r="I71" s="194">
        <v>8367.4700908676277</v>
      </c>
      <c r="J71" s="194">
        <v>12522.747415195143</v>
      </c>
      <c r="K71" s="194">
        <v>11111.068600882089</v>
      </c>
      <c r="L71" s="194">
        <v>13934.426229508195</v>
      </c>
      <c r="M71" s="194">
        <v>8921.5409052032628</v>
      </c>
      <c r="N71" s="194">
        <v>9184.6600064453742</v>
      </c>
      <c r="O71" s="194">
        <v>10751.418255263747</v>
      </c>
      <c r="P71" s="194">
        <v>10496.071005917162</v>
      </c>
      <c r="Q71" s="194">
        <v>11006.765504610332</v>
      </c>
      <c r="R71" s="194">
        <v>9697.809076682317</v>
      </c>
      <c r="S71" s="194">
        <v>8754.021491784486</v>
      </c>
      <c r="T71" s="194">
        <v>8885.2243071952289</v>
      </c>
      <c r="U71" s="194">
        <v>8252.7157894736847</v>
      </c>
      <c r="V71" s="194">
        <v>9124.1243786845444</v>
      </c>
      <c r="W71" s="233">
        <v>9654.8257321668825</v>
      </c>
      <c r="X71" s="194">
        <v>8403.0975405117861</v>
      </c>
      <c r="Y71" s="194">
        <v>7800.5872970066948</v>
      </c>
      <c r="Z71" s="194">
        <v>7577.6040103030173</v>
      </c>
      <c r="AA71" s="194">
        <v>7123.8879651919924</v>
      </c>
      <c r="AB71" s="219">
        <v>6694.8782667047089</v>
      </c>
      <c r="AC71" s="221">
        <v>7468.4775150094938</v>
      </c>
    </row>
    <row r="72" spans="1:30" ht="13.65" customHeight="1" x14ac:dyDescent="0.2">
      <c r="A72" s="256" t="s">
        <v>59</v>
      </c>
      <c r="B72" s="73" t="s">
        <v>1</v>
      </c>
      <c r="C72" s="194">
        <v>4767.2114908370477</v>
      </c>
      <c r="D72" s="194">
        <v>4574.3524626327626</v>
      </c>
      <c r="E72" s="194">
        <v>6727.1333307233535</v>
      </c>
      <c r="F72" s="233">
        <v>5356.2324280643879</v>
      </c>
      <c r="G72" s="194">
        <v>7775.6971510927633</v>
      </c>
      <c r="H72" s="194">
        <v>7815.3314316105016</v>
      </c>
      <c r="I72" s="194">
        <v>7736.062870575026</v>
      </c>
      <c r="J72" s="194">
        <v>11786.103336443201</v>
      </c>
      <c r="K72" s="194">
        <v>10457.452574525745</v>
      </c>
      <c r="L72" s="194">
        <v>13114.754098360656</v>
      </c>
      <c r="M72" s="194">
        <v>8275.8286641880914</v>
      </c>
      <c r="N72" s="194">
        <v>8056.6387367064126</v>
      </c>
      <c r="O72" s="194">
        <v>10562.62931763197</v>
      </c>
      <c r="P72" s="194">
        <v>10041.51479289941</v>
      </c>
      <c r="Q72" s="194">
        <v>11083.743842364533</v>
      </c>
      <c r="R72" s="194">
        <v>9589.2018779342743</v>
      </c>
      <c r="S72" s="194">
        <v>8072.3132249507362</v>
      </c>
      <c r="T72" s="194">
        <v>8400.6296342322203</v>
      </c>
      <c r="U72" s="194">
        <v>7959.9157894736845</v>
      </c>
      <c r="V72" s="194">
        <v>7856.3942511463019</v>
      </c>
      <c r="W72" s="233">
        <v>9043.7279784788934</v>
      </c>
      <c r="X72" s="194">
        <v>7633.4464814427902</v>
      </c>
      <c r="Y72" s="194">
        <v>7228.0036682313967</v>
      </c>
      <c r="Z72" s="194">
        <v>7114.5757941296297</v>
      </c>
      <c r="AA72" s="194">
        <v>6781.1973935960805</v>
      </c>
      <c r="AB72" s="219">
        <v>6466.3850644137092</v>
      </c>
      <c r="AC72" s="221">
        <v>7034.042182369184</v>
      </c>
    </row>
    <row r="73" spans="1:30" ht="13.65" customHeight="1" thickBot="1" x14ac:dyDescent="0.25">
      <c r="A73" s="257" t="s">
        <v>63</v>
      </c>
      <c r="B73" s="164" t="s">
        <v>1</v>
      </c>
      <c r="C73" s="196">
        <v>4860.0792471520554</v>
      </c>
      <c r="D73" s="196">
        <v>4698.1028527155149</v>
      </c>
      <c r="E73" s="196">
        <v>6929.4066215140474</v>
      </c>
      <c r="F73" s="234">
        <v>5495.8629071272053</v>
      </c>
      <c r="G73" s="196">
        <v>7946.7333947272418</v>
      </c>
      <c r="H73" s="196">
        <v>8002.6833631484797</v>
      </c>
      <c r="I73" s="196">
        <v>7890.7834263060031</v>
      </c>
      <c r="J73" s="196">
        <v>12105.584625454943</v>
      </c>
      <c r="K73" s="196">
        <v>10665.008767734736</v>
      </c>
      <c r="L73" s="196">
        <v>13546.160483175148</v>
      </c>
      <c r="M73" s="196">
        <v>8681.6515683091584</v>
      </c>
      <c r="N73" s="196">
        <v>8660.8926844988728</v>
      </c>
      <c r="O73" s="196">
        <v>11602.453551753286</v>
      </c>
      <c r="P73" s="196">
        <v>10897.530571992111</v>
      </c>
      <c r="Q73" s="196">
        <v>12307.376531514463</v>
      </c>
      <c r="R73" s="196">
        <v>10410.798122065729</v>
      </c>
      <c r="S73" s="196">
        <v>8343.165083272097</v>
      </c>
      <c r="T73" s="196">
        <v>8721.6602460544309</v>
      </c>
      <c r="U73" s="196">
        <v>8212.5473684210519</v>
      </c>
      <c r="V73" s="196">
        <v>8095.2876353408083</v>
      </c>
      <c r="W73" s="234">
        <v>9533.9232720085183</v>
      </c>
      <c r="X73" s="196">
        <v>8011.3858687771271</v>
      </c>
      <c r="Y73" s="196">
        <v>7568.7701788484073</v>
      </c>
      <c r="Z73" s="196">
        <v>7455.4100562140538</v>
      </c>
      <c r="AA73" s="196">
        <v>7088.3156777018321</v>
      </c>
      <c r="AB73" s="222">
        <v>6737.6902699676166</v>
      </c>
      <c r="AC73" s="223">
        <v>7362.5337842191739</v>
      </c>
    </row>
    <row r="74" spans="1:30" ht="13.6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2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346.70629024269419</v>
      </c>
      <c r="D87" s="194">
        <v>415.16103692065917</v>
      </c>
      <c r="E87" s="194">
        <v>125.59213874642774</v>
      </c>
      <c r="F87" s="232">
        <v>295.81982196992885</v>
      </c>
      <c r="G87" s="194">
        <v>389.34584336108855</v>
      </c>
      <c r="H87" s="194">
        <v>147.21429837709002</v>
      </c>
      <c r="I87" s="194">
        <v>631.47738834508527</v>
      </c>
      <c r="J87" s="194">
        <v>217.75864817471665</v>
      </c>
      <c r="K87" s="194">
        <v>435.51729634943331</v>
      </c>
      <c r="L87" s="194">
        <v>0</v>
      </c>
      <c r="M87" s="194">
        <v>100.33494497283664</v>
      </c>
      <c r="N87" s="194">
        <v>148.58480714637881</v>
      </c>
      <c r="O87" s="194">
        <v>220.81401852258932</v>
      </c>
      <c r="P87" s="194">
        <v>211.58194418252606</v>
      </c>
      <c r="Q87" s="194">
        <v>230.04609286265259</v>
      </c>
      <c r="R87" s="194">
        <v>183.45815463156032</v>
      </c>
      <c r="S87" s="194">
        <v>145.47184869310513</v>
      </c>
      <c r="T87" s="194">
        <v>146.6572933601874</v>
      </c>
      <c r="U87" s="194">
        <v>130.42423438950027</v>
      </c>
      <c r="V87" s="194">
        <v>159.33401832962409</v>
      </c>
      <c r="W87" s="232">
        <v>214.87635251010579</v>
      </c>
      <c r="X87" s="194">
        <v>181.96199003224228</v>
      </c>
      <c r="Y87" s="194">
        <v>148.95551584788154</v>
      </c>
      <c r="Z87" s="200">
        <v>116.50452829447659</v>
      </c>
      <c r="AA87" s="200">
        <v>82.61053273476864</v>
      </c>
      <c r="AB87" s="95">
        <v>54.388686440065612</v>
      </c>
      <c r="AC87" s="220">
        <v>111.34706962567634</v>
      </c>
    </row>
    <row r="88" spans="1:29" x14ac:dyDescent="0.2">
      <c r="A88" s="256" t="s">
        <v>58</v>
      </c>
      <c r="B88" s="159"/>
      <c r="C88" s="194">
        <v>346.70629024269419</v>
      </c>
      <c r="D88" s="194">
        <v>417.86202369550938</v>
      </c>
      <c r="E88" s="194">
        <v>967.25130172649915</v>
      </c>
      <c r="F88" s="233">
        <v>577.27320522156697</v>
      </c>
      <c r="G88" s="194">
        <v>389.22094207339615</v>
      </c>
      <c r="H88" s="194">
        <v>146.9644958017052</v>
      </c>
      <c r="I88" s="194">
        <v>631.47738834508709</v>
      </c>
      <c r="J88" s="194">
        <v>217.92337531218254</v>
      </c>
      <c r="K88" s="194">
        <v>435.8467506243669</v>
      </c>
      <c r="L88" s="194">
        <v>0</v>
      </c>
      <c r="M88" s="194">
        <v>107.60494729055245</v>
      </c>
      <c r="N88" s="194">
        <v>158.95106850238972</v>
      </c>
      <c r="O88" s="194">
        <v>231.02689991742409</v>
      </c>
      <c r="P88" s="194">
        <v>221.85744495879226</v>
      </c>
      <c r="Q88" s="194">
        <v>240.19635487605774</v>
      </c>
      <c r="R88" s="194">
        <v>192.60379819549235</v>
      </c>
      <c r="S88" s="194">
        <v>144.36922325044361</v>
      </c>
      <c r="T88" s="194">
        <v>154.51778809664938</v>
      </c>
      <c r="U88" s="194">
        <v>125.01659817048949</v>
      </c>
      <c r="V88" s="194">
        <v>153.57328348418741</v>
      </c>
      <c r="W88" s="233">
        <v>217.63612746744366</v>
      </c>
      <c r="X88" s="194">
        <v>192.39700840211117</v>
      </c>
      <c r="Y88" s="194">
        <v>156.07877152900164</v>
      </c>
      <c r="Z88" s="194">
        <v>123.05384347334348</v>
      </c>
      <c r="AA88" s="194">
        <v>89.441076727761356</v>
      </c>
      <c r="AB88" s="95">
        <v>62.220906821175049</v>
      </c>
      <c r="AC88" s="221">
        <v>126.32415612107252</v>
      </c>
    </row>
    <row r="89" spans="1:29" x14ac:dyDescent="0.2">
      <c r="A89" s="256" t="s">
        <v>60</v>
      </c>
      <c r="B89" s="135"/>
      <c r="C89" s="194">
        <v>243.31352154531942</v>
      </c>
      <c r="D89" s="194">
        <v>152.93934078705297</v>
      </c>
      <c r="E89" s="194">
        <v>205.70541178926851</v>
      </c>
      <c r="F89" s="233">
        <v>200.65275804054545</v>
      </c>
      <c r="G89" s="194">
        <v>77.626036014138663</v>
      </c>
      <c r="H89" s="194">
        <v>76.383181034343579</v>
      </c>
      <c r="I89" s="194">
        <v>78.868890993930108</v>
      </c>
      <c r="J89" s="194">
        <v>122.92604114185269</v>
      </c>
      <c r="K89" s="194">
        <v>109.03873744619887</v>
      </c>
      <c r="L89" s="194">
        <v>136.81334483750652</v>
      </c>
      <c r="M89" s="194">
        <v>213.27625273377635</v>
      </c>
      <c r="N89" s="194">
        <v>280.90273977238576</v>
      </c>
      <c r="O89" s="194">
        <v>311.61169228371364</v>
      </c>
      <c r="P89" s="194">
        <v>309.32373114342772</v>
      </c>
      <c r="Q89" s="194">
        <v>313.89965342399955</v>
      </c>
      <c r="R89" s="194">
        <v>287.65125764296499</v>
      </c>
      <c r="S89" s="194">
        <v>145.31460266025533</v>
      </c>
      <c r="T89" s="194">
        <v>145.48921410089497</v>
      </c>
      <c r="U89" s="194">
        <v>134.71386451014223</v>
      </c>
      <c r="V89" s="194">
        <v>155.74072936972698</v>
      </c>
      <c r="W89" s="233">
        <v>195.29123195919419</v>
      </c>
      <c r="X89" s="194">
        <v>269.08685815005083</v>
      </c>
      <c r="Y89" s="194">
        <v>226.67846105651006</v>
      </c>
      <c r="Z89" s="194">
        <v>189.25406220720288</v>
      </c>
      <c r="AA89" s="194">
        <v>147.25883543622149</v>
      </c>
      <c r="AB89" s="95">
        <v>113.73274803951244</v>
      </c>
      <c r="AC89" s="221">
        <v>167.52346217726335</v>
      </c>
    </row>
    <row r="90" spans="1:29" x14ac:dyDescent="0.2">
      <c r="A90" s="256" t="s">
        <v>62</v>
      </c>
      <c r="B90" s="135"/>
      <c r="C90" s="194">
        <v>-266.82454185240294</v>
      </c>
      <c r="D90" s="194">
        <v>-4.1268105916306013</v>
      </c>
      <c r="E90" s="194">
        <v>65.327747980529239</v>
      </c>
      <c r="F90" s="233">
        <v>-68.541201487834769</v>
      </c>
      <c r="G90" s="194">
        <v>-4.4777267058652797</v>
      </c>
      <c r="H90" s="194">
        <v>-8.9203693854869925</v>
      </c>
      <c r="I90" s="194">
        <v>-3.5084026241747779E-2</v>
      </c>
      <c r="J90" s="194">
        <v>68.377911993098678</v>
      </c>
      <c r="K90" s="194">
        <v>0</v>
      </c>
      <c r="L90" s="194">
        <v>136.75582398619736</v>
      </c>
      <c r="M90" s="194">
        <v>122.70345996504511</v>
      </c>
      <c r="N90" s="194">
        <v>196.95896576420273</v>
      </c>
      <c r="O90" s="194">
        <v>311.67938677372149</v>
      </c>
      <c r="P90" s="194">
        <v>309.45912012344343</v>
      </c>
      <c r="Q90" s="194">
        <v>313.89965342399955</v>
      </c>
      <c r="R90" s="194">
        <v>190.52603467066547</v>
      </c>
      <c r="S90" s="194">
        <v>143.00408379052715</v>
      </c>
      <c r="T90" s="194">
        <v>143.85146092727882</v>
      </c>
      <c r="U90" s="194">
        <v>129.50552830438846</v>
      </c>
      <c r="V90" s="194">
        <v>155.65526213991689</v>
      </c>
      <c r="W90" s="233">
        <v>147.06440639292668</v>
      </c>
      <c r="X90" s="194">
        <v>132.07484620121613</v>
      </c>
      <c r="Y90" s="194">
        <v>100.30086963959275</v>
      </c>
      <c r="Z90" s="194">
        <v>81.904786708523716</v>
      </c>
      <c r="AA90" s="194">
        <v>81.254612984097548</v>
      </c>
      <c r="AB90" s="95">
        <v>58.934959197751596</v>
      </c>
      <c r="AC90" s="221">
        <v>89.359496081355246</v>
      </c>
    </row>
    <row r="91" spans="1:29" x14ac:dyDescent="0.2">
      <c r="A91" s="256" t="s">
        <v>61</v>
      </c>
      <c r="B91" s="159"/>
      <c r="C91" s="194">
        <v>107.57181773154934</v>
      </c>
      <c r="D91" s="194">
        <v>106.22625875668564</v>
      </c>
      <c r="E91" s="194">
        <v>65.327747980529239</v>
      </c>
      <c r="F91" s="233">
        <v>93.041941489587771</v>
      </c>
      <c r="G91" s="194">
        <v>-4.4777267058652797</v>
      </c>
      <c r="H91" s="194">
        <v>-8.9203693854869925</v>
      </c>
      <c r="I91" s="194">
        <v>-3.5084026241747779E-2</v>
      </c>
      <c r="J91" s="194">
        <v>-2.8760425653672428E-2</v>
      </c>
      <c r="K91" s="194">
        <v>0</v>
      </c>
      <c r="L91" s="194">
        <v>-5.7520851309163845E-2</v>
      </c>
      <c r="M91" s="194">
        <v>118.8331578460693</v>
      </c>
      <c r="N91" s="194">
        <v>196.80128679857626</v>
      </c>
      <c r="O91" s="194">
        <v>237.96885559148359</v>
      </c>
      <c r="P91" s="194">
        <v>234.04840234314179</v>
      </c>
      <c r="Q91" s="194">
        <v>241.88930883982721</v>
      </c>
      <c r="R91" s="194">
        <v>190.52603467066547</v>
      </c>
      <c r="S91" s="194">
        <v>143.00408379052715</v>
      </c>
      <c r="T91" s="194">
        <v>143.85146092727882</v>
      </c>
      <c r="U91" s="194">
        <v>129.50552830438846</v>
      </c>
      <c r="V91" s="194">
        <v>155.65526213991689</v>
      </c>
      <c r="W91" s="233">
        <v>126.32187446235912</v>
      </c>
      <c r="X91" s="194">
        <v>187.93341550317018</v>
      </c>
      <c r="Y91" s="194">
        <v>147.87674102057645</v>
      </c>
      <c r="Z91" s="194">
        <v>114.39499249398887</v>
      </c>
      <c r="AA91" s="194">
        <v>79.231844967180223</v>
      </c>
      <c r="AB91" s="95">
        <v>51.398763073378177</v>
      </c>
      <c r="AC91" s="221">
        <v>96.908107639757873</v>
      </c>
    </row>
    <row r="92" spans="1:29" x14ac:dyDescent="0.2">
      <c r="A92" s="256" t="s">
        <v>59</v>
      </c>
      <c r="B92" s="135"/>
      <c r="C92" s="194">
        <v>214.36973749380923</v>
      </c>
      <c r="D92" s="194">
        <v>-12.385799911761751</v>
      </c>
      <c r="E92" s="194">
        <v>202.93883516683945</v>
      </c>
      <c r="F92" s="233">
        <v>134.97425758296231</v>
      </c>
      <c r="G92" s="194">
        <v>77.992207197087737</v>
      </c>
      <c r="H92" s="194">
        <v>155.94933036793373</v>
      </c>
      <c r="I92" s="194">
        <v>3.5084026242657274E-2</v>
      </c>
      <c r="J92" s="194">
        <v>0</v>
      </c>
      <c r="K92" s="194">
        <v>0</v>
      </c>
      <c r="L92" s="194">
        <v>0</v>
      </c>
      <c r="M92" s="194">
        <v>106.45683060961619</v>
      </c>
      <c r="N92" s="194">
        <v>172.7692948899512</v>
      </c>
      <c r="O92" s="194">
        <v>384.17087276669918</v>
      </c>
      <c r="P92" s="194">
        <v>223.66166987490942</v>
      </c>
      <c r="Q92" s="194">
        <v>544.68007565849075</v>
      </c>
      <c r="R92" s="194">
        <v>504.56526339885568</v>
      </c>
      <c r="S92" s="194">
        <v>401.43481133161458</v>
      </c>
      <c r="T92" s="194">
        <v>295.04989928185569</v>
      </c>
      <c r="U92" s="194">
        <v>452.95569402094588</v>
      </c>
      <c r="V92" s="194">
        <v>456.29884069204218</v>
      </c>
      <c r="W92" s="233">
        <v>261.64327665139353</v>
      </c>
      <c r="X92" s="194">
        <v>171.8008818537146</v>
      </c>
      <c r="Y92" s="194">
        <v>139.29854286337013</v>
      </c>
      <c r="Z92" s="194">
        <v>109.54021787527745</v>
      </c>
      <c r="AA92" s="194">
        <v>77.087659339144921</v>
      </c>
      <c r="AB92" s="95">
        <v>50.278356424910271</v>
      </c>
      <c r="AC92" s="221">
        <v>105.15229194147105</v>
      </c>
    </row>
    <row r="93" spans="1:29" ht="13.65" customHeight="1" thickBot="1" x14ac:dyDescent="0.25">
      <c r="A93" s="257" t="s">
        <v>63</v>
      </c>
      <c r="B93" s="164"/>
      <c r="C93" s="196">
        <v>191.15279841505799</v>
      </c>
      <c r="D93" s="196">
        <v>-12.385799911759932</v>
      </c>
      <c r="E93" s="196">
        <v>202.93883516684309</v>
      </c>
      <c r="F93" s="234">
        <v>127.23527789004584</v>
      </c>
      <c r="G93" s="196">
        <v>77.992207197088646</v>
      </c>
      <c r="H93" s="196">
        <v>155.94933036793373</v>
      </c>
      <c r="I93" s="196">
        <v>3.5084026242657274E-2</v>
      </c>
      <c r="J93" s="196">
        <v>0</v>
      </c>
      <c r="K93" s="196">
        <v>0</v>
      </c>
      <c r="L93" s="196">
        <v>0</v>
      </c>
      <c r="M93" s="196">
        <v>112.31070007530252</v>
      </c>
      <c r="N93" s="196">
        <v>185.72712158496506</v>
      </c>
      <c r="O93" s="196">
        <v>407.39950639482959</v>
      </c>
      <c r="P93" s="196">
        <v>243.22186206102924</v>
      </c>
      <c r="Q93" s="196">
        <v>571.57715072863175</v>
      </c>
      <c r="R93" s="196">
        <v>521.19370624236217</v>
      </c>
      <c r="S93" s="196">
        <v>405.9062666905329</v>
      </c>
      <c r="T93" s="196">
        <v>300.25414632665161</v>
      </c>
      <c r="U93" s="196">
        <v>457.01243537054233</v>
      </c>
      <c r="V93" s="196">
        <v>460.45221837440658</v>
      </c>
      <c r="W93" s="234">
        <v>268.21961398732128</v>
      </c>
      <c r="X93" s="196">
        <v>180.37353328182417</v>
      </c>
      <c r="Y93" s="196">
        <v>145.93670235974059</v>
      </c>
      <c r="Z93" s="196">
        <v>114.8495349741097</v>
      </c>
      <c r="AA93" s="196">
        <v>80.632388996968075</v>
      </c>
      <c r="AB93" s="107">
        <v>52.434403439155176</v>
      </c>
      <c r="AC93" s="223">
        <v>109.3902284784308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65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65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0.8" hidden="1" thickBot="1" x14ac:dyDescent="0.25">
      <c r="A106" s="202">
        <v>37189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4829.1233283803858</v>
      </c>
      <c r="D107" s="194">
        <v>5440.3038879144297</v>
      </c>
      <c r="E107" s="194">
        <v>8434.3916793903099</v>
      </c>
      <c r="F107" s="232">
        <v>6234.6062985617073</v>
      </c>
      <c r="G107" s="200">
        <v>9213.2629886648429</v>
      </c>
      <c r="H107" s="200">
        <v>9743.2996502763945</v>
      </c>
      <c r="I107" s="200">
        <v>8683.2263270532931</v>
      </c>
      <c r="J107" s="200">
        <v>10693.262791202749</v>
      </c>
      <c r="K107" s="200">
        <v>10457.707635899889</v>
      </c>
      <c r="L107" s="200">
        <v>10928.817946505609</v>
      </c>
      <c r="M107" s="200">
        <v>6855.4434495393907</v>
      </c>
      <c r="N107" s="200">
        <v>6780.2743614001893</v>
      </c>
      <c r="O107" s="200">
        <v>9769.610054309971</v>
      </c>
      <c r="P107" s="200">
        <v>9301.2859059160928</v>
      </c>
      <c r="Q107" s="200">
        <v>10237.934202703849</v>
      </c>
      <c r="R107" s="200">
        <v>9165.1333946642135</v>
      </c>
      <c r="S107" s="200">
        <v>8632.3276928135692</v>
      </c>
      <c r="T107" s="200">
        <v>8900.0847637211264</v>
      </c>
      <c r="U107" s="200">
        <v>7991.6810287683948</v>
      </c>
      <c r="V107" s="200">
        <v>9005.2172859511902</v>
      </c>
      <c r="W107" s="200">
        <v>8914.5262049730682</v>
      </c>
      <c r="X107" s="200">
        <v>7840.1305454705989</v>
      </c>
      <c r="Y107" s="200">
        <v>7497.5994366800151</v>
      </c>
      <c r="Z107" s="200">
        <v>7362.5618359033842</v>
      </c>
      <c r="AA107" s="200">
        <v>7075.1692963811147</v>
      </c>
      <c r="AB107" s="99">
        <v>6789.5871902200888</v>
      </c>
      <c r="AC107" s="201">
        <v>7291.0961748927157</v>
      </c>
    </row>
    <row r="108" spans="1:29" hidden="1" x14ac:dyDescent="0.2">
      <c r="A108" s="158" t="s">
        <v>58</v>
      </c>
      <c r="B108" s="159"/>
      <c r="C108" s="194">
        <v>4829.1233283803858</v>
      </c>
      <c r="D108" s="194">
        <v>5369.701600146348</v>
      </c>
      <c r="E108" s="194">
        <v>7590.1682130785994</v>
      </c>
      <c r="F108" s="233">
        <v>5929.6643805351114</v>
      </c>
      <c r="G108" s="194">
        <v>9051.8168044933882</v>
      </c>
      <c r="H108" s="194">
        <v>9578.1801479475907</v>
      </c>
      <c r="I108" s="194">
        <v>8525.4534610391875</v>
      </c>
      <c r="J108" s="194">
        <v>11075.443373848721</v>
      </c>
      <c r="K108" s="194">
        <v>10675.476911631864</v>
      </c>
      <c r="L108" s="194">
        <v>11475.409836065575</v>
      </c>
      <c r="M108" s="194">
        <v>7352.1705846429095</v>
      </c>
      <c r="N108" s="194">
        <v>7253.3112582781459</v>
      </c>
      <c r="O108" s="194">
        <v>10215.125054008402</v>
      </c>
      <c r="P108" s="194">
        <v>9740.6987680589609</v>
      </c>
      <c r="Q108" s="194">
        <v>10689.551339957843</v>
      </c>
      <c r="R108" s="194">
        <v>9607.8656853725843</v>
      </c>
      <c r="S108" s="194">
        <v>8572.3575240834489</v>
      </c>
      <c r="T108" s="194">
        <v>9377.1089050809333</v>
      </c>
      <c r="U108" s="194">
        <v>7660.3307702505645</v>
      </c>
      <c r="V108" s="194">
        <v>8679.6328969188489</v>
      </c>
      <c r="W108" s="194">
        <v>9117.4259926907998</v>
      </c>
      <c r="X108" s="194">
        <v>8289.7404131669846</v>
      </c>
      <c r="Y108" s="194">
        <v>7856.1448552775273</v>
      </c>
      <c r="Z108" s="194">
        <v>7776.4490786837596</v>
      </c>
      <c r="AA108" s="194">
        <v>7659.8071494598908</v>
      </c>
      <c r="AB108" s="95">
        <v>7765.4684335286111</v>
      </c>
      <c r="AC108" s="195">
        <v>7817.0516001762653</v>
      </c>
    </row>
    <row r="109" spans="1:29" hidden="1" x14ac:dyDescent="0.2">
      <c r="A109" s="158" t="s">
        <v>60</v>
      </c>
      <c r="B109" s="135"/>
      <c r="C109" s="194">
        <v>4634.1010401188705</v>
      </c>
      <c r="D109" s="194">
        <v>5597.2839479602708</v>
      </c>
      <c r="E109" s="194">
        <v>8006.0355739994002</v>
      </c>
      <c r="F109" s="233">
        <v>6079.1401873595141</v>
      </c>
      <c r="G109" s="194">
        <v>9560.7242741424452</v>
      </c>
      <c r="H109" s="194">
        <v>9648.7614627149524</v>
      </c>
      <c r="I109" s="194">
        <v>9472.6870855699399</v>
      </c>
      <c r="J109" s="194">
        <v>12971.392270978318</v>
      </c>
      <c r="K109" s="194">
        <v>12418.194378022212</v>
      </c>
      <c r="L109" s="194">
        <v>13524.590163934425</v>
      </c>
      <c r="M109" s="194">
        <v>8919.8685693150637</v>
      </c>
      <c r="N109" s="194">
        <v>9145.4588457899717</v>
      </c>
      <c r="O109" s="194">
        <v>10279.037300633185</v>
      </c>
      <c r="P109" s="194">
        <v>10019.15753118399</v>
      </c>
      <c r="Q109" s="194">
        <v>10538.91707008238</v>
      </c>
      <c r="R109" s="194">
        <v>10231.754063170805</v>
      </c>
      <c r="S109" s="194">
        <v>9100.0860646570436</v>
      </c>
      <c r="T109" s="194">
        <v>8820.6513765954314</v>
      </c>
      <c r="U109" s="194">
        <v>9028.5198197003847</v>
      </c>
      <c r="V109" s="194">
        <v>9451.0869976753147</v>
      </c>
      <c r="W109" s="194">
        <v>9932.0895176501454</v>
      </c>
      <c r="X109" s="194">
        <v>8502.1872161345309</v>
      </c>
      <c r="Y109" s="194">
        <v>8056.0730918456684</v>
      </c>
      <c r="Z109" s="194">
        <v>7866.835686280172</v>
      </c>
      <c r="AA109" s="194">
        <v>7386.0049919672174</v>
      </c>
      <c r="AB109" s="95">
        <v>6937.7587130322036</v>
      </c>
      <c r="AC109" s="195">
        <v>7717.6600373745487</v>
      </c>
    </row>
    <row r="110" spans="1:29" hidden="1" x14ac:dyDescent="0.2">
      <c r="A110" s="158" t="s">
        <v>62</v>
      </c>
      <c r="B110" s="135"/>
      <c r="C110" s="194">
        <v>4887.3049777117385</v>
      </c>
      <c r="D110" s="194">
        <v>4260.6989154040375</v>
      </c>
      <c r="E110" s="194">
        <v>7484.0204100275359</v>
      </c>
      <c r="F110" s="233">
        <v>5544.0081010477707</v>
      </c>
      <c r="G110" s="194">
        <v>8617.6999516268588</v>
      </c>
      <c r="H110" s="194">
        <v>8867.8947283598463</v>
      </c>
      <c r="I110" s="194">
        <v>8367.5051748938695</v>
      </c>
      <c r="J110" s="194">
        <v>12317.858142833911</v>
      </c>
      <c r="K110" s="194">
        <v>11111.068600882089</v>
      </c>
      <c r="L110" s="194">
        <v>13524.647684785734</v>
      </c>
      <c r="M110" s="194">
        <v>8831.6087356677763</v>
      </c>
      <c r="N110" s="194">
        <v>8987.7010406811714</v>
      </c>
      <c r="O110" s="194">
        <v>10281.93213079801</v>
      </c>
      <c r="P110" s="194">
        <v>10024.947191513638</v>
      </c>
      <c r="Q110" s="194">
        <v>10538.91707008238</v>
      </c>
      <c r="R110" s="194">
        <v>9507.2830420116516</v>
      </c>
      <c r="S110" s="194">
        <v>8611.0174079939588</v>
      </c>
      <c r="T110" s="194">
        <v>8741.3728462679501</v>
      </c>
      <c r="U110" s="194">
        <v>8123.2102611692962</v>
      </c>
      <c r="V110" s="194">
        <v>8968.4691165446275</v>
      </c>
      <c r="W110" s="194">
        <v>9467.9550783940831</v>
      </c>
      <c r="X110" s="194">
        <v>5301.2937516589136</v>
      </c>
      <c r="Y110" s="194">
        <v>4717.7374017659558</v>
      </c>
      <c r="Z110" s="194">
        <v>4670.7505200718215</v>
      </c>
      <c r="AA110" s="194">
        <v>6297.9624310248664</v>
      </c>
      <c r="AB110" s="95">
        <v>6485.6138467240598</v>
      </c>
      <c r="AC110" s="195">
        <v>6106.7244470370806</v>
      </c>
    </row>
    <row r="111" spans="1:29" hidden="1" x14ac:dyDescent="0.2">
      <c r="A111" s="158" t="s">
        <v>61</v>
      </c>
      <c r="B111" s="159"/>
      <c r="C111" s="194">
        <v>4512.9086181277862</v>
      </c>
      <c r="D111" s="194">
        <v>4873.5163404319428</v>
      </c>
      <c r="E111" s="194">
        <v>7484.0204100275359</v>
      </c>
      <c r="F111" s="233">
        <v>5623.481789529088</v>
      </c>
      <c r="G111" s="194">
        <v>8617.6999516268588</v>
      </c>
      <c r="H111" s="194">
        <v>8867.8947283598463</v>
      </c>
      <c r="I111" s="194">
        <v>8367.5051748938695</v>
      </c>
      <c r="J111" s="194">
        <v>12522.776175620796</v>
      </c>
      <c r="K111" s="194">
        <v>11111.068600882089</v>
      </c>
      <c r="L111" s="194">
        <v>13934.483750359504</v>
      </c>
      <c r="M111" s="194">
        <v>8802.7077473571935</v>
      </c>
      <c r="N111" s="194">
        <v>8987.8587196467979</v>
      </c>
      <c r="O111" s="194">
        <v>10513.449399672263</v>
      </c>
      <c r="P111" s="194">
        <v>10262.02260357402</v>
      </c>
      <c r="Q111" s="194">
        <v>10764.876195770505</v>
      </c>
      <c r="R111" s="194">
        <v>9507.2830420116516</v>
      </c>
      <c r="S111" s="194">
        <v>8611.0174079939588</v>
      </c>
      <c r="T111" s="194">
        <v>8741.3728462679501</v>
      </c>
      <c r="U111" s="194">
        <v>8123.2102611692962</v>
      </c>
      <c r="V111" s="194">
        <v>8968.4691165446275</v>
      </c>
      <c r="W111" s="194">
        <v>9528.5038577045234</v>
      </c>
      <c r="X111" s="194">
        <v>8215.1641250086159</v>
      </c>
      <c r="Y111" s="194">
        <v>7652.7105559861184</v>
      </c>
      <c r="Z111" s="194">
        <v>7463.2090178090284</v>
      </c>
      <c r="AA111" s="194">
        <v>7044.6561202248122</v>
      </c>
      <c r="AB111" s="95">
        <v>6643.4795036313308</v>
      </c>
      <c r="AC111" s="195">
        <v>7371.5694073697359</v>
      </c>
    </row>
    <row r="112" spans="1:29" hidden="1" x14ac:dyDescent="0.2">
      <c r="A112" s="186" t="s">
        <v>59</v>
      </c>
      <c r="B112" s="135"/>
      <c r="C112" s="194">
        <v>4552.8417533432385</v>
      </c>
      <c r="D112" s="194">
        <v>4586.7382625445243</v>
      </c>
      <c r="E112" s="194">
        <v>6524.1944955565141</v>
      </c>
      <c r="F112" s="233">
        <v>5221.2581704814256</v>
      </c>
      <c r="G112" s="194">
        <v>7697.7049438956756</v>
      </c>
      <c r="H112" s="194">
        <v>7659.3821012425678</v>
      </c>
      <c r="I112" s="194">
        <v>7736.0277865487833</v>
      </c>
      <c r="J112" s="194">
        <v>11786.103336443201</v>
      </c>
      <c r="K112" s="194">
        <v>10457.452574525745</v>
      </c>
      <c r="L112" s="194">
        <v>13114.754098360656</v>
      </c>
      <c r="M112" s="194">
        <v>8169.3718335784752</v>
      </c>
      <c r="N112" s="194">
        <v>7883.8694418164614</v>
      </c>
      <c r="O112" s="194">
        <v>10178.458444865271</v>
      </c>
      <c r="P112" s="194">
        <v>9817.8531230245007</v>
      </c>
      <c r="Q112" s="194">
        <v>10539.063766706042</v>
      </c>
      <c r="R112" s="194">
        <v>9084.6366145354186</v>
      </c>
      <c r="S112" s="194">
        <v>7670.8784136191216</v>
      </c>
      <c r="T112" s="194">
        <v>8105.5797349503646</v>
      </c>
      <c r="U112" s="194">
        <v>7506.9600954527386</v>
      </c>
      <c r="V112" s="194">
        <v>7400.0954104542598</v>
      </c>
      <c r="W112" s="194">
        <v>8782.0847018274999</v>
      </c>
      <c r="X112" s="194">
        <v>7461.6455995890756</v>
      </c>
      <c r="Y112" s="194">
        <v>7088.7051253680265</v>
      </c>
      <c r="Z112" s="194">
        <v>7005.0355762543522</v>
      </c>
      <c r="AA112" s="194">
        <v>6704.1097342569356</v>
      </c>
      <c r="AB112" s="95">
        <v>6416.1067079887989</v>
      </c>
      <c r="AC112" s="195">
        <v>6928.889890427713</v>
      </c>
    </row>
    <row r="113" spans="1:29" ht="10.8" hidden="1" thickBot="1" x14ac:dyDescent="0.25">
      <c r="A113" s="158" t="s">
        <v>63</v>
      </c>
      <c r="C113" s="196">
        <v>4668.9264487369974</v>
      </c>
      <c r="D113" s="196">
        <v>4710.4886526272749</v>
      </c>
      <c r="E113" s="196">
        <v>6726.4677863472043</v>
      </c>
      <c r="F113" s="234">
        <v>5368.6276292371595</v>
      </c>
      <c r="G113" s="194">
        <v>7868.7411875301532</v>
      </c>
      <c r="H113" s="194">
        <v>7846.7340327805459</v>
      </c>
      <c r="I113" s="194">
        <v>7890.7483422797604</v>
      </c>
      <c r="J113" s="194">
        <v>12105.584625454943</v>
      </c>
      <c r="K113" s="194">
        <v>10665.008767734736</v>
      </c>
      <c r="L113" s="194">
        <v>13546.160483175152</v>
      </c>
      <c r="M113" s="194">
        <v>8569.3408682338559</v>
      </c>
      <c r="N113" s="194">
        <v>8475.1655629139077</v>
      </c>
      <c r="O113" s="194">
        <v>11195.054045358456</v>
      </c>
      <c r="P113" s="194">
        <v>10654.308709931081</v>
      </c>
      <c r="Q113" s="194">
        <v>11735.799380785831</v>
      </c>
      <c r="R113" s="194">
        <v>9889.6044158233672</v>
      </c>
      <c r="S113" s="194">
        <v>7937.2588165815641</v>
      </c>
      <c r="T113" s="194">
        <v>8421.4060997277793</v>
      </c>
      <c r="U113" s="194">
        <v>7755.5349330505096</v>
      </c>
      <c r="V113" s="194">
        <v>7634.8354169664017</v>
      </c>
      <c r="W113" s="194">
        <v>9265.703658021197</v>
      </c>
      <c r="X113" s="194">
        <v>7831.012335495303</v>
      </c>
      <c r="Y113" s="194">
        <v>7422.8334764886667</v>
      </c>
      <c r="Z113" s="194">
        <v>7340.5605212399441</v>
      </c>
      <c r="AA113" s="194">
        <v>7007.683288704864</v>
      </c>
      <c r="AB113" s="224">
        <v>6685.2558665284614</v>
      </c>
      <c r="AC113" s="195">
        <v>7253.1435557407431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0.8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2" sqref="A2"/>
    </sheetView>
  </sheetViews>
  <sheetFormatPr defaultColWidth="9.125" defaultRowHeight="10.199999999999999" x14ac:dyDescent="0.2"/>
  <cols>
    <col min="1" max="1" width="35" style="249" customWidth="1"/>
    <col min="2" max="4" width="9.125" style="228"/>
    <col min="5" max="28" width="0" style="228" hidden="1" customWidth="1"/>
    <col min="29" max="29" width="16.875" style="228" hidden="1" customWidth="1"/>
    <col min="30" max="32" width="0" style="228" hidden="1" customWidth="1"/>
    <col min="33" max="33" width="23.375" style="228" customWidth="1"/>
    <col min="34" max="75" width="9.125" style="228"/>
    <col min="76" max="16384" width="9.125" style="125"/>
  </cols>
  <sheetData>
    <row r="1" spans="1:60" ht="13.2" x14ac:dyDescent="0.25">
      <c r="A1" s="227">
        <v>37190</v>
      </c>
    </row>
    <row r="3" spans="1:60" ht="14.4" thickBot="1" x14ac:dyDescent="0.3">
      <c r="A3" s="237" t="s">
        <v>101</v>
      </c>
      <c r="B3" s="238">
        <v>37193</v>
      </c>
      <c r="C3" s="238">
        <v>37194</v>
      </c>
      <c r="D3" s="238">
        <v>37195</v>
      </c>
      <c r="E3" s="238">
        <v>37196</v>
      </c>
      <c r="F3" s="238">
        <v>37197</v>
      </c>
      <c r="G3" s="238">
        <v>37198</v>
      </c>
      <c r="H3" s="238">
        <v>37200</v>
      </c>
      <c r="I3" s="238">
        <v>37201</v>
      </c>
      <c r="J3" s="238">
        <v>37202</v>
      </c>
      <c r="K3" s="238">
        <v>37203</v>
      </c>
      <c r="L3" s="238">
        <v>37204</v>
      </c>
      <c r="M3" s="238">
        <v>37205</v>
      </c>
      <c r="N3" s="238">
        <v>37207</v>
      </c>
      <c r="O3" s="238">
        <v>37208</v>
      </c>
      <c r="P3" s="238">
        <v>37209</v>
      </c>
      <c r="Q3" s="238">
        <v>37210</v>
      </c>
      <c r="R3" s="238">
        <v>37211</v>
      </c>
      <c r="S3" s="238">
        <v>37212</v>
      </c>
      <c r="T3" s="238">
        <v>37214</v>
      </c>
      <c r="U3" s="238">
        <v>37215</v>
      </c>
      <c r="V3" s="238">
        <v>37216</v>
      </c>
      <c r="W3" s="238">
        <v>37218</v>
      </c>
      <c r="X3" s="238">
        <v>37219</v>
      </c>
      <c r="Y3" s="238">
        <v>37221</v>
      </c>
      <c r="Z3" s="238">
        <v>37222</v>
      </c>
      <c r="AA3" s="238">
        <v>37223</v>
      </c>
      <c r="AB3" s="238">
        <v>37224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32.65</v>
      </c>
      <c r="C4" s="241">
        <v>33</v>
      </c>
      <c r="D4" s="241">
        <v>33</v>
      </c>
      <c r="E4" s="241">
        <v>35.299999999999997</v>
      </c>
      <c r="F4" s="241">
        <v>35.299999999999997</v>
      </c>
      <c r="G4" s="241">
        <v>35.299999999999997</v>
      </c>
      <c r="H4" s="241">
        <v>35.299999999999997</v>
      </c>
      <c r="I4" s="241">
        <v>35.299999999999997</v>
      </c>
      <c r="J4" s="241">
        <v>35.299999999999997</v>
      </c>
      <c r="K4" s="241">
        <v>35.299999999999997</v>
      </c>
      <c r="L4" s="241">
        <v>35.299999999999997</v>
      </c>
      <c r="M4" s="241">
        <v>35.299999999999997</v>
      </c>
      <c r="N4" s="241">
        <v>35.299999999999997</v>
      </c>
      <c r="O4" s="241">
        <v>35.299999999999997</v>
      </c>
      <c r="P4" s="241">
        <v>35.299999999999997</v>
      </c>
      <c r="Q4" s="241">
        <v>35.299999999999997</v>
      </c>
      <c r="R4" s="241">
        <v>35.299999999999997</v>
      </c>
      <c r="S4" s="241">
        <v>35.299999999999997</v>
      </c>
      <c r="T4" s="241">
        <v>35.299999999999997</v>
      </c>
      <c r="U4" s="241">
        <v>35.299999999999997</v>
      </c>
      <c r="V4" s="241">
        <v>35.299999999999997</v>
      </c>
      <c r="W4" s="241">
        <v>35.299999999999997</v>
      </c>
      <c r="X4" s="241">
        <v>35.299999999999997</v>
      </c>
      <c r="Y4" s="241">
        <v>35.299999999999997</v>
      </c>
      <c r="Z4" s="241">
        <v>35.299999999999997</v>
      </c>
      <c r="AA4" s="241">
        <v>35.299999999999997</v>
      </c>
      <c r="AB4" s="241">
        <v>35.299999999999997</v>
      </c>
      <c r="AC4" s="241"/>
      <c r="AD4" s="241">
        <v>0</v>
      </c>
      <c r="AE4" s="241">
        <v>0</v>
      </c>
      <c r="AF4" s="241">
        <v>0</v>
      </c>
      <c r="AG4" s="242">
        <v>32.883333333333333</v>
      </c>
    </row>
    <row r="5" spans="1:60" x14ac:dyDescent="0.2">
      <c r="A5" s="260" t="s">
        <v>58</v>
      </c>
      <c r="B5" s="243">
        <v>33.450000000000003</v>
      </c>
      <c r="C5" s="244">
        <v>33</v>
      </c>
      <c r="D5" s="244">
        <v>33</v>
      </c>
      <c r="E5" s="244">
        <v>35.5</v>
      </c>
      <c r="F5" s="244">
        <v>35.5</v>
      </c>
      <c r="G5" s="244">
        <v>35.5</v>
      </c>
      <c r="H5" s="244">
        <v>35.5</v>
      </c>
      <c r="I5" s="244">
        <v>35.5</v>
      </c>
      <c r="J5" s="244">
        <v>35.5</v>
      </c>
      <c r="K5" s="244">
        <v>35.5</v>
      </c>
      <c r="L5" s="244">
        <v>35.5</v>
      </c>
      <c r="M5" s="244">
        <v>35.5</v>
      </c>
      <c r="N5" s="244">
        <v>35.5</v>
      </c>
      <c r="O5" s="244">
        <v>35.5</v>
      </c>
      <c r="P5" s="244">
        <v>35.5</v>
      </c>
      <c r="Q5" s="244">
        <v>35.5</v>
      </c>
      <c r="R5" s="244">
        <v>35.5</v>
      </c>
      <c r="S5" s="244">
        <v>35.5</v>
      </c>
      <c r="T5" s="244">
        <v>35.5</v>
      </c>
      <c r="U5" s="244">
        <v>35.5</v>
      </c>
      <c r="V5" s="244">
        <v>35.5</v>
      </c>
      <c r="W5" s="244">
        <v>35.5</v>
      </c>
      <c r="X5" s="244">
        <v>35.5</v>
      </c>
      <c r="Y5" s="244">
        <v>35.5</v>
      </c>
      <c r="Z5" s="244">
        <v>35.5</v>
      </c>
      <c r="AA5" s="244">
        <v>35.5</v>
      </c>
      <c r="AB5" s="244">
        <v>35.5</v>
      </c>
      <c r="AC5" s="244"/>
      <c r="AD5" s="244">
        <v>0</v>
      </c>
      <c r="AE5" s="244">
        <v>0</v>
      </c>
      <c r="AF5" s="244">
        <v>0</v>
      </c>
      <c r="AG5" s="245">
        <v>33.15</v>
      </c>
    </row>
    <row r="6" spans="1:60" x14ac:dyDescent="0.2">
      <c r="A6" s="260" t="s">
        <v>60</v>
      </c>
      <c r="B6" s="243">
        <v>33.81</v>
      </c>
      <c r="C6" s="244">
        <v>34.700000000000003</v>
      </c>
      <c r="D6" s="244">
        <v>34.700000000000003</v>
      </c>
      <c r="E6" s="244">
        <v>35.35</v>
      </c>
      <c r="F6" s="244">
        <v>35.35</v>
      </c>
      <c r="G6" s="244">
        <v>35.35</v>
      </c>
      <c r="H6" s="244">
        <v>35.35</v>
      </c>
      <c r="I6" s="244">
        <v>35.35</v>
      </c>
      <c r="J6" s="244">
        <v>35.35</v>
      </c>
      <c r="K6" s="244">
        <v>35.35</v>
      </c>
      <c r="L6" s="244">
        <v>35.35</v>
      </c>
      <c r="M6" s="244">
        <v>35.35</v>
      </c>
      <c r="N6" s="244">
        <v>35.35</v>
      </c>
      <c r="O6" s="244">
        <v>35.35</v>
      </c>
      <c r="P6" s="244">
        <v>35.35</v>
      </c>
      <c r="Q6" s="244">
        <v>35.35</v>
      </c>
      <c r="R6" s="244">
        <v>35.35</v>
      </c>
      <c r="S6" s="244">
        <v>35.35</v>
      </c>
      <c r="T6" s="244">
        <v>35.35</v>
      </c>
      <c r="U6" s="244">
        <v>35.35</v>
      </c>
      <c r="V6" s="244">
        <v>35.35</v>
      </c>
      <c r="W6" s="244">
        <v>35.35</v>
      </c>
      <c r="X6" s="244">
        <v>35.35</v>
      </c>
      <c r="Y6" s="244">
        <v>35.35</v>
      </c>
      <c r="Z6" s="244">
        <v>35.35</v>
      </c>
      <c r="AA6" s="244">
        <v>35.35</v>
      </c>
      <c r="AB6" s="244">
        <v>35.35</v>
      </c>
      <c r="AC6" s="244"/>
      <c r="AD6" s="244">
        <v>0</v>
      </c>
      <c r="AE6" s="244">
        <v>0</v>
      </c>
      <c r="AF6" s="244">
        <v>0</v>
      </c>
      <c r="AG6" s="245">
        <v>34.403333333333336</v>
      </c>
    </row>
    <row r="7" spans="1:60" x14ac:dyDescent="0.2">
      <c r="A7" s="260" t="s">
        <v>62</v>
      </c>
      <c r="B7" s="243">
        <v>33.049999999999997</v>
      </c>
      <c r="C7" s="244">
        <v>27.1875</v>
      </c>
      <c r="D7" s="244">
        <v>27.1875</v>
      </c>
      <c r="E7" s="244">
        <v>24.9</v>
      </c>
      <c r="F7" s="244">
        <v>24.9</v>
      </c>
      <c r="G7" s="244">
        <v>24.899999618530298</v>
      </c>
      <c r="H7" s="244">
        <v>20.174999237060501</v>
      </c>
      <c r="I7" s="244">
        <v>20.174999237060501</v>
      </c>
      <c r="J7" s="244">
        <v>20.174999237060501</v>
      </c>
      <c r="K7" s="244">
        <v>20.174999237060501</v>
      </c>
      <c r="L7" s="244">
        <v>20.174999237060501</v>
      </c>
      <c r="M7" s="244">
        <v>26</v>
      </c>
      <c r="N7" s="244">
        <v>20.174999237060501</v>
      </c>
      <c r="O7" s="244">
        <v>20.174999237060501</v>
      </c>
      <c r="P7" s="244">
        <v>20.174999237060501</v>
      </c>
      <c r="Q7" s="244">
        <v>20.174999237060501</v>
      </c>
      <c r="R7" s="244">
        <v>20.174999237060501</v>
      </c>
      <c r="S7" s="244">
        <v>26</v>
      </c>
      <c r="T7" s="244">
        <v>20.174999237060501</v>
      </c>
      <c r="U7" s="244">
        <v>20.174999237060501</v>
      </c>
      <c r="V7" s="244">
        <v>20.174999237060501</v>
      </c>
      <c r="W7" s="244">
        <v>20.174999237060501</v>
      </c>
      <c r="X7" s="244">
        <v>26</v>
      </c>
      <c r="Y7" s="244">
        <v>20.174999237060501</v>
      </c>
      <c r="Z7" s="244">
        <v>20.174999237060501</v>
      </c>
      <c r="AA7" s="244">
        <v>20.174999237060501</v>
      </c>
      <c r="AB7" s="244">
        <v>20.174999237060501</v>
      </c>
      <c r="AC7" s="244"/>
      <c r="AD7" s="244">
        <v>0</v>
      </c>
      <c r="AE7" s="244">
        <v>0</v>
      </c>
      <c r="AF7" s="244">
        <v>0</v>
      </c>
      <c r="AG7" s="245">
        <v>29.141666666666666</v>
      </c>
    </row>
    <row r="8" spans="1:60" x14ac:dyDescent="0.2">
      <c r="A8" s="260" t="s">
        <v>61</v>
      </c>
      <c r="B8" s="243">
        <v>33.049999999999997</v>
      </c>
      <c r="C8" s="244">
        <v>34.700000000000003</v>
      </c>
      <c r="D8" s="244">
        <v>34.700000000000003</v>
      </c>
      <c r="E8" s="244">
        <v>34.1</v>
      </c>
      <c r="F8" s="244">
        <v>34.1</v>
      </c>
      <c r="G8" s="244">
        <v>34.1</v>
      </c>
      <c r="H8" s="244">
        <v>34.1</v>
      </c>
      <c r="I8" s="244">
        <v>34.1</v>
      </c>
      <c r="J8" s="244">
        <v>34.1</v>
      </c>
      <c r="K8" s="244">
        <v>34.1</v>
      </c>
      <c r="L8" s="244">
        <v>34.1</v>
      </c>
      <c r="M8" s="244">
        <v>34.1</v>
      </c>
      <c r="N8" s="244">
        <v>34.1</v>
      </c>
      <c r="O8" s="244">
        <v>34.1</v>
      </c>
      <c r="P8" s="244">
        <v>34.1</v>
      </c>
      <c r="Q8" s="244">
        <v>34.1</v>
      </c>
      <c r="R8" s="244">
        <v>34.1</v>
      </c>
      <c r="S8" s="244">
        <v>34.1</v>
      </c>
      <c r="T8" s="244">
        <v>34.1</v>
      </c>
      <c r="U8" s="244">
        <v>34.1</v>
      </c>
      <c r="V8" s="244">
        <v>34.1</v>
      </c>
      <c r="W8" s="244">
        <v>34.1</v>
      </c>
      <c r="X8" s="244">
        <v>34.1</v>
      </c>
      <c r="Y8" s="244">
        <v>34.1</v>
      </c>
      <c r="Z8" s="244">
        <v>34.1</v>
      </c>
      <c r="AA8" s="244">
        <v>34.1</v>
      </c>
      <c r="AB8" s="244">
        <v>34.1</v>
      </c>
      <c r="AC8" s="244"/>
      <c r="AD8" s="244">
        <v>0</v>
      </c>
      <c r="AE8" s="244">
        <v>0</v>
      </c>
      <c r="AF8" s="244">
        <v>0</v>
      </c>
      <c r="AG8" s="245">
        <v>34.15</v>
      </c>
    </row>
    <row r="9" spans="1:60" x14ac:dyDescent="0.2">
      <c r="A9" s="260" t="s">
        <v>59</v>
      </c>
      <c r="B9" s="243">
        <v>34</v>
      </c>
      <c r="C9" s="244">
        <v>34.5</v>
      </c>
      <c r="D9" s="244">
        <v>34.5</v>
      </c>
      <c r="E9" s="244">
        <v>32.75</v>
      </c>
      <c r="F9" s="244">
        <v>32.75</v>
      </c>
      <c r="G9" s="244">
        <v>32.75</v>
      </c>
      <c r="H9" s="244">
        <v>32.75</v>
      </c>
      <c r="I9" s="244">
        <v>32.75</v>
      </c>
      <c r="J9" s="244">
        <v>32.75</v>
      </c>
      <c r="K9" s="244">
        <v>32.75</v>
      </c>
      <c r="L9" s="244">
        <v>32.75</v>
      </c>
      <c r="M9" s="244">
        <v>32.75</v>
      </c>
      <c r="N9" s="244">
        <v>32.75</v>
      </c>
      <c r="O9" s="244">
        <v>32.75</v>
      </c>
      <c r="P9" s="244">
        <v>32.75</v>
      </c>
      <c r="Q9" s="244">
        <v>32.75</v>
      </c>
      <c r="R9" s="244">
        <v>32.75</v>
      </c>
      <c r="S9" s="244">
        <v>32.75</v>
      </c>
      <c r="T9" s="244">
        <v>32.75</v>
      </c>
      <c r="U9" s="244">
        <v>32.75</v>
      </c>
      <c r="V9" s="244">
        <v>32.75</v>
      </c>
      <c r="W9" s="244">
        <v>32.75</v>
      </c>
      <c r="X9" s="244">
        <v>32.75</v>
      </c>
      <c r="Y9" s="244">
        <v>32.75</v>
      </c>
      <c r="Z9" s="244">
        <v>32.75</v>
      </c>
      <c r="AA9" s="244">
        <v>32.75</v>
      </c>
      <c r="AB9" s="244">
        <v>32.75</v>
      </c>
      <c r="AC9" s="244"/>
      <c r="AD9" s="244">
        <v>0</v>
      </c>
      <c r="AE9" s="244">
        <v>0</v>
      </c>
      <c r="AF9" s="244">
        <v>0</v>
      </c>
      <c r="AG9" s="245">
        <v>34.333333333333336</v>
      </c>
    </row>
    <row r="10" spans="1:60" ht="10.8" thickBot="1" x14ac:dyDescent="0.25">
      <c r="A10" s="261" t="s">
        <v>63</v>
      </c>
      <c r="B10" s="246">
        <v>35</v>
      </c>
      <c r="C10" s="247">
        <v>35.5</v>
      </c>
      <c r="D10" s="247">
        <v>35.5</v>
      </c>
      <c r="E10" s="247">
        <v>33.75</v>
      </c>
      <c r="F10" s="247">
        <v>33.75</v>
      </c>
      <c r="G10" s="247">
        <v>33.75</v>
      </c>
      <c r="H10" s="247">
        <v>33.75</v>
      </c>
      <c r="I10" s="247">
        <v>33.75</v>
      </c>
      <c r="J10" s="247">
        <v>33.75</v>
      </c>
      <c r="K10" s="247">
        <v>33.75</v>
      </c>
      <c r="L10" s="247">
        <v>33.75</v>
      </c>
      <c r="M10" s="247">
        <v>33.75</v>
      </c>
      <c r="N10" s="247">
        <v>33.75</v>
      </c>
      <c r="O10" s="247">
        <v>33.75</v>
      </c>
      <c r="P10" s="247">
        <v>33.75</v>
      </c>
      <c r="Q10" s="247">
        <v>33.75</v>
      </c>
      <c r="R10" s="247">
        <v>33.75</v>
      </c>
      <c r="S10" s="247">
        <v>33.75</v>
      </c>
      <c r="T10" s="247">
        <v>33.75</v>
      </c>
      <c r="U10" s="247">
        <v>33.75</v>
      </c>
      <c r="V10" s="247">
        <v>33.75</v>
      </c>
      <c r="W10" s="247">
        <v>33.75</v>
      </c>
      <c r="X10" s="247">
        <v>33.75</v>
      </c>
      <c r="Y10" s="247">
        <v>33.75</v>
      </c>
      <c r="Z10" s="247">
        <v>33.75</v>
      </c>
      <c r="AA10" s="247">
        <v>33.75</v>
      </c>
      <c r="AB10" s="247">
        <v>33.75</v>
      </c>
      <c r="AC10" s="247"/>
      <c r="AD10" s="247">
        <v>0</v>
      </c>
      <c r="AE10" s="247">
        <v>0</v>
      </c>
      <c r="AF10" s="247">
        <v>0</v>
      </c>
      <c r="AG10" s="248">
        <v>35.333333333333336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4.4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55</v>
      </c>
      <c r="C13" s="252">
        <v>53</v>
      </c>
      <c r="D13" s="252">
        <v>53</v>
      </c>
      <c r="E13" s="252">
        <v>54.499996185302734</v>
      </c>
      <c r="F13" s="252">
        <v>54.499996185302734</v>
      </c>
      <c r="G13" s="252">
        <v>0</v>
      </c>
      <c r="H13" s="252">
        <v>54.499996185302734</v>
      </c>
      <c r="I13" s="252">
        <v>54.499996185302734</v>
      </c>
      <c r="J13" s="252">
        <v>54.499996185302734</v>
      </c>
      <c r="K13" s="252">
        <v>54.499996185302734</v>
      </c>
      <c r="L13" s="252">
        <v>54.499996185302734</v>
      </c>
      <c r="M13" s="252">
        <v>0</v>
      </c>
      <c r="N13" s="252">
        <v>54.499996185302734</v>
      </c>
      <c r="O13" s="252">
        <v>54.499996185302734</v>
      </c>
      <c r="P13" s="252">
        <v>54.499996185302734</v>
      </c>
      <c r="Q13" s="252">
        <v>54.499996185302734</v>
      </c>
      <c r="R13" s="252">
        <v>54.499996185302734</v>
      </c>
      <c r="S13" s="252">
        <v>0</v>
      </c>
      <c r="T13" s="252">
        <v>54.499996185302734</v>
      </c>
      <c r="U13" s="252">
        <v>54.499996185302734</v>
      </c>
      <c r="V13" s="252">
        <v>54.499996185302734</v>
      </c>
      <c r="W13" s="252">
        <v>54.499996185302734</v>
      </c>
      <c r="X13" s="252">
        <v>0</v>
      </c>
      <c r="Y13" s="252">
        <v>54.499994049072264</v>
      </c>
      <c r="Z13" s="252">
        <v>0</v>
      </c>
      <c r="AA13" s="252">
        <v>0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53.666666666666664</v>
      </c>
    </row>
    <row r="16" spans="1:60" ht="14.4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0.14999999999999858</v>
      </c>
      <c r="C17" s="241">
        <v>0.5</v>
      </c>
      <c r="D17" s="241">
        <v>0.5</v>
      </c>
      <c r="E17" s="241">
        <v>1.8</v>
      </c>
      <c r="F17" s="241">
        <v>1.8</v>
      </c>
      <c r="G17" s="241">
        <v>1.8</v>
      </c>
      <c r="H17" s="241">
        <v>1.8</v>
      </c>
      <c r="I17" s="241">
        <v>1.8</v>
      </c>
      <c r="J17" s="241">
        <v>1.8</v>
      </c>
      <c r="K17" s="241">
        <v>1.8</v>
      </c>
      <c r="L17" s="241">
        <v>1.8</v>
      </c>
      <c r="M17" s="241">
        <v>1.8</v>
      </c>
      <c r="N17" s="241">
        <v>1.8</v>
      </c>
      <c r="O17" s="241">
        <v>1.8</v>
      </c>
      <c r="P17" s="241">
        <v>1.8</v>
      </c>
      <c r="Q17" s="241">
        <v>1.8</v>
      </c>
      <c r="R17" s="241">
        <v>1.8</v>
      </c>
      <c r="S17" s="241">
        <v>1.8</v>
      </c>
      <c r="T17" s="241">
        <v>1.8</v>
      </c>
      <c r="U17" s="241">
        <v>1.8</v>
      </c>
      <c r="V17" s="241">
        <v>1.8</v>
      </c>
      <c r="W17" s="241">
        <v>1.8</v>
      </c>
      <c r="X17" s="241">
        <v>1.8</v>
      </c>
      <c r="Y17" s="241">
        <v>1.8</v>
      </c>
      <c r="Z17" s="241">
        <v>1.8</v>
      </c>
      <c r="AA17" s="241">
        <v>1.8</v>
      </c>
      <c r="AB17" s="241">
        <v>1.8</v>
      </c>
      <c r="AC17" s="241"/>
      <c r="AD17" s="241">
        <v>0</v>
      </c>
      <c r="AE17" s="241">
        <v>0</v>
      </c>
      <c r="AF17" s="241">
        <v>0</v>
      </c>
      <c r="AG17" s="242">
        <v>0.18333333333333002</v>
      </c>
    </row>
    <row r="18" spans="1:64" x14ac:dyDescent="0.2">
      <c r="A18" s="260" t="s">
        <v>58</v>
      </c>
      <c r="B18" s="243">
        <v>0.95000000000000284</v>
      </c>
      <c r="C18" s="244">
        <v>0.5</v>
      </c>
      <c r="D18" s="244">
        <v>0.5</v>
      </c>
      <c r="E18" s="244">
        <v>1.5</v>
      </c>
      <c r="F18" s="244">
        <v>1.5</v>
      </c>
      <c r="G18" s="244">
        <v>1.5</v>
      </c>
      <c r="H18" s="244">
        <v>1.5</v>
      </c>
      <c r="I18" s="244">
        <v>1.5</v>
      </c>
      <c r="J18" s="244">
        <v>1.5</v>
      </c>
      <c r="K18" s="244">
        <v>1.5</v>
      </c>
      <c r="L18" s="244">
        <v>1.5</v>
      </c>
      <c r="M18" s="244">
        <v>1.5</v>
      </c>
      <c r="N18" s="244">
        <v>1.5</v>
      </c>
      <c r="O18" s="244">
        <v>1.5</v>
      </c>
      <c r="P18" s="244">
        <v>1.5</v>
      </c>
      <c r="Q18" s="244">
        <v>1.5</v>
      </c>
      <c r="R18" s="244">
        <v>1.5</v>
      </c>
      <c r="S18" s="244">
        <v>1.5</v>
      </c>
      <c r="T18" s="244">
        <v>1.5</v>
      </c>
      <c r="U18" s="244">
        <v>1.5</v>
      </c>
      <c r="V18" s="244">
        <v>1.5</v>
      </c>
      <c r="W18" s="244">
        <v>1.5</v>
      </c>
      <c r="X18" s="244">
        <v>1.5</v>
      </c>
      <c r="Y18" s="244">
        <v>1.5</v>
      </c>
      <c r="Z18" s="244">
        <v>1.5</v>
      </c>
      <c r="AA18" s="244">
        <v>1.5</v>
      </c>
      <c r="AB18" s="244">
        <v>1.5</v>
      </c>
      <c r="AC18" s="244"/>
      <c r="AD18" s="244">
        <v>0</v>
      </c>
      <c r="AE18" s="244">
        <v>0</v>
      </c>
      <c r="AF18" s="244">
        <v>0</v>
      </c>
      <c r="AG18" s="245">
        <v>0.44999999999999574</v>
      </c>
    </row>
    <row r="19" spans="1:64" x14ac:dyDescent="0.2">
      <c r="A19" s="260" t="s">
        <v>60</v>
      </c>
      <c r="B19" s="243">
        <v>0.81000000000000227</v>
      </c>
      <c r="C19" s="244">
        <v>1.7</v>
      </c>
      <c r="D19" s="244">
        <v>1.7</v>
      </c>
      <c r="E19" s="244">
        <v>0.35000000000000142</v>
      </c>
      <c r="F19" s="244">
        <v>0.35000000000000142</v>
      </c>
      <c r="G19" s="244">
        <v>0.35000000000000142</v>
      </c>
      <c r="H19" s="244">
        <v>0.35000000000000142</v>
      </c>
      <c r="I19" s="244">
        <v>0.35000000000000142</v>
      </c>
      <c r="J19" s="244">
        <v>0.35000000000000142</v>
      </c>
      <c r="K19" s="244">
        <v>0.35000000000000142</v>
      </c>
      <c r="L19" s="244">
        <v>0.35000000000000142</v>
      </c>
      <c r="M19" s="244">
        <v>0.35000000000000142</v>
      </c>
      <c r="N19" s="244">
        <v>0.35000000000000142</v>
      </c>
      <c r="O19" s="244">
        <v>0.35000000000000142</v>
      </c>
      <c r="P19" s="244">
        <v>0.35000000000000142</v>
      </c>
      <c r="Q19" s="244">
        <v>0.35000000000000142</v>
      </c>
      <c r="R19" s="244">
        <v>0.35000000000000142</v>
      </c>
      <c r="S19" s="244">
        <v>0.35000000000000142</v>
      </c>
      <c r="T19" s="244">
        <v>0.35000000000000142</v>
      </c>
      <c r="U19" s="244">
        <v>0.35000000000000142</v>
      </c>
      <c r="V19" s="244">
        <v>0.35000000000000142</v>
      </c>
      <c r="W19" s="244">
        <v>0.35000000000000142</v>
      </c>
      <c r="X19" s="244">
        <v>0.35000000000000142</v>
      </c>
      <c r="Y19" s="244">
        <v>0.35000000000000142</v>
      </c>
      <c r="Z19" s="244">
        <v>0.35000000000000142</v>
      </c>
      <c r="AA19" s="244">
        <v>0.35000000000000142</v>
      </c>
      <c r="AB19" s="244">
        <v>0.35000000000000142</v>
      </c>
      <c r="AC19" s="244"/>
      <c r="AD19" s="244">
        <v>0</v>
      </c>
      <c r="AE19" s="244">
        <v>0</v>
      </c>
      <c r="AF19" s="244">
        <v>0</v>
      </c>
      <c r="AG19" s="245">
        <v>1.4473333333333329</v>
      </c>
    </row>
    <row r="20" spans="1:64" x14ac:dyDescent="0.2">
      <c r="A20" s="260" t="s">
        <v>62</v>
      </c>
      <c r="B20" s="243">
        <v>5.8624999999999998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-5.8250007629394993</v>
      </c>
      <c r="Z20" s="244">
        <v>-5.8250007629394993</v>
      </c>
      <c r="AA20" s="244">
        <v>-5.8250007629394993</v>
      </c>
      <c r="AB20" s="244">
        <v>-5.8250007629394993</v>
      </c>
      <c r="AC20" s="244"/>
      <c r="AD20" s="244">
        <v>0</v>
      </c>
      <c r="AE20" s="244">
        <v>0</v>
      </c>
      <c r="AF20" s="244">
        <v>0</v>
      </c>
      <c r="AG20" s="245">
        <v>-0.2708333333333357</v>
      </c>
    </row>
    <row r="21" spans="1:64" x14ac:dyDescent="0.2">
      <c r="A21" s="260" t="s">
        <v>61</v>
      </c>
      <c r="B21" s="243">
        <v>4.9999999999997158E-2</v>
      </c>
      <c r="C21" s="244">
        <v>1.7</v>
      </c>
      <c r="D21" s="244">
        <v>1.7</v>
      </c>
      <c r="E21" s="244">
        <v>0.35000000000000142</v>
      </c>
      <c r="F21" s="244">
        <v>0.35000000000000142</v>
      </c>
      <c r="G21" s="244">
        <v>0.35000000000000142</v>
      </c>
      <c r="H21" s="244">
        <v>0.35000000000000142</v>
      </c>
      <c r="I21" s="244">
        <v>0.35000000000000142</v>
      </c>
      <c r="J21" s="244">
        <v>0.35000000000000142</v>
      </c>
      <c r="K21" s="244">
        <v>0.35000000000000142</v>
      </c>
      <c r="L21" s="244">
        <v>0.35000000000000142</v>
      </c>
      <c r="M21" s="244">
        <v>0.35000000000000142</v>
      </c>
      <c r="N21" s="244">
        <v>0.35000000000000142</v>
      </c>
      <c r="O21" s="244">
        <v>0.35000000000000142</v>
      </c>
      <c r="P21" s="244">
        <v>0.35000000000000142</v>
      </c>
      <c r="Q21" s="244">
        <v>0.35000000000000142</v>
      </c>
      <c r="R21" s="244">
        <v>0.35000000000000142</v>
      </c>
      <c r="S21" s="244">
        <v>0.35000000000000142</v>
      </c>
      <c r="T21" s="244">
        <v>0.35000000000000142</v>
      </c>
      <c r="U21" s="244">
        <v>0.35000000000000142</v>
      </c>
      <c r="V21" s="244">
        <v>0.35000000000000142</v>
      </c>
      <c r="W21" s="244">
        <v>0.35000000000000142</v>
      </c>
      <c r="X21" s="244">
        <v>0.35000000000000142</v>
      </c>
      <c r="Y21" s="244">
        <v>0.35000000000000142</v>
      </c>
      <c r="Z21" s="244">
        <v>0.35000000000000142</v>
      </c>
      <c r="AA21" s="244">
        <v>0.35000000000000142</v>
      </c>
      <c r="AB21" s="244">
        <v>0.35000000000000142</v>
      </c>
      <c r="AC21" s="244"/>
      <c r="AD21" s="244">
        <v>0</v>
      </c>
      <c r="AE21" s="244">
        <v>0</v>
      </c>
      <c r="AF21" s="244">
        <v>0</v>
      </c>
      <c r="AG21" s="245">
        <v>1.25</v>
      </c>
    </row>
    <row r="22" spans="1:64" x14ac:dyDescent="0.2">
      <c r="A22" s="260" t="s">
        <v>59</v>
      </c>
      <c r="B22" s="243">
        <v>1</v>
      </c>
      <c r="C22" s="244">
        <v>1.5</v>
      </c>
      <c r="D22" s="244">
        <v>1.5</v>
      </c>
      <c r="E22" s="244">
        <v>1</v>
      </c>
      <c r="F22" s="244">
        <v>1</v>
      </c>
      <c r="G22" s="244">
        <v>1</v>
      </c>
      <c r="H22" s="244">
        <v>1</v>
      </c>
      <c r="I22" s="244">
        <v>1</v>
      </c>
      <c r="J22" s="244">
        <v>1</v>
      </c>
      <c r="K22" s="244">
        <v>1</v>
      </c>
      <c r="L22" s="244">
        <v>1</v>
      </c>
      <c r="M22" s="244">
        <v>1</v>
      </c>
      <c r="N22" s="244">
        <v>1</v>
      </c>
      <c r="O22" s="244">
        <v>1</v>
      </c>
      <c r="P22" s="244">
        <v>1</v>
      </c>
      <c r="Q22" s="244">
        <v>1</v>
      </c>
      <c r="R22" s="244">
        <v>1</v>
      </c>
      <c r="S22" s="244">
        <v>1</v>
      </c>
      <c r="T22" s="244">
        <v>1</v>
      </c>
      <c r="U22" s="244">
        <v>1</v>
      </c>
      <c r="V22" s="244">
        <v>1</v>
      </c>
      <c r="W22" s="244">
        <v>1</v>
      </c>
      <c r="X22" s="244">
        <v>1</v>
      </c>
      <c r="Y22" s="244">
        <v>1</v>
      </c>
      <c r="Z22" s="244">
        <v>1</v>
      </c>
      <c r="AA22" s="244">
        <v>1</v>
      </c>
      <c r="AB22" s="244">
        <v>1</v>
      </c>
      <c r="AC22" s="244"/>
      <c r="AD22" s="244">
        <v>0</v>
      </c>
      <c r="AE22" s="244">
        <v>0</v>
      </c>
      <c r="AF22" s="244">
        <v>0</v>
      </c>
      <c r="AG22" s="245">
        <v>1.3733333333333348</v>
      </c>
    </row>
    <row r="23" spans="1:64" ht="10.8" thickBot="1" x14ac:dyDescent="0.25">
      <c r="A23" s="261" t="s">
        <v>63</v>
      </c>
      <c r="B23" s="246">
        <v>1</v>
      </c>
      <c r="C23" s="247">
        <v>1.5</v>
      </c>
      <c r="D23" s="247">
        <v>1.5</v>
      </c>
      <c r="E23" s="247">
        <v>1</v>
      </c>
      <c r="F23" s="247">
        <v>1</v>
      </c>
      <c r="G23" s="247">
        <v>1</v>
      </c>
      <c r="H23" s="247">
        <v>1</v>
      </c>
      <c r="I23" s="247">
        <v>1</v>
      </c>
      <c r="J23" s="247">
        <v>1</v>
      </c>
      <c r="K23" s="247">
        <v>1</v>
      </c>
      <c r="L23" s="247">
        <v>1</v>
      </c>
      <c r="M23" s="247">
        <v>1</v>
      </c>
      <c r="N23" s="247">
        <v>1</v>
      </c>
      <c r="O23" s="247">
        <v>1</v>
      </c>
      <c r="P23" s="247">
        <v>1</v>
      </c>
      <c r="Q23" s="247">
        <v>1</v>
      </c>
      <c r="R23" s="247">
        <v>1</v>
      </c>
      <c r="S23" s="247">
        <v>1</v>
      </c>
      <c r="T23" s="247">
        <v>1</v>
      </c>
      <c r="U23" s="247">
        <v>1</v>
      </c>
      <c r="V23" s="247">
        <v>1</v>
      </c>
      <c r="W23" s="247">
        <v>1</v>
      </c>
      <c r="X23" s="247">
        <v>1</v>
      </c>
      <c r="Y23" s="247">
        <v>1</v>
      </c>
      <c r="Z23" s="247">
        <v>1</v>
      </c>
      <c r="AA23" s="247">
        <v>1</v>
      </c>
      <c r="AB23" s="247">
        <v>1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4.4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0.25</v>
      </c>
      <c r="C26" s="252">
        <v>-1.75</v>
      </c>
      <c r="D26" s="252">
        <v>-1.75</v>
      </c>
      <c r="E26" s="252">
        <v>1</v>
      </c>
      <c r="F26" s="252">
        <v>1</v>
      </c>
      <c r="G26" s="252">
        <v>0</v>
      </c>
      <c r="H26" s="252">
        <v>1</v>
      </c>
      <c r="I26" s="252">
        <v>1</v>
      </c>
      <c r="J26" s="252">
        <v>1</v>
      </c>
      <c r="K26" s="252">
        <v>1</v>
      </c>
      <c r="L26" s="252">
        <v>1</v>
      </c>
      <c r="M26" s="252">
        <v>0</v>
      </c>
      <c r="N26" s="252">
        <v>1</v>
      </c>
      <c r="O26" s="252">
        <v>1</v>
      </c>
      <c r="P26" s="252">
        <v>1</v>
      </c>
      <c r="Q26" s="252">
        <v>1</v>
      </c>
      <c r="R26" s="252">
        <v>1</v>
      </c>
      <c r="S26" s="252">
        <v>0</v>
      </c>
      <c r="T26" s="252">
        <v>1</v>
      </c>
      <c r="U26" s="252">
        <v>1</v>
      </c>
      <c r="V26" s="252">
        <v>1</v>
      </c>
      <c r="W26" s="252">
        <v>1</v>
      </c>
      <c r="X26" s="252">
        <v>0</v>
      </c>
      <c r="Y26" s="252">
        <v>54.499994049072264</v>
      </c>
      <c r="Z26" s="252">
        <v>0</v>
      </c>
      <c r="AA26" s="252">
        <v>0</v>
      </c>
      <c r="AB26" s="252">
        <v>0</v>
      </c>
      <c r="AC26" s="252">
        <v>8.5166666666666657</v>
      </c>
      <c r="AD26" s="252">
        <v>0</v>
      </c>
      <c r="AE26" s="252">
        <v>0</v>
      </c>
      <c r="AF26" s="252">
        <v>0</v>
      </c>
      <c r="AG26" s="253">
        <v>8.5166666666666657</v>
      </c>
    </row>
    <row r="29" spans="1:64" ht="14.4" thickBot="1" x14ac:dyDescent="0.3">
      <c r="A29" s="237" t="s">
        <v>106</v>
      </c>
      <c r="B29" s="238">
        <v>37193</v>
      </c>
      <c r="C29" s="238">
        <v>37194</v>
      </c>
      <c r="D29" s="238">
        <v>37195</v>
      </c>
      <c r="E29" s="238">
        <v>37196</v>
      </c>
      <c r="F29" s="238">
        <v>37197</v>
      </c>
      <c r="G29" s="238">
        <v>37198</v>
      </c>
      <c r="H29" s="238">
        <v>37199</v>
      </c>
      <c r="I29" s="238">
        <v>37200</v>
      </c>
      <c r="J29" s="238">
        <v>37201</v>
      </c>
      <c r="K29" s="238">
        <v>37202</v>
      </c>
      <c r="L29" s="238">
        <v>37203</v>
      </c>
      <c r="M29" s="238">
        <v>37204</v>
      </c>
      <c r="N29" s="238">
        <v>37205</v>
      </c>
      <c r="O29" s="238">
        <v>37206</v>
      </c>
      <c r="P29" s="238">
        <v>37207</v>
      </c>
      <c r="Q29" s="238">
        <v>37208</v>
      </c>
      <c r="R29" s="238">
        <v>37209</v>
      </c>
      <c r="S29" s="238">
        <v>37210</v>
      </c>
      <c r="T29" s="238">
        <v>37211</v>
      </c>
      <c r="U29" s="238">
        <v>37212</v>
      </c>
      <c r="V29" s="238">
        <v>37213</v>
      </c>
      <c r="W29" s="238">
        <v>37214</v>
      </c>
      <c r="X29" s="238">
        <v>37215</v>
      </c>
      <c r="Y29" s="238">
        <v>37216</v>
      </c>
      <c r="Z29" s="238">
        <v>37217</v>
      </c>
      <c r="AA29" s="238">
        <v>37218</v>
      </c>
      <c r="AB29" s="238">
        <v>37219</v>
      </c>
      <c r="AC29" s="238">
        <v>37220</v>
      </c>
      <c r="AD29" s="238">
        <v>37221</v>
      </c>
      <c r="AE29" s="238">
        <v>37222</v>
      </c>
      <c r="AF29" s="238">
        <v>37223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28.8</v>
      </c>
      <c r="C30" s="241">
        <v>28.8</v>
      </c>
      <c r="D30" s="241">
        <v>28</v>
      </c>
      <c r="E30" s="241">
        <v>28</v>
      </c>
      <c r="F30" s="241">
        <v>28</v>
      </c>
      <c r="G30" s="241">
        <v>28</v>
      </c>
      <c r="H30" s="241">
        <v>28</v>
      </c>
      <c r="I30" s="241">
        <v>28</v>
      </c>
      <c r="J30" s="241">
        <v>28</v>
      </c>
      <c r="K30" s="241">
        <v>28</v>
      </c>
      <c r="L30" s="241">
        <v>28</v>
      </c>
      <c r="M30" s="241">
        <v>28</v>
      </c>
      <c r="N30" s="241">
        <v>28</v>
      </c>
      <c r="O30" s="241">
        <v>28</v>
      </c>
      <c r="P30" s="241">
        <v>28</v>
      </c>
      <c r="Q30" s="241">
        <v>28</v>
      </c>
      <c r="R30" s="241">
        <v>28</v>
      </c>
      <c r="S30" s="241">
        <v>28</v>
      </c>
      <c r="T30" s="241">
        <v>28</v>
      </c>
      <c r="U30" s="241">
        <v>28</v>
      </c>
      <c r="V30" s="241">
        <v>28</v>
      </c>
      <c r="W30" s="241">
        <v>28</v>
      </c>
      <c r="X30" s="241">
        <v>28</v>
      </c>
      <c r="Y30" s="241">
        <v>28</v>
      </c>
      <c r="Z30" s="241">
        <v>28</v>
      </c>
      <c r="AA30" s="241">
        <v>28</v>
      </c>
      <c r="AB30" s="241">
        <v>28</v>
      </c>
      <c r="AC30" s="241">
        <v>28</v>
      </c>
      <c r="AD30" s="241">
        <v>28</v>
      </c>
      <c r="AE30" s="241">
        <v>28</v>
      </c>
      <c r="AF30" s="241">
        <v>28</v>
      </c>
      <c r="AG30" s="242">
        <v>28.533333333333331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28.8</v>
      </c>
      <c r="C31" s="244">
        <v>28.8</v>
      </c>
      <c r="D31" s="244">
        <v>28.8</v>
      </c>
      <c r="E31" s="244">
        <v>28</v>
      </c>
      <c r="F31" s="244">
        <v>28</v>
      </c>
      <c r="G31" s="244">
        <v>28</v>
      </c>
      <c r="H31" s="244">
        <v>28</v>
      </c>
      <c r="I31" s="244">
        <v>28</v>
      </c>
      <c r="J31" s="244">
        <v>28</v>
      </c>
      <c r="K31" s="244">
        <v>28</v>
      </c>
      <c r="L31" s="244">
        <v>28</v>
      </c>
      <c r="M31" s="244">
        <v>28</v>
      </c>
      <c r="N31" s="244">
        <v>28</v>
      </c>
      <c r="O31" s="244">
        <v>28</v>
      </c>
      <c r="P31" s="244">
        <v>28</v>
      </c>
      <c r="Q31" s="244">
        <v>28</v>
      </c>
      <c r="R31" s="244">
        <v>28</v>
      </c>
      <c r="S31" s="244">
        <v>28</v>
      </c>
      <c r="T31" s="244">
        <v>28</v>
      </c>
      <c r="U31" s="244">
        <v>28</v>
      </c>
      <c r="V31" s="244">
        <v>28</v>
      </c>
      <c r="W31" s="244">
        <v>28</v>
      </c>
      <c r="X31" s="244">
        <v>28</v>
      </c>
      <c r="Y31" s="244">
        <v>28</v>
      </c>
      <c r="Z31" s="244">
        <v>28</v>
      </c>
      <c r="AA31" s="244">
        <v>28</v>
      </c>
      <c r="AB31" s="244">
        <v>28</v>
      </c>
      <c r="AC31" s="244">
        <v>28</v>
      </c>
      <c r="AD31" s="244">
        <v>28</v>
      </c>
      <c r="AE31" s="244">
        <v>28</v>
      </c>
      <c r="AF31" s="244">
        <v>28</v>
      </c>
      <c r="AG31" s="245">
        <v>28.8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26.99</v>
      </c>
      <c r="C32" s="244">
        <v>25</v>
      </c>
      <c r="D32" s="244">
        <v>25</v>
      </c>
      <c r="E32" s="244">
        <v>27.75</v>
      </c>
      <c r="F32" s="244">
        <v>27.75</v>
      </c>
      <c r="G32" s="244">
        <v>27.75</v>
      </c>
      <c r="H32" s="244">
        <v>27.75</v>
      </c>
      <c r="I32" s="244">
        <v>27.75</v>
      </c>
      <c r="J32" s="244">
        <v>27.75</v>
      </c>
      <c r="K32" s="244">
        <v>27.75</v>
      </c>
      <c r="L32" s="244">
        <v>27.75</v>
      </c>
      <c r="M32" s="244">
        <v>27.75</v>
      </c>
      <c r="N32" s="244">
        <v>27.75</v>
      </c>
      <c r="O32" s="244">
        <v>27.75</v>
      </c>
      <c r="P32" s="244">
        <v>27.75</v>
      </c>
      <c r="Q32" s="244">
        <v>27.75</v>
      </c>
      <c r="R32" s="244">
        <v>27.75</v>
      </c>
      <c r="S32" s="244">
        <v>27.75</v>
      </c>
      <c r="T32" s="244">
        <v>27.75</v>
      </c>
      <c r="U32" s="244">
        <v>27.75</v>
      </c>
      <c r="V32" s="244">
        <v>27.75</v>
      </c>
      <c r="W32" s="244">
        <v>27.75</v>
      </c>
      <c r="X32" s="244">
        <v>27.75</v>
      </c>
      <c r="Y32" s="244">
        <v>27.75</v>
      </c>
      <c r="Z32" s="244">
        <v>27.75</v>
      </c>
      <c r="AA32" s="244">
        <v>27.75</v>
      </c>
      <c r="AB32" s="244">
        <v>27.75</v>
      </c>
      <c r="AC32" s="244">
        <v>27.75</v>
      </c>
      <c r="AD32" s="244">
        <v>27.75</v>
      </c>
      <c r="AE32" s="244">
        <v>27.75</v>
      </c>
      <c r="AF32" s="244">
        <v>27.75</v>
      </c>
      <c r="AG32" s="245">
        <v>25.66333333333333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25.47</v>
      </c>
      <c r="C33" s="244">
        <v>27.1875</v>
      </c>
      <c r="D33" s="244">
        <v>27.1875</v>
      </c>
      <c r="E33" s="244">
        <v>18.608000000000001</v>
      </c>
      <c r="F33" s="244">
        <v>18.608000000000001</v>
      </c>
      <c r="G33" s="244">
        <v>24.899999618530298</v>
      </c>
      <c r="H33" s="244">
        <v>20.174999237060501</v>
      </c>
      <c r="I33" s="244">
        <v>20.174999237060501</v>
      </c>
      <c r="J33" s="244">
        <v>20.174999237060501</v>
      </c>
      <c r="K33" s="244">
        <v>20.174999237060501</v>
      </c>
      <c r="L33" s="244">
        <v>20.174999237060501</v>
      </c>
      <c r="M33" s="244">
        <v>20.174999237060501</v>
      </c>
      <c r="N33" s="244">
        <v>26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20.174999237060501</v>
      </c>
      <c r="T33" s="244">
        <v>20.174999237060501</v>
      </c>
      <c r="U33" s="244">
        <v>26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20.174999237060501</v>
      </c>
      <c r="AA33" s="244">
        <v>20.174999237060501</v>
      </c>
      <c r="AB33" s="244">
        <v>26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26.614999999999998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25.47</v>
      </c>
      <c r="C34" s="244">
        <v>24.5</v>
      </c>
      <c r="D34" s="244">
        <v>24.5</v>
      </c>
      <c r="E34" s="244">
        <v>24</v>
      </c>
      <c r="F34" s="244">
        <v>24</v>
      </c>
      <c r="G34" s="244">
        <v>24</v>
      </c>
      <c r="H34" s="244">
        <v>24</v>
      </c>
      <c r="I34" s="244">
        <v>24</v>
      </c>
      <c r="J34" s="244">
        <v>24</v>
      </c>
      <c r="K34" s="244">
        <v>24</v>
      </c>
      <c r="L34" s="244">
        <v>24</v>
      </c>
      <c r="M34" s="244">
        <v>24</v>
      </c>
      <c r="N34" s="244">
        <v>24</v>
      </c>
      <c r="O34" s="244">
        <v>24</v>
      </c>
      <c r="P34" s="244">
        <v>24</v>
      </c>
      <c r="Q34" s="244">
        <v>24</v>
      </c>
      <c r="R34" s="244">
        <v>24</v>
      </c>
      <c r="S34" s="244">
        <v>24</v>
      </c>
      <c r="T34" s="244">
        <v>24</v>
      </c>
      <c r="U34" s="244">
        <v>24</v>
      </c>
      <c r="V34" s="244">
        <v>24</v>
      </c>
      <c r="W34" s="244">
        <v>24</v>
      </c>
      <c r="X34" s="244">
        <v>24</v>
      </c>
      <c r="Y34" s="244">
        <v>24</v>
      </c>
      <c r="Z34" s="244">
        <v>24</v>
      </c>
      <c r="AA34" s="244">
        <v>24</v>
      </c>
      <c r="AB34" s="244">
        <v>24</v>
      </c>
      <c r="AC34" s="244">
        <v>24</v>
      </c>
      <c r="AD34" s="244">
        <v>24</v>
      </c>
      <c r="AE34" s="244">
        <v>24</v>
      </c>
      <c r="AF34" s="244">
        <v>24</v>
      </c>
      <c r="AG34" s="245">
        <v>24.823333333333334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27.1</v>
      </c>
      <c r="C35" s="244">
        <v>23.75</v>
      </c>
      <c r="D35" s="244">
        <v>23.75</v>
      </c>
      <c r="E35" s="244">
        <v>22</v>
      </c>
      <c r="F35" s="244">
        <v>22</v>
      </c>
      <c r="G35" s="244">
        <v>22</v>
      </c>
      <c r="H35" s="244">
        <v>22</v>
      </c>
      <c r="I35" s="244">
        <v>22</v>
      </c>
      <c r="J35" s="244">
        <v>22</v>
      </c>
      <c r="K35" s="244">
        <v>22</v>
      </c>
      <c r="L35" s="244">
        <v>22</v>
      </c>
      <c r="M35" s="244">
        <v>22</v>
      </c>
      <c r="N35" s="244">
        <v>22</v>
      </c>
      <c r="O35" s="244">
        <v>22</v>
      </c>
      <c r="P35" s="244">
        <v>22</v>
      </c>
      <c r="Q35" s="244">
        <v>22</v>
      </c>
      <c r="R35" s="244">
        <v>22</v>
      </c>
      <c r="S35" s="244">
        <v>22</v>
      </c>
      <c r="T35" s="244">
        <v>22</v>
      </c>
      <c r="U35" s="244">
        <v>22</v>
      </c>
      <c r="V35" s="244">
        <v>22</v>
      </c>
      <c r="W35" s="244">
        <v>22</v>
      </c>
      <c r="X35" s="244">
        <v>22</v>
      </c>
      <c r="Y35" s="244">
        <v>22</v>
      </c>
      <c r="Z35" s="244">
        <v>22</v>
      </c>
      <c r="AA35" s="244">
        <v>22</v>
      </c>
      <c r="AB35" s="244">
        <v>22</v>
      </c>
      <c r="AC35" s="244">
        <v>22</v>
      </c>
      <c r="AD35" s="244">
        <v>22</v>
      </c>
      <c r="AE35" s="244">
        <v>22</v>
      </c>
      <c r="AF35" s="244">
        <v>22</v>
      </c>
      <c r="AG35" s="245">
        <v>24.866666666666664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0.8" thickBot="1" x14ac:dyDescent="0.25">
      <c r="A36" s="261" t="s">
        <v>63</v>
      </c>
      <c r="B36" s="246">
        <v>27.6</v>
      </c>
      <c r="C36" s="247">
        <v>24.25</v>
      </c>
      <c r="D36" s="247">
        <v>24.25</v>
      </c>
      <c r="E36" s="247">
        <v>22.5</v>
      </c>
      <c r="F36" s="247">
        <v>22.5</v>
      </c>
      <c r="G36" s="247">
        <v>22.5</v>
      </c>
      <c r="H36" s="247">
        <v>22.5</v>
      </c>
      <c r="I36" s="247">
        <v>22.5</v>
      </c>
      <c r="J36" s="247">
        <v>22.5</v>
      </c>
      <c r="K36" s="247">
        <v>22.5</v>
      </c>
      <c r="L36" s="247">
        <v>22.5</v>
      </c>
      <c r="M36" s="247">
        <v>22.5</v>
      </c>
      <c r="N36" s="247">
        <v>22.5</v>
      </c>
      <c r="O36" s="247">
        <v>22.5</v>
      </c>
      <c r="P36" s="247">
        <v>22.5</v>
      </c>
      <c r="Q36" s="247">
        <v>22.5</v>
      </c>
      <c r="R36" s="247">
        <v>22.5</v>
      </c>
      <c r="S36" s="247">
        <v>22.5</v>
      </c>
      <c r="T36" s="247">
        <v>22.5</v>
      </c>
      <c r="U36" s="247">
        <v>22.5</v>
      </c>
      <c r="V36" s="247">
        <v>22.5</v>
      </c>
      <c r="W36" s="247">
        <v>22.5</v>
      </c>
      <c r="X36" s="247">
        <v>22.5</v>
      </c>
      <c r="Y36" s="247">
        <v>22.5</v>
      </c>
      <c r="Z36" s="247">
        <v>37.25</v>
      </c>
      <c r="AA36" s="247">
        <v>22.5</v>
      </c>
      <c r="AB36" s="247">
        <v>22.5</v>
      </c>
      <c r="AC36" s="247">
        <v>22.5</v>
      </c>
      <c r="AD36" s="247">
        <v>22.5</v>
      </c>
      <c r="AE36" s="247">
        <v>22.5</v>
      </c>
      <c r="AF36" s="247">
        <v>22.5</v>
      </c>
      <c r="AG36" s="248">
        <v>25.366666666666664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4.4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32</v>
      </c>
      <c r="C39" s="252">
        <v>30.998849868774414</v>
      </c>
      <c r="D39" s="252">
        <v>31</v>
      </c>
      <c r="E39" s="252">
        <v>31.378847503662108</v>
      </c>
      <c r="F39" s="252">
        <v>31.382494354248045</v>
      </c>
      <c r="G39" s="252">
        <v>31.382494354248045</v>
      </c>
      <c r="H39" s="252">
        <v>31.382494354248045</v>
      </c>
      <c r="I39" s="252">
        <v>31.379995727539061</v>
      </c>
      <c r="J39" s="252">
        <v>31.379995727539061</v>
      </c>
      <c r="K39" s="252">
        <v>31.379995727539061</v>
      </c>
      <c r="L39" s="252">
        <v>31.379995727539061</v>
      </c>
      <c r="M39" s="252">
        <v>31.379995727539061</v>
      </c>
      <c r="N39" s="252">
        <v>31.379995727539061</v>
      </c>
      <c r="O39" s="252">
        <v>31.379995727539061</v>
      </c>
      <c r="P39" s="252">
        <v>31.379995727539061</v>
      </c>
      <c r="Q39" s="252">
        <v>31.384996795654295</v>
      </c>
      <c r="R39" s="252">
        <v>31.384996795654295</v>
      </c>
      <c r="S39" s="252">
        <v>31.384996795654295</v>
      </c>
      <c r="T39" s="252">
        <v>31.377497100830077</v>
      </c>
      <c r="U39" s="252">
        <v>31.384998474121094</v>
      </c>
      <c r="V39" s="252">
        <v>31.382498168945311</v>
      </c>
      <c r="W39" s="252">
        <v>31.382498168945311</v>
      </c>
      <c r="X39" s="252">
        <v>31.37544479370117</v>
      </c>
      <c r="Y39" s="252">
        <v>31.37544479370117</v>
      </c>
      <c r="Z39" s="252">
        <v>31.37544479370117</v>
      </c>
      <c r="AA39" s="252">
        <v>31.380304718017577</v>
      </c>
      <c r="AB39" s="252">
        <v>31.384264373779295</v>
      </c>
      <c r="AC39" s="252">
        <v>31.382471466064452</v>
      </c>
      <c r="AD39" s="252">
        <v>31.375858688354491</v>
      </c>
      <c r="AE39" s="252">
        <v>0</v>
      </c>
      <c r="AF39" s="254">
        <v>0</v>
      </c>
      <c r="AG39" s="253">
        <v>31.332949956258137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4.4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2.8</v>
      </c>
      <c r="C43" s="241">
        <v>2.8</v>
      </c>
      <c r="D43" s="241">
        <v>2</v>
      </c>
      <c r="E43" s="241">
        <v>2</v>
      </c>
      <c r="F43" s="241">
        <v>2</v>
      </c>
      <c r="G43" s="241">
        <v>2</v>
      </c>
      <c r="H43" s="241">
        <v>2</v>
      </c>
      <c r="I43" s="241">
        <v>2</v>
      </c>
      <c r="J43" s="241">
        <v>2</v>
      </c>
      <c r="K43" s="241">
        <v>2</v>
      </c>
      <c r="L43" s="241">
        <v>2</v>
      </c>
      <c r="M43" s="241">
        <v>2</v>
      </c>
      <c r="N43" s="241">
        <v>2</v>
      </c>
      <c r="O43" s="241">
        <v>2</v>
      </c>
      <c r="P43" s="241">
        <v>2</v>
      </c>
      <c r="Q43" s="241">
        <v>2</v>
      </c>
      <c r="R43" s="241">
        <v>2</v>
      </c>
      <c r="S43" s="241">
        <v>2</v>
      </c>
      <c r="T43" s="241">
        <v>2</v>
      </c>
      <c r="U43" s="241">
        <v>2</v>
      </c>
      <c r="V43" s="241">
        <v>2</v>
      </c>
      <c r="W43" s="241">
        <v>2</v>
      </c>
      <c r="X43" s="241">
        <v>2</v>
      </c>
      <c r="Y43" s="241">
        <v>2</v>
      </c>
      <c r="Z43" s="241">
        <v>2</v>
      </c>
      <c r="AA43" s="241">
        <v>2</v>
      </c>
      <c r="AB43" s="241">
        <v>2</v>
      </c>
      <c r="AC43" s="241">
        <v>2</v>
      </c>
      <c r="AD43" s="241">
        <v>2</v>
      </c>
      <c r="AE43" s="241">
        <v>2</v>
      </c>
      <c r="AF43" s="241">
        <v>2</v>
      </c>
      <c r="AG43" s="242">
        <v>2.5333333333333314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2.8</v>
      </c>
      <c r="C44" s="244">
        <v>2.8</v>
      </c>
      <c r="D44" s="244">
        <v>2.8</v>
      </c>
      <c r="E44" s="244">
        <v>2</v>
      </c>
      <c r="F44" s="244">
        <v>2</v>
      </c>
      <c r="G44" s="244">
        <v>2</v>
      </c>
      <c r="H44" s="244">
        <v>2</v>
      </c>
      <c r="I44" s="244">
        <v>2</v>
      </c>
      <c r="J44" s="244">
        <v>2</v>
      </c>
      <c r="K44" s="244">
        <v>2</v>
      </c>
      <c r="L44" s="244">
        <v>2</v>
      </c>
      <c r="M44" s="244">
        <v>2</v>
      </c>
      <c r="N44" s="244">
        <v>2</v>
      </c>
      <c r="O44" s="244">
        <v>2</v>
      </c>
      <c r="P44" s="244">
        <v>2</v>
      </c>
      <c r="Q44" s="244">
        <v>2</v>
      </c>
      <c r="R44" s="244">
        <v>2</v>
      </c>
      <c r="S44" s="244">
        <v>2</v>
      </c>
      <c r="T44" s="244">
        <v>2</v>
      </c>
      <c r="U44" s="244">
        <v>2</v>
      </c>
      <c r="V44" s="244">
        <v>2</v>
      </c>
      <c r="W44" s="244">
        <v>2</v>
      </c>
      <c r="X44" s="244">
        <v>2</v>
      </c>
      <c r="Y44" s="244">
        <v>2</v>
      </c>
      <c r="Z44" s="244">
        <v>2</v>
      </c>
      <c r="AA44" s="244">
        <v>2</v>
      </c>
      <c r="AB44" s="244">
        <v>2</v>
      </c>
      <c r="AC44" s="244">
        <v>2</v>
      </c>
      <c r="AD44" s="244">
        <v>2</v>
      </c>
      <c r="AE44" s="244">
        <v>2</v>
      </c>
      <c r="AF44" s="244">
        <v>2</v>
      </c>
      <c r="AG44" s="245">
        <v>2.8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1.99</v>
      </c>
      <c r="C45" s="244">
        <v>0</v>
      </c>
      <c r="D45" s="244">
        <v>0</v>
      </c>
      <c r="E45" s="244">
        <v>0.75</v>
      </c>
      <c r="F45" s="244">
        <v>0.75</v>
      </c>
      <c r="G45" s="244">
        <v>0.75</v>
      </c>
      <c r="H45" s="244">
        <v>0.75</v>
      </c>
      <c r="I45" s="244">
        <v>0.75</v>
      </c>
      <c r="J45" s="244">
        <v>0.75</v>
      </c>
      <c r="K45" s="244">
        <v>0.75</v>
      </c>
      <c r="L45" s="244">
        <v>0.75</v>
      </c>
      <c r="M45" s="244">
        <v>0.75</v>
      </c>
      <c r="N45" s="244">
        <v>0.75</v>
      </c>
      <c r="O45" s="244">
        <v>0.75</v>
      </c>
      <c r="P45" s="244">
        <v>0.75</v>
      </c>
      <c r="Q45" s="244">
        <v>0.75</v>
      </c>
      <c r="R45" s="244">
        <v>0.75</v>
      </c>
      <c r="S45" s="244">
        <v>0.75</v>
      </c>
      <c r="T45" s="244">
        <v>0.75</v>
      </c>
      <c r="U45" s="244">
        <v>0.75</v>
      </c>
      <c r="V45" s="244">
        <v>0.75</v>
      </c>
      <c r="W45" s="244">
        <v>0.75</v>
      </c>
      <c r="X45" s="244">
        <v>0.75</v>
      </c>
      <c r="Y45" s="244">
        <v>0.75</v>
      </c>
      <c r="Z45" s="244">
        <v>0.75</v>
      </c>
      <c r="AA45" s="244">
        <v>0.75</v>
      </c>
      <c r="AB45" s="244">
        <v>0.75</v>
      </c>
      <c r="AC45" s="244">
        <v>0.75</v>
      </c>
      <c r="AD45" s="244">
        <v>0.75</v>
      </c>
      <c r="AE45" s="244">
        <v>0.75</v>
      </c>
      <c r="AF45" s="244">
        <v>0.75</v>
      </c>
      <c r="AG45" s="245">
        <v>0.71333333333333115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-1.7175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0.30187499999999901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0.96999999999999886</v>
      </c>
      <c r="C47" s="244">
        <v>0</v>
      </c>
      <c r="D47" s="244">
        <v>0</v>
      </c>
      <c r="E47" s="244">
        <v>0.5</v>
      </c>
      <c r="F47" s="244">
        <v>0.5</v>
      </c>
      <c r="G47" s="244">
        <v>0.5</v>
      </c>
      <c r="H47" s="244">
        <v>0.5</v>
      </c>
      <c r="I47" s="244">
        <v>0.5</v>
      </c>
      <c r="J47" s="244">
        <v>0.5</v>
      </c>
      <c r="K47" s="244">
        <v>0.5</v>
      </c>
      <c r="L47" s="244">
        <v>0.5</v>
      </c>
      <c r="M47" s="244">
        <v>0.5</v>
      </c>
      <c r="N47" s="244">
        <v>0.5</v>
      </c>
      <c r="O47" s="244">
        <v>0.5</v>
      </c>
      <c r="P47" s="244">
        <v>0.5</v>
      </c>
      <c r="Q47" s="244">
        <v>0.5</v>
      </c>
      <c r="R47" s="244">
        <v>0.5</v>
      </c>
      <c r="S47" s="244">
        <v>0.5</v>
      </c>
      <c r="T47" s="244">
        <v>0.5</v>
      </c>
      <c r="U47" s="244">
        <v>0.5</v>
      </c>
      <c r="V47" s="244">
        <v>0.5</v>
      </c>
      <c r="W47" s="244">
        <v>0.5</v>
      </c>
      <c r="X47" s="244">
        <v>0.5</v>
      </c>
      <c r="Y47" s="244">
        <v>0.5</v>
      </c>
      <c r="Z47" s="244">
        <v>0.5</v>
      </c>
      <c r="AA47" s="244">
        <v>0.5</v>
      </c>
      <c r="AB47" s="244">
        <v>0.5</v>
      </c>
      <c r="AC47" s="244">
        <v>0.5</v>
      </c>
      <c r="AD47" s="244">
        <v>0.5</v>
      </c>
      <c r="AE47" s="244">
        <v>0.5</v>
      </c>
      <c r="AF47" s="244">
        <v>0.5</v>
      </c>
      <c r="AG47" s="245">
        <v>0.52583333333333471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0.60000000000000142</v>
      </c>
      <c r="C48" s="244">
        <v>1.5</v>
      </c>
      <c r="D48" s="244">
        <v>1.5</v>
      </c>
      <c r="E48" s="244">
        <v>0</v>
      </c>
      <c r="F48" s="244">
        <v>0</v>
      </c>
      <c r="G48" s="244">
        <v>0</v>
      </c>
      <c r="H48" s="244">
        <v>0</v>
      </c>
      <c r="I48" s="244">
        <v>0</v>
      </c>
      <c r="J48" s="244">
        <v>0</v>
      </c>
      <c r="K48" s="244">
        <v>0</v>
      </c>
      <c r="L48" s="244">
        <v>0</v>
      </c>
      <c r="M48" s="244">
        <v>0</v>
      </c>
      <c r="N48" s="244">
        <v>0</v>
      </c>
      <c r="O48" s="244">
        <v>0</v>
      </c>
      <c r="P48" s="244">
        <v>0</v>
      </c>
      <c r="Q48" s="244">
        <v>0</v>
      </c>
      <c r="R48" s="244">
        <v>0</v>
      </c>
      <c r="S48" s="244">
        <v>0</v>
      </c>
      <c r="T48" s="244">
        <v>0</v>
      </c>
      <c r="U48" s="244">
        <v>0</v>
      </c>
      <c r="V48" s="244">
        <v>0</v>
      </c>
      <c r="W48" s="244">
        <v>0</v>
      </c>
      <c r="X48" s="244">
        <v>0</v>
      </c>
      <c r="Y48" s="244">
        <v>0</v>
      </c>
      <c r="Z48" s="244">
        <v>0</v>
      </c>
      <c r="AA48" s="244">
        <v>0</v>
      </c>
      <c r="AB48" s="244">
        <v>0</v>
      </c>
      <c r="AC48" s="244">
        <v>0</v>
      </c>
      <c r="AD48" s="244">
        <v>0</v>
      </c>
      <c r="AE48" s="244">
        <v>0</v>
      </c>
      <c r="AF48" s="244">
        <v>0</v>
      </c>
      <c r="AG48" s="245">
        <v>0.3541666666666643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0.8" thickBot="1" x14ac:dyDescent="0.25">
      <c r="A49" s="261" t="s">
        <v>63</v>
      </c>
      <c r="B49" s="246">
        <v>0.60000000000000142</v>
      </c>
      <c r="C49" s="247">
        <v>1.5</v>
      </c>
      <c r="D49" s="247">
        <v>1.5</v>
      </c>
      <c r="E49" s="247">
        <v>0</v>
      </c>
      <c r="F49" s="247">
        <v>0</v>
      </c>
      <c r="G49" s="247">
        <v>0</v>
      </c>
      <c r="H49" s="247">
        <v>0</v>
      </c>
      <c r="I49" s="247">
        <v>0</v>
      </c>
      <c r="J49" s="247">
        <v>0</v>
      </c>
      <c r="K49" s="247">
        <v>0</v>
      </c>
      <c r="L49" s="247">
        <v>0</v>
      </c>
      <c r="M49" s="247">
        <v>0</v>
      </c>
      <c r="N49" s="247">
        <v>0</v>
      </c>
      <c r="O49" s="247">
        <v>0</v>
      </c>
      <c r="P49" s="247">
        <v>0</v>
      </c>
      <c r="Q49" s="247">
        <v>0</v>
      </c>
      <c r="R49" s="247">
        <v>0</v>
      </c>
      <c r="S49" s="247">
        <v>0</v>
      </c>
      <c r="T49" s="247">
        <v>0</v>
      </c>
      <c r="U49" s="247">
        <v>0</v>
      </c>
      <c r="V49" s="247">
        <v>0</v>
      </c>
      <c r="W49" s="247">
        <v>0</v>
      </c>
      <c r="X49" s="247">
        <v>0</v>
      </c>
      <c r="Y49" s="247">
        <v>0</v>
      </c>
      <c r="Z49" s="247">
        <v>0</v>
      </c>
      <c r="AA49" s="247">
        <v>0</v>
      </c>
      <c r="AB49" s="247">
        <v>0</v>
      </c>
      <c r="AC49" s="247">
        <v>0</v>
      </c>
      <c r="AD49" s="247">
        <v>0</v>
      </c>
      <c r="AE49" s="247">
        <v>0</v>
      </c>
      <c r="AF49" s="247">
        <v>0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4.4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2</v>
      </c>
      <c r="C52" s="252">
        <v>1</v>
      </c>
      <c r="D52" s="252">
        <v>1</v>
      </c>
      <c r="E52" s="252">
        <v>-0.10000091552734602</v>
      </c>
      <c r="F52" s="252">
        <v>-0.10000091552734602</v>
      </c>
      <c r="G52" s="252">
        <v>-0.10000091552734602</v>
      </c>
      <c r="H52" s="252">
        <v>-0.10000091552734602</v>
      </c>
      <c r="I52" s="252">
        <v>-0.10000091552734602</v>
      </c>
      <c r="J52" s="252">
        <v>-0.10000091552734602</v>
      </c>
      <c r="K52" s="252">
        <v>-0.10000091552734602</v>
      </c>
      <c r="L52" s="252">
        <v>-0.10000091552734602</v>
      </c>
      <c r="M52" s="252">
        <v>-0.10000091552734602</v>
      </c>
      <c r="N52" s="252">
        <v>-0.10000091552734602</v>
      </c>
      <c r="O52" s="252">
        <v>-0.10000091552734602</v>
      </c>
      <c r="P52" s="252">
        <v>-0.10000091552734602</v>
      </c>
      <c r="Q52" s="252">
        <v>-0.10000091552734602</v>
      </c>
      <c r="R52" s="252">
        <v>-0.10000091552734602</v>
      </c>
      <c r="S52" s="252">
        <v>-0.10000091552734602</v>
      </c>
      <c r="T52" s="252">
        <v>-0.10000091552734602</v>
      </c>
      <c r="U52" s="252">
        <v>-9.0000915527344461E-2</v>
      </c>
      <c r="V52" s="252">
        <v>-0.10000091552734602</v>
      </c>
      <c r="W52" s="252">
        <v>-0.10000091552734602</v>
      </c>
      <c r="X52" s="252">
        <v>-0.10000091552734602</v>
      </c>
      <c r="Y52" s="252">
        <v>-0.10000091552734602</v>
      </c>
      <c r="Z52" s="252">
        <v>-0.10000091552734602</v>
      </c>
      <c r="AA52" s="252">
        <v>-0.10000091552734602</v>
      </c>
      <c r="AB52" s="252">
        <v>-0.10000091552734602</v>
      </c>
      <c r="AC52" s="252">
        <v>-0.10000091552734602</v>
      </c>
      <c r="AD52" s="252">
        <v>31.375858688354491</v>
      </c>
      <c r="AE52" s="252">
        <v>0</v>
      </c>
      <c r="AF52" s="252">
        <v>0</v>
      </c>
      <c r="AG52" s="253">
        <v>2.5325644810994454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/>
  </sheetViews>
  <sheetFormatPr defaultColWidth="9.125" defaultRowHeight="10.199999999999999" x14ac:dyDescent="0.2"/>
  <cols>
    <col min="1" max="1" width="30.875" style="73" customWidth="1"/>
    <col min="2" max="9" width="0" style="73" hidden="1" customWidth="1"/>
    <col min="10" max="16384" width="9.125" style="73"/>
  </cols>
  <sheetData>
    <row r="1" spans="1:28" ht="45.75" customHeight="1" x14ac:dyDescent="0.25">
      <c r="A1" s="140">
        <v>37190</v>
      </c>
    </row>
    <row r="2" spans="1:28" ht="13.8" thickBot="1" x14ac:dyDescent="0.3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3.2" x14ac:dyDescent="0.25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27.102564102564102</v>
      </c>
      <c r="L4" s="86">
        <v>28.000125000000001</v>
      </c>
      <c r="M4" s="86">
        <v>32.000279069767437</v>
      </c>
      <c r="N4" s="114">
        <v>21.775742043082886</v>
      </c>
      <c r="O4" s="84">
        <v>31.500463414634151</v>
      </c>
      <c r="P4" s="86">
        <v>29.49966666666667</v>
      </c>
      <c r="Q4" s="86">
        <v>24.999951219512198</v>
      </c>
      <c r="R4" s="111">
        <v>20.666719191270861</v>
      </c>
      <c r="S4" s="111">
        <v>31.666715447154473</v>
      </c>
      <c r="T4" s="111">
        <v>27.499795865633075</v>
      </c>
      <c r="U4" s="112">
        <v>27.124981067749022</v>
      </c>
      <c r="V4" s="122">
        <v>27.666599673955584</v>
      </c>
      <c r="W4" s="85">
        <v>27.686655774442357</v>
      </c>
      <c r="X4" s="85">
        <v>29.280293157073476</v>
      </c>
      <c r="Y4" s="111">
        <v>24.328299775850574</v>
      </c>
      <c r="Z4" s="111">
        <v>33.718280465928316</v>
      </c>
      <c r="AA4" s="111">
        <v>29.473339784070468</v>
      </c>
      <c r="AB4" s="112">
        <v>29.200053295730729</v>
      </c>
    </row>
    <row r="5" spans="1:28" ht="13.2" x14ac:dyDescent="0.25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27.738461538461539</v>
      </c>
      <c r="L5" s="86">
        <v>27.999749999999999</v>
      </c>
      <c r="M5" s="86">
        <v>31.999837209302328</v>
      </c>
      <c r="N5" s="114">
        <v>21.934512186940967</v>
      </c>
      <c r="O5" s="84">
        <v>30.999926829268293</v>
      </c>
      <c r="P5" s="86">
        <v>29</v>
      </c>
      <c r="Q5" s="86">
        <v>25.500487804878048</v>
      </c>
      <c r="R5" s="86">
        <v>22.000132113821138</v>
      </c>
      <c r="S5" s="86">
        <v>33.166639357932041</v>
      </c>
      <c r="T5" s="86">
        <v>27.333475104353013</v>
      </c>
      <c r="U5" s="114">
        <v>27.750096196872079</v>
      </c>
      <c r="V5" s="113">
        <v>29.237498258574437</v>
      </c>
      <c r="W5" s="84">
        <v>29.258167595662993</v>
      </c>
      <c r="X5" s="84">
        <v>31.986038588813514</v>
      </c>
      <c r="Y5" s="86">
        <v>28.695297371530785</v>
      </c>
      <c r="Z5" s="86">
        <v>38.231067360777814</v>
      </c>
      <c r="AA5" s="86">
        <v>33.808018992248073</v>
      </c>
      <c r="AB5" s="114">
        <v>33.180105578342534</v>
      </c>
    </row>
    <row r="6" spans="1:28" ht="13.2" x14ac:dyDescent="0.25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25.209230769230768</v>
      </c>
      <c r="L6" s="86">
        <v>27.749750000000002</v>
      </c>
      <c r="M6" s="86">
        <v>30.750348837209302</v>
      </c>
      <c r="N6" s="114">
        <v>20.927332401610016</v>
      </c>
      <c r="O6" s="84">
        <v>30.999926829268293</v>
      </c>
      <c r="P6" s="86">
        <v>30.24977777777778</v>
      </c>
      <c r="Q6" s="86">
        <v>28.75</v>
      </c>
      <c r="R6" s="86">
        <v>27.000074026529742</v>
      </c>
      <c r="S6" s="86">
        <v>34.250119955924838</v>
      </c>
      <c r="T6" s="86">
        <v>29.000198221029617</v>
      </c>
      <c r="U6" s="114">
        <v>30.062573434791556</v>
      </c>
      <c r="V6" s="113">
        <v>30.250103503952189</v>
      </c>
      <c r="W6" s="84">
        <v>30.250086943747231</v>
      </c>
      <c r="X6" s="84">
        <v>29.272302737665022</v>
      </c>
      <c r="Y6" s="86">
        <v>27.776440932521322</v>
      </c>
      <c r="Z6" s="86">
        <v>34.037276309078834</v>
      </c>
      <c r="AA6" s="86">
        <v>30.038673845035355</v>
      </c>
      <c r="AB6" s="114">
        <v>30.281173456075127</v>
      </c>
    </row>
    <row r="7" spans="1:28" ht="13.2" x14ac:dyDescent="0.25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28.249953488372093</v>
      </c>
      <c r="N7" s="114">
        <v>19.046925872093023</v>
      </c>
      <c r="O7" s="84">
        <v>28.250170731707318</v>
      </c>
      <c r="P7" s="86">
        <v>26.499777777777783</v>
      </c>
      <c r="Q7" s="86">
        <v>25.499902439024392</v>
      </c>
      <c r="R7" s="86">
        <v>26.583480530594784</v>
      </c>
      <c r="S7" s="86">
        <v>33.416794752672807</v>
      </c>
      <c r="T7" s="86">
        <v>27.499944394752532</v>
      </c>
      <c r="U7" s="114">
        <v>28.562542498547487</v>
      </c>
      <c r="V7" s="113">
        <v>18.8333440341721</v>
      </c>
      <c r="W7" s="84">
        <v>17.888463482234918</v>
      </c>
      <c r="X7" s="84">
        <v>23.061650239650188</v>
      </c>
      <c r="Y7" s="86">
        <v>23.498329034440896</v>
      </c>
      <c r="Z7" s="86">
        <v>33.153342965685916</v>
      </c>
      <c r="AA7" s="86">
        <v>24.743982624920612</v>
      </c>
      <c r="AB7" s="114">
        <v>26.114326216174408</v>
      </c>
    </row>
    <row r="8" spans="1:28" ht="13.2" x14ac:dyDescent="0.25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24.811794871794874</v>
      </c>
      <c r="L8" s="86">
        <v>23.999750000000002</v>
      </c>
      <c r="M8" s="86">
        <v>28.249953488372093</v>
      </c>
      <c r="N8" s="114">
        <v>19.265374590041745</v>
      </c>
      <c r="O8" s="84">
        <v>28.250170731707318</v>
      </c>
      <c r="P8" s="86">
        <v>26.499777777777783</v>
      </c>
      <c r="Q8" s="86">
        <v>25.499902439024392</v>
      </c>
      <c r="R8" s="86">
        <v>26.749983739837401</v>
      </c>
      <c r="S8" s="86">
        <v>33.750063462282981</v>
      </c>
      <c r="T8" s="86">
        <v>27.499944394752532</v>
      </c>
      <c r="U8" s="114">
        <v>28.68748547826068</v>
      </c>
      <c r="V8" s="113">
        <v>29.000137696557946</v>
      </c>
      <c r="W8" s="84">
        <v>28.749903382229792</v>
      </c>
      <c r="X8" s="84">
        <v>26.897935308479205</v>
      </c>
      <c r="Y8" s="86">
        <v>26.968663004398408</v>
      </c>
      <c r="Z8" s="86">
        <v>33.984457302459937</v>
      </c>
      <c r="AA8" s="86">
        <v>27.109710007258137</v>
      </c>
      <c r="AB8" s="114">
        <v>28.740191405648936</v>
      </c>
    </row>
    <row r="9" spans="1:28" ht="13.2" x14ac:dyDescent="0.25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24.186923076923076</v>
      </c>
      <c r="L9" s="86">
        <v>22.187000000000001</v>
      </c>
      <c r="M9" s="86">
        <v>25.249697674418602</v>
      </c>
      <c r="N9" s="114">
        <v>17.905905187835419</v>
      </c>
      <c r="O9" s="84">
        <v>24.999829268292686</v>
      </c>
      <c r="P9" s="86">
        <v>24.500111111111114</v>
      </c>
      <c r="Q9" s="86">
        <v>23.999853658536587</v>
      </c>
      <c r="R9" s="86">
        <v>24.500006097560981</v>
      </c>
      <c r="S9" s="86">
        <v>33.333430894308947</v>
      </c>
      <c r="T9" s="86">
        <v>25.333116626913135</v>
      </c>
      <c r="U9" s="114">
        <v>26.9166212411908</v>
      </c>
      <c r="V9" s="113">
        <v>26.374958778375742</v>
      </c>
      <c r="W9" s="84">
        <v>26.575905059698545</v>
      </c>
      <c r="X9" s="84">
        <v>26.55042439632355</v>
      </c>
      <c r="Y9" s="86">
        <v>26.395435368714622</v>
      </c>
      <c r="Z9" s="86">
        <v>30.97039224503202</v>
      </c>
      <c r="AA9" s="86">
        <v>26.799761568969256</v>
      </c>
      <c r="AB9" s="114">
        <v>27.679003394759849</v>
      </c>
    </row>
    <row r="10" spans="1:28" ht="13.8" thickBot="1" x14ac:dyDescent="0.3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24.584358974358974</v>
      </c>
      <c r="L10" s="88">
        <v>22.562000000000001</v>
      </c>
      <c r="M10" s="88">
        <v>25.970627906976741</v>
      </c>
      <c r="N10" s="115">
        <v>18.27924672033393</v>
      </c>
      <c r="O10" s="87">
        <v>25.566902439024393</v>
      </c>
      <c r="P10" s="88">
        <v>24.990111111111112</v>
      </c>
      <c r="Q10" s="88">
        <v>24.476195121951218</v>
      </c>
      <c r="R10" s="88">
        <v>25.766212772785622</v>
      </c>
      <c r="S10" s="88">
        <v>36.373664373566811</v>
      </c>
      <c r="T10" s="88">
        <v>26.1546232856291</v>
      </c>
      <c r="U10" s="115">
        <v>28.326392497335945</v>
      </c>
      <c r="V10" s="116">
        <v>27.63825684498013</v>
      </c>
      <c r="W10" s="87">
        <v>27.84176303023628</v>
      </c>
      <c r="X10" s="87">
        <v>27.453668998008876</v>
      </c>
      <c r="Y10" s="88">
        <v>27.455143213198202</v>
      </c>
      <c r="Z10" s="88">
        <v>32.683336507330516</v>
      </c>
      <c r="AA10" s="88">
        <v>27.655709334807124</v>
      </c>
      <c r="AB10" s="115">
        <v>28.811964513336171</v>
      </c>
    </row>
    <row r="14" spans="1:28" ht="14.4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4.4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3.2" x14ac:dyDescent="0.25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1.5897435897435912</v>
      </c>
      <c r="L16" s="93">
        <v>2.0002500000000012</v>
      </c>
      <c r="M16" s="93">
        <v>0.49995348837208908</v>
      </c>
      <c r="N16" s="104">
        <v>1.0224867695289213</v>
      </c>
      <c r="O16" s="91">
        <v>0.50046341463415089</v>
      </c>
      <c r="P16" s="93">
        <v>1.9998888888888864</v>
      </c>
      <c r="Q16" s="93">
        <v>0.99951219512195166</v>
      </c>
      <c r="R16" s="98">
        <v>0</v>
      </c>
      <c r="S16" s="98">
        <v>-6.795914113055801E-5</v>
      </c>
      <c r="T16" s="93">
        <v>0</v>
      </c>
      <c r="U16" s="102">
        <v>0.29163838510179829</v>
      </c>
      <c r="V16" s="98">
        <v>0</v>
      </c>
      <c r="W16" s="101">
        <v>0</v>
      </c>
      <c r="X16" s="92">
        <v>0</v>
      </c>
      <c r="Y16" s="98">
        <v>-2.5000000004382628E-5</v>
      </c>
      <c r="Z16" s="98">
        <v>0</v>
      </c>
      <c r="AA16" s="98">
        <v>0</v>
      </c>
      <c r="AB16" s="102">
        <v>-6.2499999984311216E-6</v>
      </c>
    </row>
    <row r="17" spans="1:28" ht="13.2" x14ac:dyDescent="0.25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2.2256410256410284</v>
      </c>
      <c r="L17" s="93">
        <v>1.9994999999999976</v>
      </c>
      <c r="M17" s="93">
        <v>3.4997441860465166</v>
      </c>
      <c r="N17" s="104">
        <v>1.9312213029218874</v>
      </c>
      <c r="O17" s="91">
        <v>0.49970731707317029</v>
      </c>
      <c r="P17" s="93">
        <v>1.9998888888888899</v>
      </c>
      <c r="Q17" s="93">
        <v>1.0002682926829216</v>
      </c>
      <c r="R17" s="93">
        <v>0</v>
      </c>
      <c r="S17" s="93">
        <v>-6.7959141127005296E-5</v>
      </c>
      <c r="T17" s="93">
        <v>0</v>
      </c>
      <c r="U17" s="104">
        <v>0.29163838510180184</v>
      </c>
      <c r="V17" s="93">
        <v>0</v>
      </c>
      <c r="W17" s="103">
        <v>0</v>
      </c>
      <c r="X17" s="91">
        <v>0</v>
      </c>
      <c r="Y17" s="93">
        <v>0</v>
      </c>
      <c r="Z17" s="93">
        <v>2.5000000000829914E-5</v>
      </c>
      <c r="AA17" s="93">
        <v>0</v>
      </c>
      <c r="AB17" s="104">
        <v>6.2499999984311216E-6</v>
      </c>
    </row>
    <row r="18" spans="1:28" ht="13.2" x14ac:dyDescent="0.25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0.26051282051281888</v>
      </c>
      <c r="L18" s="93">
        <v>0.74975000000000236</v>
      </c>
      <c r="M18" s="93">
        <v>0.75060465116279218</v>
      </c>
      <c r="N18" s="104">
        <v>0.44021686791890247</v>
      </c>
      <c r="O18" s="91">
        <v>0.24948780487804356</v>
      </c>
      <c r="P18" s="93">
        <v>0.24977777777777987</v>
      </c>
      <c r="Q18" s="93">
        <v>0.25024390243902062</v>
      </c>
      <c r="R18" s="93">
        <v>0.24986874197689701</v>
      </c>
      <c r="S18" s="93">
        <v>0.25014967688138512</v>
      </c>
      <c r="T18" s="93">
        <v>2.2281852514538514E-4</v>
      </c>
      <c r="U18" s="104">
        <v>0.18751943310376618</v>
      </c>
      <c r="V18" s="93">
        <v>0.25003584911439702</v>
      </c>
      <c r="W18" s="103">
        <v>0.2502030045617083</v>
      </c>
      <c r="X18" s="91">
        <v>0.24994476942146093</v>
      </c>
      <c r="Y18" s="93">
        <v>0.25012488257654653</v>
      </c>
      <c r="Z18" s="93">
        <v>0.24993988587828397</v>
      </c>
      <c r="AA18" s="93">
        <v>0.24999882981612842</v>
      </c>
      <c r="AB18" s="104">
        <v>0.25000209192310763</v>
      </c>
    </row>
    <row r="19" spans="1:28" ht="13.2" x14ac:dyDescent="0.25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0.25027906976744774</v>
      </c>
      <c r="N19" s="104">
        <v>6.2569767441861046E-2</v>
      </c>
      <c r="O19" s="91">
        <v>4.6341463414378836E-4</v>
      </c>
      <c r="P19" s="93">
        <v>-1.1111111111006267E-4</v>
      </c>
      <c r="Q19" s="93">
        <v>0</v>
      </c>
      <c r="R19" s="93">
        <v>8.3412922550280655E-2</v>
      </c>
      <c r="S19" s="93">
        <v>0.16681634354804942</v>
      </c>
      <c r="T19" s="93">
        <v>-2.6053468495490506E-4</v>
      </c>
      <c r="U19" s="104">
        <v>6.2521541480265341E-2</v>
      </c>
      <c r="V19" s="93">
        <v>4.1637484437071492E-2</v>
      </c>
      <c r="W19" s="103">
        <v>4.1766598708672831E-2</v>
      </c>
      <c r="X19" s="91">
        <v>-1.2086786026827667E-2</v>
      </c>
      <c r="Y19" s="93">
        <v>9.9033409957112184E-2</v>
      </c>
      <c r="Z19" s="93">
        <v>9.6344382390157079E-2</v>
      </c>
      <c r="AA19" s="93">
        <v>-1.6669976026683742E-2</v>
      </c>
      <c r="AB19" s="104">
        <v>4.1655257573445681E-2</v>
      </c>
    </row>
    <row r="20" spans="1:28" ht="13.2" x14ac:dyDescent="0.25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0.26051282051282243</v>
      </c>
      <c r="L20" s="93">
        <v>0.49950000000000117</v>
      </c>
      <c r="M20" s="93">
        <v>0.25027906976744774</v>
      </c>
      <c r="N20" s="104">
        <v>0.25257297257007139</v>
      </c>
      <c r="O20" s="91">
        <v>4.6341463414378836E-4</v>
      </c>
      <c r="P20" s="93">
        <v>-1.1111111111006267E-4</v>
      </c>
      <c r="Q20" s="93">
        <v>0</v>
      </c>
      <c r="R20" s="93">
        <v>-3.8061617458495789E-4</v>
      </c>
      <c r="S20" s="93">
        <v>-6.7959141127005296E-5</v>
      </c>
      <c r="T20" s="93">
        <v>-2.6053468495490506E-4</v>
      </c>
      <c r="U20" s="104">
        <v>-1.4791887325671382E-4</v>
      </c>
      <c r="V20" s="93">
        <v>1.9193607259637702E-4</v>
      </c>
      <c r="W20" s="103">
        <v>-2.1439372105902521E-4</v>
      </c>
      <c r="X20" s="91">
        <v>-1.3229878947740303E-4</v>
      </c>
      <c r="Y20" s="93">
        <v>-3.6990377243029116E-5</v>
      </c>
      <c r="Z20" s="93">
        <v>1.5513007505774112E-4</v>
      </c>
      <c r="AA20" s="93">
        <v>-1.3861393853176196E-5</v>
      </c>
      <c r="AB20" s="104">
        <v>-7.005121361203237E-6</v>
      </c>
    </row>
    <row r="21" spans="1:28" ht="13.2" x14ac:dyDescent="0.25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1.4241025641025651</v>
      </c>
      <c r="L21" s="93">
        <v>-0.37650000000000361</v>
      </c>
      <c r="M21" s="93">
        <v>0.74944186046511518</v>
      </c>
      <c r="N21" s="104">
        <v>0.44926110614191828</v>
      </c>
      <c r="O21" s="91">
        <v>0.49948780487804711</v>
      </c>
      <c r="P21" s="93">
        <v>1.1111111111361538E-4</v>
      </c>
      <c r="Q21" s="93">
        <v>0</v>
      </c>
      <c r="R21" s="93">
        <v>-1.6260162595926886E-5</v>
      </c>
      <c r="S21" s="93">
        <v>0.66658161350844836</v>
      </c>
      <c r="T21" s="93">
        <v>0.83295681773007146</v>
      </c>
      <c r="U21" s="104">
        <v>0.41651378576807474</v>
      </c>
      <c r="V21" s="93">
        <v>-2.7100271005053855E-6</v>
      </c>
      <c r="W21" s="103">
        <v>7.148690793101764E-5</v>
      </c>
      <c r="X21" s="91">
        <v>6.6956200928558474E-5</v>
      </c>
      <c r="Y21" s="93">
        <v>3.3534595143436263E-5</v>
      </c>
      <c r="Z21" s="93">
        <v>5.5126387124460052E-5</v>
      </c>
      <c r="AA21" s="93">
        <v>1.0696155958100917E-4</v>
      </c>
      <c r="AB21" s="104">
        <v>6.5644685690813276E-5</v>
      </c>
    </row>
    <row r="22" spans="1:28" ht="13.8" thickBot="1" x14ac:dyDescent="0.3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1.4241025641025651</v>
      </c>
      <c r="L22" s="106">
        <v>-0.37650000000000361</v>
      </c>
      <c r="M22" s="106">
        <v>0.74944186046511518</v>
      </c>
      <c r="N22" s="110">
        <v>0.44926110614191828</v>
      </c>
      <c r="O22" s="105">
        <v>0.49948780487804711</v>
      </c>
      <c r="P22" s="106">
        <v>1.1111111111361538E-4</v>
      </c>
      <c r="Q22" s="106">
        <v>0</v>
      </c>
      <c r="R22" s="106">
        <v>-1.6260162606585027E-5</v>
      </c>
      <c r="S22" s="106">
        <v>0.66658161350844125</v>
      </c>
      <c r="T22" s="106">
        <v>0.83295681773007502</v>
      </c>
      <c r="U22" s="110">
        <v>0.41651378576807829</v>
      </c>
      <c r="V22" s="106">
        <v>-2.7100270969526719E-6</v>
      </c>
      <c r="W22" s="109">
        <v>7.1486907938123068E-5</v>
      </c>
      <c r="X22" s="105">
        <v>6.6956200932111187E-5</v>
      </c>
      <c r="Y22" s="106">
        <v>3.353459513988355E-5</v>
      </c>
      <c r="Z22" s="106">
        <v>5.512638713156548E-5</v>
      </c>
      <c r="AA22" s="106">
        <v>1.0696155959166731E-4</v>
      </c>
      <c r="AB22" s="110">
        <v>6.5644685680155135E-5</v>
      </c>
    </row>
    <row r="25" spans="1:28" ht="13.8" thickBot="1" x14ac:dyDescent="0.3">
      <c r="A25" s="183">
        <v>37189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4.4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3.2" x14ac:dyDescent="0.25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25.512820512820511</v>
      </c>
      <c r="L27" s="111">
        <v>25.999874999999999</v>
      </c>
      <c r="M27" s="111">
        <v>31.500325581395348</v>
      </c>
      <c r="N27" s="112">
        <v>20.753255273553965</v>
      </c>
      <c r="O27" s="93">
        <v>31</v>
      </c>
      <c r="P27" s="86">
        <v>27.499777777777783</v>
      </c>
      <c r="Q27" s="86">
        <v>24.000439024390246</v>
      </c>
      <c r="R27" s="86">
        <v>20.666719191270861</v>
      </c>
      <c r="S27" s="86">
        <v>31.666783406295604</v>
      </c>
      <c r="T27" s="86">
        <v>27.499795865633075</v>
      </c>
      <c r="U27" s="86">
        <v>26.833342682647224</v>
      </c>
      <c r="V27" s="113">
        <v>27.666599673955584</v>
      </c>
      <c r="W27" s="86">
        <v>27.686655774442357</v>
      </c>
      <c r="X27" s="85">
        <v>29.280293157073476</v>
      </c>
      <c r="Y27" s="111">
        <v>24.328324775850579</v>
      </c>
      <c r="Z27" s="111">
        <v>33.718280465928316</v>
      </c>
      <c r="AA27" s="111">
        <v>29.473339784070468</v>
      </c>
      <c r="AB27" s="112">
        <v>29.200059545730728</v>
      </c>
    </row>
    <row r="28" spans="1:28" ht="13.2" x14ac:dyDescent="0.25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25.512820512820511</v>
      </c>
      <c r="L28" s="86">
        <v>26.000250000000001</v>
      </c>
      <c r="M28" s="86">
        <v>28.500093023255811</v>
      </c>
      <c r="N28" s="114">
        <v>20.00329088401908</v>
      </c>
      <c r="O28" s="93">
        <v>30.500219512195123</v>
      </c>
      <c r="P28" s="86">
        <v>27.000111111111114</v>
      </c>
      <c r="Q28" s="86">
        <v>24.500219512195127</v>
      </c>
      <c r="R28" s="86">
        <v>22.000132113821138</v>
      </c>
      <c r="S28" s="86">
        <v>33.166707317073168</v>
      </c>
      <c r="T28" s="86">
        <v>27.333475104353013</v>
      </c>
      <c r="U28" s="86">
        <v>27.458457811770277</v>
      </c>
      <c r="V28" s="113">
        <v>29.237498258574437</v>
      </c>
      <c r="W28" s="86">
        <v>29.258167595662993</v>
      </c>
      <c r="X28" s="84">
        <v>31.986038588813514</v>
      </c>
      <c r="Y28" s="86">
        <v>28.695297371530785</v>
      </c>
      <c r="Z28" s="86">
        <v>38.231042360777813</v>
      </c>
      <c r="AA28" s="86">
        <v>33.808018992248073</v>
      </c>
      <c r="AB28" s="114">
        <v>33.180099328342536</v>
      </c>
    </row>
    <row r="29" spans="1:28" ht="13.2" x14ac:dyDescent="0.25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24.948717948717949</v>
      </c>
      <c r="L29" s="86">
        <v>27</v>
      </c>
      <c r="M29" s="86">
        <v>29.999744186046509</v>
      </c>
      <c r="N29" s="114">
        <v>20.487115533691114</v>
      </c>
      <c r="O29" s="93">
        <v>30.75043902439025</v>
      </c>
      <c r="P29" s="86">
        <v>30</v>
      </c>
      <c r="Q29" s="86">
        <v>28.499756097560979</v>
      </c>
      <c r="R29" s="86">
        <v>26.750205284552845</v>
      </c>
      <c r="S29" s="86">
        <v>33.999970279043453</v>
      </c>
      <c r="T29" s="86">
        <v>28.999975402504472</v>
      </c>
      <c r="U29" s="86">
        <v>29.87505400168779</v>
      </c>
      <c r="V29" s="113">
        <v>30.000067654837792</v>
      </c>
      <c r="W29" s="86">
        <v>29.999883939185523</v>
      </c>
      <c r="X29" s="84">
        <v>29.022357968243561</v>
      </c>
      <c r="Y29" s="86">
        <v>27.526316049944775</v>
      </c>
      <c r="Z29" s="86">
        <v>33.78733642320055</v>
      </c>
      <c r="AA29" s="86">
        <v>29.788675015219226</v>
      </c>
      <c r="AB29" s="114">
        <v>30.031171364152019</v>
      </c>
    </row>
    <row r="30" spans="1:28" ht="13.2" x14ac:dyDescent="0.25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27.999674418604645</v>
      </c>
      <c r="N30" s="114">
        <v>18.984356104651162</v>
      </c>
      <c r="O30" s="93">
        <v>28.249707317073174</v>
      </c>
      <c r="P30" s="86">
        <v>26.499888888888893</v>
      </c>
      <c r="Q30" s="86">
        <v>25.499902439024392</v>
      </c>
      <c r="R30" s="86">
        <v>26.500067608044503</v>
      </c>
      <c r="S30" s="86">
        <v>33.249978409124758</v>
      </c>
      <c r="T30" s="86">
        <v>27.500204929437487</v>
      </c>
      <c r="U30" s="86">
        <v>28.500020957067221</v>
      </c>
      <c r="V30" s="113">
        <v>18.791706549735029</v>
      </c>
      <c r="W30" s="86">
        <v>17.846696883526246</v>
      </c>
      <c r="X30" s="84">
        <v>23.073737025677016</v>
      </c>
      <c r="Y30" s="86">
        <v>23.399295624483784</v>
      </c>
      <c r="Z30" s="86">
        <v>33.056998583295758</v>
      </c>
      <c r="AA30" s="86">
        <v>24.760652600947296</v>
      </c>
      <c r="AB30" s="114">
        <v>26.072670958600963</v>
      </c>
    </row>
    <row r="31" spans="1:28" ht="13.2" x14ac:dyDescent="0.25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24.551282051282051</v>
      </c>
      <c r="L31" s="86">
        <v>23.500250000000001</v>
      </c>
      <c r="M31" s="86">
        <v>27.999674418604645</v>
      </c>
      <c r="N31" s="114">
        <v>19.012801617471673</v>
      </c>
      <c r="O31" s="93">
        <v>28.249707317073174</v>
      </c>
      <c r="P31" s="86">
        <v>26.499888888888893</v>
      </c>
      <c r="Q31" s="86">
        <v>25.499902439024392</v>
      </c>
      <c r="R31" s="86">
        <v>26.750364356011985</v>
      </c>
      <c r="S31" s="86">
        <v>33.750131421424108</v>
      </c>
      <c r="T31" s="86">
        <v>27.500204929437487</v>
      </c>
      <c r="U31" s="86">
        <v>28.687633397133936</v>
      </c>
      <c r="V31" s="113">
        <v>28.99994576048535</v>
      </c>
      <c r="W31" s="86">
        <v>28.750117775950851</v>
      </c>
      <c r="X31" s="84">
        <v>26.898067607268683</v>
      </c>
      <c r="Y31" s="86">
        <v>26.968699994775651</v>
      </c>
      <c r="Z31" s="86">
        <v>33.984302172384879</v>
      </c>
      <c r="AA31" s="86">
        <v>27.10972386865199</v>
      </c>
      <c r="AB31" s="114">
        <v>28.740198410770297</v>
      </c>
    </row>
    <row r="32" spans="1:28" ht="13.2" x14ac:dyDescent="0.25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22.762820512820511</v>
      </c>
      <c r="L32" s="86">
        <v>22.563500000000005</v>
      </c>
      <c r="M32" s="86">
        <v>24.500255813953487</v>
      </c>
      <c r="N32" s="114">
        <v>17.456644081693501</v>
      </c>
      <c r="O32" s="93">
        <v>24.500341463414639</v>
      </c>
      <c r="P32" s="86">
        <v>24.5</v>
      </c>
      <c r="Q32" s="86">
        <v>23.999853658536587</v>
      </c>
      <c r="R32" s="86">
        <v>24.500022357723577</v>
      </c>
      <c r="S32" s="86">
        <v>32.666849280800498</v>
      </c>
      <c r="T32" s="86">
        <v>24.500159809183064</v>
      </c>
      <c r="U32" s="86">
        <v>26.500107455422725</v>
      </c>
      <c r="V32" s="113">
        <v>26.374961488402842</v>
      </c>
      <c r="W32" s="86">
        <v>26.575833572790614</v>
      </c>
      <c r="X32" s="84">
        <v>26.550357440122621</v>
      </c>
      <c r="Y32" s="86">
        <v>26.395401834119479</v>
      </c>
      <c r="Z32" s="86">
        <v>30.970337118644895</v>
      </c>
      <c r="AA32" s="86">
        <v>26.799654607409675</v>
      </c>
      <c r="AB32" s="114">
        <v>27.678937750074159</v>
      </c>
    </row>
    <row r="33" spans="1:28" ht="13.8" thickBot="1" x14ac:dyDescent="0.3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23.160256410256409</v>
      </c>
      <c r="L33" s="88">
        <v>22.938500000000005</v>
      </c>
      <c r="M33" s="88">
        <v>25.221186046511626</v>
      </c>
      <c r="N33" s="115">
        <v>17.829985614192012</v>
      </c>
      <c r="O33" s="106">
        <v>25.067414634146346</v>
      </c>
      <c r="P33" s="88">
        <v>24.99</v>
      </c>
      <c r="Q33" s="88">
        <v>24.476195121951218</v>
      </c>
      <c r="R33" s="88">
        <v>25.766229032948228</v>
      </c>
      <c r="S33" s="88">
        <v>35.70708276005837</v>
      </c>
      <c r="T33" s="88">
        <v>25.321666467899025</v>
      </c>
      <c r="U33" s="88">
        <v>27.909878711567867</v>
      </c>
      <c r="V33" s="116">
        <v>27.638259555007227</v>
      </c>
      <c r="W33" s="88">
        <v>27.841691543328341</v>
      </c>
      <c r="X33" s="87">
        <v>27.453602041807944</v>
      </c>
      <c r="Y33" s="88">
        <v>27.455109678603062</v>
      </c>
      <c r="Z33" s="88">
        <v>32.683281380943384</v>
      </c>
      <c r="AA33" s="88">
        <v>27.655602373247532</v>
      </c>
      <c r="AB33" s="115">
        <v>28.811898868650491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activeCell="B1" sqref="B1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37190</v>
      </c>
      <c r="D1" s="123">
        <v>37190</v>
      </c>
      <c r="J1" s="125" t="s">
        <v>31</v>
      </c>
      <c r="P1" s="123">
        <v>37190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33</v>
      </c>
      <c r="C18" s="124">
        <v>33</v>
      </c>
      <c r="D18" s="124">
        <v>34.700000000000003</v>
      </c>
      <c r="E18" s="124">
        <v>34.700000000000003</v>
      </c>
      <c r="F18" s="124">
        <v>34.5</v>
      </c>
      <c r="H18" s="130">
        <v>0.5</v>
      </c>
      <c r="I18" s="130">
        <v>0.5</v>
      </c>
      <c r="J18" s="130">
        <v>1.7</v>
      </c>
      <c r="K18" s="130">
        <v>1.7</v>
      </c>
      <c r="L18" s="130">
        <v>1.5</v>
      </c>
      <c r="N18" s="124">
        <v>32.5</v>
      </c>
      <c r="O18" s="124">
        <v>32.5</v>
      </c>
      <c r="P18" s="124">
        <v>33</v>
      </c>
      <c r="Q18" s="124">
        <v>33</v>
      </c>
      <c r="R18" s="124">
        <v>33</v>
      </c>
    </row>
    <row r="19" spans="1:18" ht="12.75" customHeight="1" x14ac:dyDescent="0.2">
      <c r="A19" s="129">
        <v>37225</v>
      </c>
      <c r="B19" s="124">
        <v>35.299999999999997</v>
      </c>
      <c r="C19" s="124">
        <v>35.5</v>
      </c>
      <c r="D19" s="124">
        <v>35.35</v>
      </c>
      <c r="E19" s="124">
        <v>34.1</v>
      </c>
      <c r="F19" s="124">
        <v>32.75</v>
      </c>
      <c r="H19" s="130">
        <v>1.8</v>
      </c>
      <c r="I19" s="130">
        <v>1.25</v>
      </c>
      <c r="J19" s="130">
        <v>0.35000000000000142</v>
      </c>
      <c r="K19" s="130">
        <v>0.35000000000000142</v>
      </c>
      <c r="L19" s="130">
        <v>1</v>
      </c>
      <c r="N19" s="124">
        <v>33.5</v>
      </c>
      <c r="O19" s="124">
        <v>34.25</v>
      </c>
      <c r="P19" s="124">
        <v>35</v>
      </c>
      <c r="Q19" s="124">
        <v>33.75</v>
      </c>
      <c r="R19" s="124">
        <v>31.75</v>
      </c>
    </row>
    <row r="20" spans="1:18" ht="12.75" customHeight="1" x14ac:dyDescent="0.2">
      <c r="A20" s="129">
        <v>37256</v>
      </c>
      <c r="B20" s="124">
        <v>42.75</v>
      </c>
      <c r="C20" s="124">
        <v>43</v>
      </c>
      <c r="D20" s="124">
        <v>42.5</v>
      </c>
      <c r="E20" s="124">
        <v>38.5</v>
      </c>
      <c r="F20" s="124">
        <v>36.5</v>
      </c>
      <c r="H20" s="130">
        <v>1.5</v>
      </c>
      <c r="I20" s="130">
        <v>1.5</v>
      </c>
      <c r="J20" s="130">
        <v>0.5</v>
      </c>
      <c r="K20" s="130">
        <v>0.5</v>
      </c>
      <c r="L20" s="130">
        <v>0.75</v>
      </c>
      <c r="N20" s="124">
        <v>41.25</v>
      </c>
      <c r="O20" s="124">
        <v>41.5</v>
      </c>
      <c r="P20" s="124">
        <v>42</v>
      </c>
      <c r="Q20" s="124">
        <v>38</v>
      </c>
      <c r="R20" s="124">
        <v>35.75</v>
      </c>
    </row>
    <row r="21" spans="1:18" ht="12.75" customHeight="1" x14ac:dyDescent="0.2">
      <c r="A21" s="129">
        <v>37287</v>
      </c>
      <c r="B21" s="124">
        <v>42.75</v>
      </c>
      <c r="C21" s="124">
        <v>42.75</v>
      </c>
      <c r="D21" s="124">
        <v>42.75</v>
      </c>
      <c r="E21" s="124">
        <v>39.25</v>
      </c>
      <c r="F21" s="124">
        <v>36.75</v>
      </c>
      <c r="H21" s="130">
        <v>1.5</v>
      </c>
      <c r="I21" s="130">
        <v>1.5</v>
      </c>
      <c r="J21" s="130">
        <v>0.5</v>
      </c>
      <c r="K21" s="130">
        <v>0.75</v>
      </c>
      <c r="L21" s="130">
        <v>0.75</v>
      </c>
      <c r="N21" s="124">
        <v>41.25</v>
      </c>
      <c r="O21" s="124">
        <v>41.25</v>
      </c>
      <c r="P21" s="124">
        <v>42.25</v>
      </c>
      <c r="Q21" s="124">
        <v>38.5</v>
      </c>
      <c r="R21" s="124">
        <v>36</v>
      </c>
    </row>
    <row r="22" spans="1:18" ht="12.75" customHeight="1" x14ac:dyDescent="0.2">
      <c r="A22" s="129">
        <v>37315</v>
      </c>
      <c r="B22" s="124">
        <v>39</v>
      </c>
      <c r="C22" s="124">
        <v>38.9</v>
      </c>
      <c r="D22" s="124">
        <v>40.5</v>
      </c>
      <c r="E22" s="124">
        <v>37.25</v>
      </c>
      <c r="F22" s="124">
        <v>35.5</v>
      </c>
      <c r="H22" s="130">
        <v>1</v>
      </c>
      <c r="I22" s="130">
        <v>1</v>
      </c>
      <c r="J22" s="130">
        <v>0.5</v>
      </c>
      <c r="K22" s="130">
        <v>0</v>
      </c>
      <c r="L22" s="130">
        <v>0.5</v>
      </c>
      <c r="N22" s="124">
        <v>38</v>
      </c>
      <c r="O22" s="124">
        <v>37.9</v>
      </c>
      <c r="P22" s="124">
        <v>40</v>
      </c>
      <c r="Q22" s="124">
        <v>37.25</v>
      </c>
      <c r="R22" s="124">
        <v>35</v>
      </c>
    </row>
    <row r="23" spans="1:18" x14ac:dyDescent="0.2">
      <c r="A23" s="129">
        <v>37346</v>
      </c>
      <c r="B23" s="124">
        <v>34.25</v>
      </c>
      <c r="C23" s="124">
        <v>34.25</v>
      </c>
      <c r="D23" s="124">
        <v>38.25</v>
      </c>
      <c r="E23" s="124">
        <v>36</v>
      </c>
      <c r="F23" s="124">
        <v>35</v>
      </c>
      <c r="H23" s="130">
        <v>1</v>
      </c>
      <c r="I23" s="130">
        <v>1</v>
      </c>
      <c r="J23" s="130">
        <v>0.5</v>
      </c>
      <c r="K23" s="130">
        <v>0</v>
      </c>
      <c r="L23" s="130">
        <v>0</v>
      </c>
      <c r="N23" s="124">
        <v>33.25</v>
      </c>
      <c r="O23" s="124">
        <v>33.25</v>
      </c>
      <c r="P23" s="124">
        <v>37.75</v>
      </c>
      <c r="Q23" s="124">
        <v>36</v>
      </c>
      <c r="R23" s="124">
        <v>35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33.75</v>
      </c>
      <c r="E24" s="124">
        <v>34.5</v>
      </c>
      <c r="F24" s="124">
        <v>32.5</v>
      </c>
      <c r="H24" s="130">
        <v>0</v>
      </c>
      <c r="I24" s="130">
        <v>0</v>
      </c>
      <c r="J24" s="130">
        <v>0.5</v>
      </c>
      <c r="K24" s="130">
        <v>0.75</v>
      </c>
      <c r="L24" s="130">
        <v>1</v>
      </c>
      <c r="N24" s="124">
        <v>30.5</v>
      </c>
      <c r="O24" s="124">
        <v>32.5</v>
      </c>
      <c r="P24" s="124">
        <v>33.25</v>
      </c>
      <c r="Q24" s="124">
        <v>33.75</v>
      </c>
      <c r="R24" s="124">
        <v>31.5</v>
      </c>
    </row>
    <row r="25" spans="1:18" x14ac:dyDescent="0.2">
      <c r="A25" s="129">
        <v>37407</v>
      </c>
      <c r="B25" s="124">
        <v>29</v>
      </c>
      <c r="C25" s="124">
        <v>31.5</v>
      </c>
      <c r="D25" s="124">
        <v>33.5</v>
      </c>
      <c r="E25" s="124">
        <v>36</v>
      </c>
      <c r="F25" s="124">
        <v>37.5</v>
      </c>
      <c r="H25" s="130">
        <v>0</v>
      </c>
      <c r="I25" s="130">
        <v>0</v>
      </c>
      <c r="J25" s="130">
        <v>0.5</v>
      </c>
      <c r="K25" s="130">
        <v>0.75</v>
      </c>
      <c r="L25" s="130">
        <v>1</v>
      </c>
      <c r="N25" s="124">
        <v>29</v>
      </c>
      <c r="O25" s="124">
        <v>31.5</v>
      </c>
      <c r="P25" s="124">
        <v>33</v>
      </c>
      <c r="Q25" s="124">
        <v>35.25</v>
      </c>
      <c r="R25" s="124">
        <v>36.5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40</v>
      </c>
      <c r="E26" s="124">
        <v>42</v>
      </c>
      <c r="F26" s="124">
        <v>45</v>
      </c>
      <c r="H26" s="130">
        <v>0</v>
      </c>
      <c r="I26" s="130">
        <v>0</v>
      </c>
      <c r="J26" s="130">
        <v>0.5</v>
      </c>
      <c r="K26" s="130">
        <v>0.75</v>
      </c>
      <c r="L26" s="130">
        <v>1</v>
      </c>
      <c r="N26" s="124">
        <v>29.5</v>
      </c>
      <c r="O26" s="124">
        <v>32</v>
      </c>
      <c r="P26" s="124">
        <v>39.5</v>
      </c>
      <c r="Q26" s="124">
        <v>41.25</v>
      </c>
      <c r="R26" s="124">
        <v>44</v>
      </c>
    </row>
    <row r="27" spans="1:18" x14ac:dyDescent="0.2">
      <c r="A27" s="129">
        <v>37468</v>
      </c>
      <c r="B27" s="124">
        <v>43.5</v>
      </c>
      <c r="C27" s="124">
        <v>46.5</v>
      </c>
      <c r="D27" s="124">
        <v>49.75</v>
      </c>
      <c r="E27" s="124">
        <v>49.25</v>
      </c>
      <c r="F27" s="124">
        <v>53.5</v>
      </c>
      <c r="H27" s="130">
        <v>0.5</v>
      </c>
      <c r="I27" s="130">
        <v>0.5</v>
      </c>
      <c r="J27" s="130">
        <v>0.5</v>
      </c>
      <c r="K27" s="130">
        <v>0.5</v>
      </c>
      <c r="L27" s="130">
        <v>0.5</v>
      </c>
      <c r="N27" s="124">
        <v>43</v>
      </c>
      <c r="O27" s="124">
        <v>46</v>
      </c>
      <c r="P27" s="124">
        <v>49.25</v>
      </c>
      <c r="Q27" s="124">
        <v>48.75</v>
      </c>
      <c r="R27" s="124">
        <v>53</v>
      </c>
    </row>
    <row r="28" spans="1:18" x14ac:dyDescent="0.2">
      <c r="A28" s="129">
        <v>37499</v>
      </c>
      <c r="B28" s="124">
        <v>50.5</v>
      </c>
      <c r="C28" s="124">
        <v>53</v>
      </c>
      <c r="D28" s="124">
        <v>56</v>
      </c>
      <c r="E28" s="124">
        <v>57.25</v>
      </c>
      <c r="F28" s="124">
        <v>63.5</v>
      </c>
      <c r="H28" s="130">
        <v>0.5</v>
      </c>
      <c r="I28" s="130">
        <v>0.5</v>
      </c>
      <c r="J28" s="130">
        <v>0.5</v>
      </c>
      <c r="K28" s="130">
        <v>0.5</v>
      </c>
      <c r="L28" s="130">
        <v>0.5</v>
      </c>
      <c r="N28" s="124">
        <v>50</v>
      </c>
      <c r="O28" s="124">
        <v>52.5</v>
      </c>
      <c r="P28" s="124">
        <v>55.5</v>
      </c>
      <c r="Q28" s="124">
        <v>56.75</v>
      </c>
      <c r="R28" s="124">
        <v>63</v>
      </c>
    </row>
    <row r="29" spans="1:18" x14ac:dyDescent="0.2">
      <c r="A29" s="129">
        <v>37529</v>
      </c>
      <c r="B29" s="124">
        <v>43.5</v>
      </c>
      <c r="C29" s="124">
        <v>47</v>
      </c>
      <c r="D29" s="124">
        <v>48.75</v>
      </c>
      <c r="E29" s="124">
        <v>48.75</v>
      </c>
      <c r="F29" s="124">
        <v>51</v>
      </c>
      <c r="H29" s="130">
        <v>0.5</v>
      </c>
      <c r="I29" s="130">
        <v>0.5</v>
      </c>
      <c r="J29" s="130">
        <v>0.5</v>
      </c>
      <c r="K29" s="130">
        <v>0.5</v>
      </c>
      <c r="L29" s="130">
        <v>1</v>
      </c>
      <c r="N29" s="124">
        <v>43</v>
      </c>
      <c r="O29" s="124">
        <v>46.5</v>
      </c>
      <c r="P29" s="124">
        <v>48.25</v>
      </c>
      <c r="Q29" s="124">
        <v>48.25</v>
      </c>
      <c r="R29" s="124">
        <v>50</v>
      </c>
    </row>
    <row r="30" spans="1:18" x14ac:dyDescent="0.2">
      <c r="A30" s="129">
        <v>37560</v>
      </c>
      <c r="B30" s="124">
        <v>39</v>
      </c>
      <c r="C30" s="124">
        <v>39</v>
      </c>
      <c r="D30" s="124">
        <v>42.25</v>
      </c>
      <c r="E30" s="124">
        <v>41</v>
      </c>
      <c r="F30" s="124">
        <v>38.5</v>
      </c>
      <c r="H30" s="130">
        <v>0</v>
      </c>
      <c r="I30" s="130">
        <v>0</v>
      </c>
      <c r="J30" s="130">
        <v>1</v>
      </c>
      <c r="K30" s="130">
        <v>0.25</v>
      </c>
      <c r="L30" s="130">
        <v>0.5</v>
      </c>
      <c r="N30" s="124">
        <v>39</v>
      </c>
      <c r="O30" s="124">
        <v>39</v>
      </c>
      <c r="P30" s="124">
        <v>41.25</v>
      </c>
      <c r="Q30" s="124">
        <v>40.75</v>
      </c>
      <c r="R30" s="124">
        <v>38</v>
      </c>
    </row>
    <row r="31" spans="1:18" x14ac:dyDescent="0.2">
      <c r="A31" s="129">
        <v>37590</v>
      </c>
      <c r="B31" s="124">
        <v>37</v>
      </c>
      <c r="C31" s="124">
        <v>37</v>
      </c>
      <c r="D31" s="124">
        <v>41.25</v>
      </c>
      <c r="E31" s="124">
        <v>40</v>
      </c>
      <c r="F31" s="124">
        <v>36.5</v>
      </c>
      <c r="H31" s="130">
        <v>0</v>
      </c>
      <c r="I31" s="130">
        <v>0</v>
      </c>
      <c r="J31" s="130">
        <v>1</v>
      </c>
      <c r="K31" s="130">
        <v>0.25</v>
      </c>
      <c r="L31" s="130">
        <v>0.5</v>
      </c>
      <c r="N31" s="124">
        <v>37</v>
      </c>
      <c r="O31" s="124">
        <v>37</v>
      </c>
      <c r="P31" s="124">
        <v>40.25</v>
      </c>
      <c r="Q31" s="124">
        <v>39.75</v>
      </c>
      <c r="R31" s="124">
        <v>36</v>
      </c>
    </row>
    <row r="32" spans="1:18" x14ac:dyDescent="0.2">
      <c r="A32" s="129">
        <v>37621</v>
      </c>
      <c r="B32" s="124">
        <v>38.5</v>
      </c>
      <c r="C32" s="124">
        <v>38.5</v>
      </c>
      <c r="D32" s="124">
        <v>43.25</v>
      </c>
      <c r="E32" s="124">
        <v>42</v>
      </c>
      <c r="F32" s="124">
        <v>37</v>
      </c>
      <c r="H32" s="130">
        <v>0</v>
      </c>
      <c r="I32" s="130">
        <v>0</v>
      </c>
      <c r="J32" s="130">
        <v>1</v>
      </c>
      <c r="K32" s="130">
        <v>0.25</v>
      </c>
      <c r="L32" s="130">
        <v>0.5</v>
      </c>
      <c r="N32" s="124">
        <v>38.5</v>
      </c>
      <c r="O32" s="124">
        <v>38.5</v>
      </c>
      <c r="P32" s="124">
        <v>42.25</v>
      </c>
      <c r="Q32" s="124">
        <v>41.75</v>
      </c>
      <c r="R32" s="124">
        <v>36.5</v>
      </c>
    </row>
    <row r="33" spans="1:18" x14ac:dyDescent="0.2">
      <c r="A33" s="129">
        <v>37652</v>
      </c>
      <c r="B33" s="124">
        <v>42</v>
      </c>
      <c r="C33" s="124">
        <v>42.25</v>
      </c>
      <c r="D33" s="124">
        <v>44.5</v>
      </c>
      <c r="E33" s="124">
        <v>42.25</v>
      </c>
      <c r="F33" s="124">
        <v>37</v>
      </c>
      <c r="H33" s="130">
        <v>0</v>
      </c>
      <c r="I33" s="130">
        <v>0</v>
      </c>
      <c r="J33" s="130">
        <v>0.5</v>
      </c>
      <c r="K33" s="130">
        <v>0.75</v>
      </c>
      <c r="L33" s="130">
        <v>0.5</v>
      </c>
      <c r="N33" s="124">
        <v>42</v>
      </c>
      <c r="O33" s="124">
        <v>42.25</v>
      </c>
      <c r="P33" s="124">
        <v>44</v>
      </c>
      <c r="Q33" s="124">
        <v>41.5</v>
      </c>
      <c r="R33" s="124">
        <v>36.5</v>
      </c>
    </row>
    <row r="34" spans="1:18" x14ac:dyDescent="0.2">
      <c r="A34" s="129">
        <v>37680</v>
      </c>
      <c r="B34" s="124">
        <v>41</v>
      </c>
      <c r="C34" s="124">
        <v>41.5</v>
      </c>
      <c r="D34" s="124">
        <v>42.5</v>
      </c>
      <c r="E34" s="124">
        <v>40.75</v>
      </c>
      <c r="F34" s="124">
        <v>37</v>
      </c>
      <c r="H34" s="130">
        <v>0</v>
      </c>
      <c r="I34" s="130">
        <v>0</v>
      </c>
      <c r="J34" s="130">
        <v>0.5</v>
      </c>
      <c r="K34" s="130">
        <v>0.75</v>
      </c>
      <c r="L34" s="130">
        <v>0.5</v>
      </c>
      <c r="N34" s="124">
        <v>41</v>
      </c>
      <c r="O34" s="124">
        <v>41.5</v>
      </c>
      <c r="P34" s="124">
        <v>42</v>
      </c>
      <c r="Q34" s="124">
        <v>40</v>
      </c>
      <c r="R34" s="124">
        <v>36.5</v>
      </c>
    </row>
    <row r="35" spans="1:18" x14ac:dyDescent="0.2">
      <c r="A35" s="129">
        <v>37711</v>
      </c>
      <c r="B35" s="124">
        <v>36</v>
      </c>
      <c r="C35" s="124">
        <v>36.75</v>
      </c>
      <c r="D35" s="124">
        <v>40.5</v>
      </c>
      <c r="E35" s="124">
        <v>40</v>
      </c>
      <c r="F35" s="124">
        <v>36.5</v>
      </c>
      <c r="H35" s="130">
        <v>0</v>
      </c>
      <c r="I35" s="130">
        <v>0</v>
      </c>
      <c r="J35" s="130">
        <v>0.5</v>
      </c>
      <c r="K35" s="130">
        <v>0.75</v>
      </c>
      <c r="L35" s="130">
        <v>0.5</v>
      </c>
      <c r="N35" s="124">
        <v>36</v>
      </c>
      <c r="O35" s="124">
        <v>36.75</v>
      </c>
      <c r="P35" s="124">
        <v>40</v>
      </c>
      <c r="Q35" s="124">
        <v>39.25</v>
      </c>
      <c r="R35" s="124">
        <v>36</v>
      </c>
    </row>
    <row r="36" spans="1:18" x14ac:dyDescent="0.2">
      <c r="A36" s="129">
        <v>37741</v>
      </c>
      <c r="B36" s="124">
        <v>33</v>
      </c>
      <c r="C36" s="124">
        <v>36.5</v>
      </c>
      <c r="D36" s="124">
        <v>35.75</v>
      </c>
      <c r="E36" s="124">
        <v>38.25</v>
      </c>
      <c r="F36" s="124">
        <v>35.5</v>
      </c>
      <c r="H36" s="130">
        <v>0</v>
      </c>
      <c r="I36" s="130">
        <v>0</v>
      </c>
      <c r="J36" s="130">
        <v>0.5</v>
      </c>
      <c r="K36" s="130">
        <v>0.25</v>
      </c>
      <c r="L36" s="130">
        <v>0</v>
      </c>
      <c r="N36" s="124">
        <v>33</v>
      </c>
      <c r="O36" s="124">
        <v>36.5</v>
      </c>
      <c r="P36" s="124">
        <v>35.25</v>
      </c>
      <c r="Q36" s="124">
        <v>38</v>
      </c>
      <c r="R36" s="124">
        <v>35.5</v>
      </c>
    </row>
    <row r="37" spans="1:18" x14ac:dyDescent="0.2">
      <c r="A37" s="129">
        <v>37772</v>
      </c>
      <c r="B37" s="124">
        <v>29</v>
      </c>
      <c r="C37" s="124">
        <v>32.5</v>
      </c>
      <c r="D37" s="124">
        <v>36.25</v>
      </c>
      <c r="E37" s="124">
        <v>39</v>
      </c>
      <c r="F37" s="124">
        <v>36.5</v>
      </c>
      <c r="H37" s="130">
        <v>0</v>
      </c>
      <c r="I37" s="130">
        <v>0</v>
      </c>
      <c r="J37" s="130">
        <v>0.5</v>
      </c>
      <c r="K37" s="130">
        <v>0.25</v>
      </c>
      <c r="L37" s="130">
        <v>0</v>
      </c>
      <c r="N37" s="124">
        <v>29</v>
      </c>
      <c r="O37" s="124">
        <v>32.5</v>
      </c>
      <c r="P37" s="124">
        <v>35.75</v>
      </c>
      <c r="Q37" s="124">
        <v>38.75</v>
      </c>
      <c r="R37" s="124">
        <v>36.5</v>
      </c>
    </row>
    <row r="38" spans="1:18" x14ac:dyDescent="0.2">
      <c r="A38" s="129">
        <v>37802</v>
      </c>
      <c r="B38" s="124">
        <v>30</v>
      </c>
      <c r="C38" s="124">
        <v>30.75</v>
      </c>
      <c r="D38" s="124">
        <v>41.25</v>
      </c>
      <c r="E38" s="124">
        <v>43.5</v>
      </c>
      <c r="F38" s="124">
        <v>43.5</v>
      </c>
      <c r="H38" s="130">
        <v>0</v>
      </c>
      <c r="I38" s="130">
        <v>0</v>
      </c>
      <c r="J38" s="130">
        <v>0.5</v>
      </c>
      <c r="K38" s="130">
        <v>0.25</v>
      </c>
      <c r="L38" s="130">
        <v>0</v>
      </c>
      <c r="N38" s="124">
        <v>30</v>
      </c>
      <c r="O38" s="124">
        <v>30.75</v>
      </c>
      <c r="P38" s="124">
        <v>40.75</v>
      </c>
      <c r="Q38" s="124">
        <v>43.25</v>
      </c>
      <c r="R38" s="124">
        <v>43.5</v>
      </c>
    </row>
    <row r="39" spans="1:18" x14ac:dyDescent="0.2">
      <c r="A39" s="129">
        <v>37833</v>
      </c>
      <c r="B39" s="124">
        <v>49</v>
      </c>
      <c r="C39" s="124">
        <v>53.5</v>
      </c>
      <c r="D39" s="124">
        <v>52</v>
      </c>
      <c r="E39" s="124">
        <v>57</v>
      </c>
      <c r="F39" s="124">
        <v>54.5</v>
      </c>
      <c r="H39" s="130">
        <v>0</v>
      </c>
      <c r="I39" s="130">
        <v>0</v>
      </c>
      <c r="J39" s="130">
        <v>0.5</v>
      </c>
      <c r="K39" s="130">
        <v>0.25</v>
      </c>
      <c r="L39" s="130">
        <v>0.5</v>
      </c>
      <c r="N39" s="124">
        <v>49</v>
      </c>
      <c r="O39" s="124">
        <v>53.5</v>
      </c>
      <c r="P39" s="124">
        <v>51.5</v>
      </c>
      <c r="Q39" s="124">
        <v>56.75</v>
      </c>
      <c r="R39" s="124">
        <v>54</v>
      </c>
    </row>
    <row r="40" spans="1:18" x14ac:dyDescent="0.2">
      <c r="A40" s="129">
        <v>37864</v>
      </c>
      <c r="B40" s="124">
        <v>57</v>
      </c>
      <c r="C40" s="124">
        <v>60.5</v>
      </c>
      <c r="D40" s="124">
        <v>60.5</v>
      </c>
      <c r="E40" s="124">
        <v>62.75</v>
      </c>
      <c r="F40" s="124">
        <v>63</v>
      </c>
      <c r="H40" s="130">
        <v>0</v>
      </c>
      <c r="I40" s="130">
        <v>0</v>
      </c>
      <c r="J40" s="130">
        <v>0.5</v>
      </c>
      <c r="K40" s="130">
        <v>0.25</v>
      </c>
      <c r="L40" s="130">
        <v>1</v>
      </c>
      <c r="N40" s="124">
        <v>57</v>
      </c>
      <c r="O40" s="124">
        <v>60.5</v>
      </c>
      <c r="P40" s="124">
        <v>60</v>
      </c>
      <c r="Q40" s="124">
        <v>62.5</v>
      </c>
      <c r="R40" s="124">
        <v>62</v>
      </c>
    </row>
    <row r="41" spans="1:18" x14ac:dyDescent="0.2">
      <c r="A41" s="129">
        <v>37894</v>
      </c>
      <c r="B41" s="124">
        <v>47</v>
      </c>
      <c r="C41" s="124">
        <v>50.5</v>
      </c>
      <c r="D41" s="124">
        <v>55.5</v>
      </c>
      <c r="E41" s="124">
        <v>49.75</v>
      </c>
      <c r="F41" s="124">
        <v>52</v>
      </c>
      <c r="H41" s="130">
        <v>0</v>
      </c>
      <c r="I41" s="130">
        <v>0</v>
      </c>
      <c r="J41" s="130">
        <v>0.5</v>
      </c>
      <c r="K41" s="130">
        <v>0.25</v>
      </c>
      <c r="L41" s="130">
        <v>0.5</v>
      </c>
      <c r="N41" s="124">
        <v>47</v>
      </c>
      <c r="O41" s="124">
        <v>50.5</v>
      </c>
      <c r="P41" s="124">
        <v>55</v>
      </c>
      <c r="Q41" s="124">
        <v>49.5</v>
      </c>
      <c r="R41" s="124">
        <v>51.5</v>
      </c>
    </row>
    <row r="42" spans="1:18" x14ac:dyDescent="0.2">
      <c r="A42" s="129">
        <v>37925</v>
      </c>
      <c r="B42" s="124">
        <v>41</v>
      </c>
      <c r="C42" s="124">
        <v>41.5</v>
      </c>
      <c r="D42" s="124">
        <v>41.75</v>
      </c>
      <c r="E42" s="124">
        <v>41</v>
      </c>
      <c r="F42" s="124">
        <v>38.5</v>
      </c>
      <c r="H42" s="130">
        <v>0</v>
      </c>
      <c r="I42" s="130">
        <v>0</v>
      </c>
      <c r="J42" s="130">
        <v>0.5</v>
      </c>
      <c r="K42" s="130">
        <v>0.75</v>
      </c>
      <c r="L42" s="130">
        <v>0</v>
      </c>
      <c r="N42" s="124">
        <v>41</v>
      </c>
      <c r="O42" s="124">
        <v>41.5</v>
      </c>
      <c r="P42" s="124">
        <v>41.25</v>
      </c>
      <c r="Q42" s="124">
        <v>40.25</v>
      </c>
      <c r="R42" s="124">
        <v>38.5</v>
      </c>
    </row>
    <row r="43" spans="1:18" x14ac:dyDescent="0.2">
      <c r="A43" s="129">
        <v>37955</v>
      </c>
      <c r="B43" s="124">
        <v>37</v>
      </c>
      <c r="C43" s="124">
        <v>37.5</v>
      </c>
      <c r="D43" s="124">
        <v>41.75</v>
      </c>
      <c r="E43" s="124">
        <v>40.75</v>
      </c>
      <c r="F43" s="124">
        <v>37.5</v>
      </c>
      <c r="H43" s="130">
        <v>0</v>
      </c>
      <c r="I43" s="130">
        <v>0</v>
      </c>
      <c r="J43" s="130">
        <v>0.5</v>
      </c>
      <c r="K43" s="130">
        <v>0.75</v>
      </c>
      <c r="L43" s="130">
        <v>0</v>
      </c>
      <c r="N43" s="124">
        <v>37</v>
      </c>
      <c r="O43" s="124">
        <v>37.5</v>
      </c>
      <c r="P43" s="124">
        <v>41.25</v>
      </c>
      <c r="Q43" s="124">
        <v>40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44.75</v>
      </c>
      <c r="E44" s="124">
        <v>42</v>
      </c>
      <c r="F44" s="124">
        <v>37</v>
      </c>
      <c r="H44" s="130">
        <v>0</v>
      </c>
      <c r="I44" s="130">
        <v>0</v>
      </c>
      <c r="J44" s="130">
        <v>0.5</v>
      </c>
      <c r="K44" s="130">
        <v>0.75</v>
      </c>
      <c r="L44" s="130">
        <v>0</v>
      </c>
      <c r="N44" s="124">
        <v>39</v>
      </c>
      <c r="O44" s="124">
        <v>39.25</v>
      </c>
      <c r="P44" s="124">
        <v>44.25</v>
      </c>
      <c r="Q44" s="124">
        <v>41.25</v>
      </c>
      <c r="R44" s="124">
        <v>37</v>
      </c>
    </row>
    <row r="45" spans="1:18" x14ac:dyDescent="0.2">
      <c r="A45" s="129">
        <v>38017</v>
      </c>
      <c r="B45" s="124">
        <v>42.13</v>
      </c>
      <c r="C45" s="124">
        <v>42.61</v>
      </c>
      <c r="D45" s="124">
        <v>44.77</v>
      </c>
      <c r="E45" s="124">
        <v>42.51</v>
      </c>
      <c r="F45" s="124">
        <v>37.700000000000003</v>
      </c>
      <c r="H45" s="130">
        <v>0</v>
      </c>
      <c r="I45" s="130">
        <v>0</v>
      </c>
      <c r="J45" s="130">
        <v>0.85000000000000142</v>
      </c>
      <c r="K45" s="130">
        <v>1.0900000000000001</v>
      </c>
      <c r="L45" s="130">
        <v>0.49000000000000199</v>
      </c>
      <c r="N45" s="124">
        <v>42.13</v>
      </c>
      <c r="O45" s="124">
        <v>42.61</v>
      </c>
      <c r="P45" s="124">
        <v>43.92</v>
      </c>
      <c r="Q45" s="124">
        <v>41.42</v>
      </c>
      <c r="R45" s="124">
        <v>37.21</v>
      </c>
    </row>
    <row r="46" spans="1:18" x14ac:dyDescent="0.2">
      <c r="A46" s="129">
        <v>38046</v>
      </c>
      <c r="B46" s="124">
        <v>41.27</v>
      </c>
      <c r="C46" s="124">
        <v>41.96</v>
      </c>
      <c r="D46" s="124">
        <v>42.75</v>
      </c>
      <c r="E46" s="124">
        <v>40.99</v>
      </c>
      <c r="F46" s="124">
        <v>37.700000000000003</v>
      </c>
      <c r="H46" s="130">
        <v>0</v>
      </c>
      <c r="I46" s="130">
        <v>0</v>
      </c>
      <c r="J46" s="130">
        <v>0.81000000000000227</v>
      </c>
      <c r="K46" s="130">
        <v>1.05</v>
      </c>
      <c r="L46" s="130">
        <v>0.49000000000000199</v>
      </c>
      <c r="N46" s="124">
        <v>41.27</v>
      </c>
      <c r="O46" s="124">
        <v>41.96</v>
      </c>
      <c r="P46" s="124">
        <v>41.94</v>
      </c>
      <c r="Q46" s="124">
        <v>39.94</v>
      </c>
      <c r="R46" s="124">
        <v>37.21</v>
      </c>
    </row>
    <row r="47" spans="1:18" x14ac:dyDescent="0.2">
      <c r="A47" s="129">
        <v>38077</v>
      </c>
      <c r="B47" s="124">
        <v>36.979999999999997</v>
      </c>
      <c r="C47" s="124">
        <v>37.89</v>
      </c>
      <c r="D47" s="124">
        <v>40.74</v>
      </c>
      <c r="E47" s="124">
        <v>40.229999999999997</v>
      </c>
      <c r="F47" s="124">
        <v>37.229999999999997</v>
      </c>
      <c r="H47" s="130">
        <v>0</v>
      </c>
      <c r="I47" s="130">
        <v>0</v>
      </c>
      <c r="J47" s="130">
        <v>0.78999999999999915</v>
      </c>
      <c r="K47" s="130">
        <v>1.02</v>
      </c>
      <c r="L47" s="130">
        <v>0.47999999999999687</v>
      </c>
      <c r="N47" s="124">
        <v>36.979999999999997</v>
      </c>
      <c r="O47" s="124">
        <v>37.89</v>
      </c>
      <c r="P47" s="124">
        <v>39.950000000000003</v>
      </c>
      <c r="Q47" s="124">
        <v>39.21</v>
      </c>
      <c r="R47" s="124">
        <v>36.75</v>
      </c>
    </row>
    <row r="48" spans="1:18" x14ac:dyDescent="0.2">
      <c r="A48" s="129">
        <v>38107</v>
      </c>
      <c r="B48" s="124">
        <v>34.4</v>
      </c>
      <c r="C48" s="124">
        <v>37.67</v>
      </c>
      <c r="D48" s="124">
        <v>35.96</v>
      </c>
      <c r="E48" s="124">
        <v>38.47</v>
      </c>
      <c r="F48" s="124">
        <v>36.31</v>
      </c>
      <c r="H48" s="130">
        <v>0</v>
      </c>
      <c r="I48" s="130">
        <v>0</v>
      </c>
      <c r="J48" s="130">
        <v>0.74000000000000199</v>
      </c>
      <c r="K48" s="130">
        <v>0.5</v>
      </c>
      <c r="L48" s="130">
        <v>2.0000000000003126E-2</v>
      </c>
      <c r="N48" s="124">
        <v>34.4</v>
      </c>
      <c r="O48" s="124">
        <v>37.67</v>
      </c>
      <c r="P48" s="124">
        <v>35.22</v>
      </c>
      <c r="Q48" s="124">
        <v>37.97</v>
      </c>
      <c r="R48" s="124">
        <v>36.29</v>
      </c>
    </row>
    <row r="49" spans="1:18" x14ac:dyDescent="0.2">
      <c r="A49" s="129">
        <v>38138</v>
      </c>
      <c r="B49" s="124">
        <v>30.97</v>
      </c>
      <c r="C49" s="124">
        <v>34.24</v>
      </c>
      <c r="D49" s="124">
        <v>36.46</v>
      </c>
      <c r="E49" s="124">
        <v>39.22</v>
      </c>
      <c r="F49" s="124">
        <v>37.229999999999997</v>
      </c>
      <c r="H49" s="130">
        <v>0</v>
      </c>
      <c r="I49" s="130">
        <v>0</v>
      </c>
      <c r="J49" s="130">
        <v>0.71999999999999886</v>
      </c>
      <c r="K49" s="130">
        <v>0.47999999999999687</v>
      </c>
      <c r="L49" s="130">
        <v>1.9999999999996021E-2</v>
      </c>
      <c r="N49" s="124">
        <v>30.97</v>
      </c>
      <c r="O49" s="124">
        <v>34.24</v>
      </c>
      <c r="P49" s="124">
        <v>35.74</v>
      </c>
      <c r="Q49" s="124">
        <v>38.74</v>
      </c>
      <c r="R49" s="124">
        <v>37.21</v>
      </c>
    </row>
    <row r="50" spans="1:18" x14ac:dyDescent="0.2">
      <c r="A50" s="129">
        <v>38168</v>
      </c>
      <c r="B50" s="124">
        <v>31.83</v>
      </c>
      <c r="C50" s="124">
        <v>32.74</v>
      </c>
      <c r="D50" s="124">
        <v>41.48</v>
      </c>
      <c r="E50" s="124">
        <v>43.74</v>
      </c>
      <c r="F50" s="124">
        <v>43.72</v>
      </c>
      <c r="H50" s="130">
        <v>0</v>
      </c>
      <c r="I50" s="130">
        <v>0</v>
      </c>
      <c r="J50" s="130">
        <v>0.72999999999999687</v>
      </c>
      <c r="K50" s="130">
        <v>0.49000000000000199</v>
      </c>
      <c r="L50" s="130">
        <v>1.9999999999996021E-2</v>
      </c>
      <c r="N50" s="124">
        <v>31.83</v>
      </c>
      <c r="O50" s="124">
        <v>32.74</v>
      </c>
      <c r="P50" s="124">
        <v>40.75</v>
      </c>
      <c r="Q50" s="124">
        <v>43.25</v>
      </c>
      <c r="R50" s="124">
        <v>43.7</v>
      </c>
    </row>
    <row r="51" spans="1:18" x14ac:dyDescent="0.2">
      <c r="A51" s="129">
        <v>38199</v>
      </c>
      <c r="B51" s="124">
        <v>48.14</v>
      </c>
      <c r="C51" s="124">
        <v>52.26</v>
      </c>
      <c r="D51" s="124">
        <v>52.29</v>
      </c>
      <c r="E51" s="124">
        <v>57.31</v>
      </c>
      <c r="F51" s="124">
        <v>53.91</v>
      </c>
      <c r="H51" s="130">
        <v>0</v>
      </c>
      <c r="I51" s="130">
        <v>0</v>
      </c>
      <c r="J51" s="130">
        <v>0.76999999999999602</v>
      </c>
      <c r="K51" s="130">
        <v>0.53999999999999915</v>
      </c>
      <c r="L51" s="130">
        <v>0.47999999999999687</v>
      </c>
      <c r="N51" s="124">
        <v>48.14</v>
      </c>
      <c r="O51" s="124">
        <v>52.26</v>
      </c>
      <c r="P51" s="124">
        <v>51.52</v>
      </c>
      <c r="Q51" s="124">
        <v>56.77</v>
      </c>
      <c r="R51" s="124">
        <v>53.43</v>
      </c>
    </row>
    <row r="52" spans="1:18" x14ac:dyDescent="0.2">
      <c r="A52" s="129">
        <v>38230</v>
      </c>
      <c r="B52" s="124">
        <v>55.01</v>
      </c>
      <c r="C52" s="124">
        <v>58.27</v>
      </c>
      <c r="D52" s="124">
        <v>60.83</v>
      </c>
      <c r="E52" s="124">
        <v>63.09</v>
      </c>
      <c r="F52" s="124">
        <v>61.79</v>
      </c>
      <c r="H52" s="130">
        <v>0</v>
      </c>
      <c r="I52" s="130">
        <v>0</v>
      </c>
      <c r="J52" s="130">
        <v>0.78000000000000114</v>
      </c>
      <c r="K52" s="130">
        <v>0.54000000000000625</v>
      </c>
      <c r="L52" s="130">
        <v>0.94999999999999574</v>
      </c>
      <c r="N52" s="124">
        <v>55.01</v>
      </c>
      <c r="O52" s="124">
        <v>58.27</v>
      </c>
      <c r="P52" s="124">
        <v>60.05</v>
      </c>
      <c r="Q52" s="124">
        <v>62.55</v>
      </c>
      <c r="R52" s="124">
        <v>60.84</v>
      </c>
    </row>
    <row r="53" spans="1:18" x14ac:dyDescent="0.2">
      <c r="A53" s="129">
        <v>38260</v>
      </c>
      <c r="B53" s="124">
        <v>46.42</v>
      </c>
      <c r="C53" s="124">
        <v>49.69</v>
      </c>
      <c r="D53" s="124">
        <v>55.79</v>
      </c>
      <c r="E53" s="124">
        <v>50.01</v>
      </c>
      <c r="F53" s="124">
        <v>51.6</v>
      </c>
      <c r="H53" s="130">
        <v>0</v>
      </c>
      <c r="I53" s="130">
        <v>0</v>
      </c>
      <c r="J53" s="130">
        <v>0.72999999999999687</v>
      </c>
      <c r="K53" s="130">
        <v>0.44999999999999574</v>
      </c>
      <c r="L53" s="130">
        <v>0.49000000000000199</v>
      </c>
      <c r="N53" s="124">
        <v>46.42</v>
      </c>
      <c r="O53" s="124">
        <v>49.69</v>
      </c>
      <c r="P53" s="124">
        <v>55.06</v>
      </c>
      <c r="Q53" s="124">
        <v>49.56</v>
      </c>
      <c r="R53" s="124">
        <v>51.11</v>
      </c>
    </row>
    <row r="54" spans="1:18" x14ac:dyDescent="0.2">
      <c r="A54" s="129">
        <v>38291</v>
      </c>
      <c r="B54" s="124">
        <v>41.27</v>
      </c>
      <c r="C54" s="124">
        <v>41.96</v>
      </c>
      <c r="D54" s="124">
        <v>41.97</v>
      </c>
      <c r="E54" s="124">
        <v>41.21</v>
      </c>
      <c r="F54" s="124">
        <v>39.090000000000003</v>
      </c>
      <c r="H54" s="130">
        <v>0</v>
      </c>
      <c r="I54" s="130">
        <v>0</v>
      </c>
      <c r="J54" s="130">
        <v>0.65999999999999659</v>
      </c>
      <c r="K54" s="130">
        <v>0.89999999999999858</v>
      </c>
      <c r="L54" s="130">
        <v>2.0000000000003126E-2</v>
      </c>
      <c r="N54" s="124">
        <v>41.27</v>
      </c>
      <c r="O54" s="124">
        <v>41.96</v>
      </c>
      <c r="P54" s="124">
        <v>41.31</v>
      </c>
      <c r="Q54" s="124">
        <v>40.31</v>
      </c>
      <c r="R54" s="124">
        <v>39.07</v>
      </c>
    </row>
    <row r="55" spans="1:18" x14ac:dyDescent="0.2">
      <c r="A55" s="129">
        <v>38321</v>
      </c>
      <c r="B55" s="124">
        <v>37.840000000000003</v>
      </c>
      <c r="C55" s="124">
        <v>38.53</v>
      </c>
      <c r="D55" s="124">
        <v>41.96</v>
      </c>
      <c r="E55" s="124">
        <v>40.96</v>
      </c>
      <c r="F55" s="124">
        <v>38.159999999999997</v>
      </c>
      <c r="H55" s="130">
        <v>0</v>
      </c>
      <c r="I55" s="130">
        <v>0</v>
      </c>
      <c r="J55" s="130">
        <v>0.63000000000000256</v>
      </c>
      <c r="K55" s="130">
        <v>0.88000000000000256</v>
      </c>
      <c r="L55" s="130">
        <v>1.9999999999996021E-2</v>
      </c>
      <c r="N55" s="124">
        <v>37.840000000000003</v>
      </c>
      <c r="O55" s="124">
        <v>38.53</v>
      </c>
      <c r="P55" s="124">
        <v>41.33</v>
      </c>
      <c r="Q55" s="124">
        <v>40.08</v>
      </c>
      <c r="R55" s="124">
        <v>38.14</v>
      </c>
    </row>
    <row r="56" spans="1:18" x14ac:dyDescent="0.2">
      <c r="A56" s="129">
        <v>38352</v>
      </c>
      <c r="B56" s="124">
        <v>39.56</v>
      </c>
      <c r="C56" s="124">
        <v>40.03</v>
      </c>
      <c r="D56" s="124">
        <v>44.97</v>
      </c>
      <c r="E56" s="124">
        <v>42.21</v>
      </c>
      <c r="F56" s="124">
        <v>37.700000000000003</v>
      </c>
      <c r="H56" s="130">
        <v>0</v>
      </c>
      <c r="I56" s="130">
        <v>0</v>
      </c>
      <c r="J56" s="130">
        <v>0.61999999999999744</v>
      </c>
      <c r="K56" s="130">
        <v>0.86999999999999744</v>
      </c>
      <c r="L56" s="130">
        <v>2.0000000000003126E-2</v>
      </c>
      <c r="N56" s="124">
        <v>39.56</v>
      </c>
      <c r="O56" s="124">
        <v>40.03</v>
      </c>
      <c r="P56" s="124">
        <v>44.35</v>
      </c>
      <c r="Q56" s="124">
        <v>41.34</v>
      </c>
      <c r="R56" s="124">
        <v>37.68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9.2541666666666664</v>
      </c>
      <c r="C58" s="124">
        <v>9.2916666666666661</v>
      </c>
      <c r="D58" s="124">
        <v>9.3791666666666682</v>
      </c>
      <c r="E58" s="124">
        <v>8.9416666666666682</v>
      </c>
      <c r="F58" s="124">
        <v>8.6458333333333339</v>
      </c>
      <c r="H58" s="130">
        <v>0.31666666666666643</v>
      </c>
      <c r="I58" s="130">
        <v>0.27083333333333215</v>
      </c>
      <c r="J58" s="130">
        <v>0.21250000000000213</v>
      </c>
      <c r="K58" s="130">
        <v>0.21250000000000213</v>
      </c>
      <c r="L58" s="130">
        <v>0.27083333333333393</v>
      </c>
      <c r="N58" s="124">
        <v>8.9375</v>
      </c>
      <c r="O58" s="124">
        <v>9.0208333333333339</v>
      </c>
      <c r="P58" s="124">
        <v>9.1666666666666661</v>
      </c>
      <c r="Q58" s="124">
        <v>8.7291666666666661</v>
      </c>
      <c r="R58" s="124">
        <v>8.375</v>
      </c>
    </row>
    <row r="59" spans="1:18" x14ac:dyDescent="0.2">
      <c r="A59" s="131" t="s">
        <v>84</v>
      </c>
      <c r="B59" s="124">
        <v>38.083333333333336</v>
      </c>
      <c r="C59" s="124">
        <v>39.408333333333331</v>
      </c>
      <c r="D59" s="124">
        <v>42.5</v>
      </c>
      <c r="E59" s="124">
        <v>41.9375</v>
      </c>
      <c r="F59" s="124">
        <v>41.854166666666664</v>
      </c>
      <c r="H59" s="130">
        <v>0.4166666666666714</v>
      </c>
      <c r="I59" s="130">
        <v>0.4166666666666643</v>
      </c>
      <c r="J59" s="130">
        <v>0.625</v>
      </c>
      <c r="K59" s="130">
        <v>0.4375</v>
      </c>
      <c r="L59" s="130">
        <v>0.6458333333333286</v>
      </c>
      <c r="N59" s="124">
        <v>37.666666666666664</v>
      </c>
      <c r="O59" s="124">
        <v>38.991666666666667</v>
      </c>
      <c r="P59" s="124">
        <v>41.875</v>
      </c>
      <c r="Q59" s="124">
        <v>41.5</v>
      </c>
      <c r="R59" s="124">
        <v>41.208333333333336</v>
      </c>
    </row>
    <row r="60" spans="1:18" x14ac:dyDescent="0.2">
      <c r="A60" s="131" t="s">
        <v>85</v>
      </c>
      <c r="B60" s="124">
        <v>40.083333333333336</v>
      </c>
      <c r="C60" s="124">
        <v>41.916666666666664</v>
      </c>
      <c r="D60" s="124">
        <v>44.75</v>
      </c>
      <c r="E60" s="124">
        <v>44.75</v>
      </c>
      <c r="F60" s="124">
        <v>42.375</v>
      </c>
      <c r="H60" s="130">
        <v>0</v>
      </c>
      <c r="I60" s="130">
        <v>0</v>
      </c>
      <c r="J60" s="130">
        <v>0.5</v>
      </c>
      <c r="K60" s="130">
        <v>0.5</v>
      </c>
      <c r="L60" s="130">
        <v>0.2916666666666643</v>
      </c>
      <c r="N60" s="124">
        <v>40.083333333333336</v>
      </c>
      <c r="O60" s="124">
        <v>41.916666666666664</v>
      </c>
      <c r="P60" s="124">
        <v>44.25</v>
      </c>
      <c r="Q60" s="124">
        <v>44.25</v>
      </c>
      <c r="R60" s="124">
        <v>42.083333333333336</v>
      </c>
    </row>
    <row r="61" spans="1:18" x14ac:dyDescent="0.2">
      <c r="A61" s="131" t="s">
        <v>86</v>
      </c>
      <c r="B61" s="124">
        <v>40.484999999999999</v>
      </c>
      <c r="C61" s="124">
        <v>42.320833333333326</v>
      </c>
      <c r="D61" s="124">
        <v>44.997500000000002</v>
      </c>
      <c r="E61" s="124">
        <v>44.995833333333337</v>
      </c>
      <c r="F61" s="124">
        <v>42.678333333333335</v>
      </c>
      <c r="H61" s="130">
        <v>0</v>
      </c>
      <c r="I61" s="130">
        <v>0</v>
      </c>
      <c r="J61" s="130">
        <v>0.73583333333333911</v>
      </c>
      <c r="K61" s="130">
        <v>0.73416666666667396</v>
      </c>
      <c r="L61" s="130">
        <v>0.2916666666666714</v>
      </c>
      <c r="N61" s="124">
        <v>40.484999999999999</v>
      </c>
      <c r="O61" s="124">
        <v>42.320833333333326</v>
      </c>
      <c r="P61" s="124">
        <v>44.261666666666663</v>
      </c>
      <c r="Q61" s="124">
        <v>44.261666666666663</v>
      </c>
      <c r="R61" s="124">
        <v>42.386666666666663</v>
      </c>
    </row>
    <row r="62" spans="1:18" x14ac:dyDescent="0.2">
      <c r="A62" s="131" t="s">
        <v>87</v>
      </c>
      <c r="B62" s="124">
        <v>40.836666666666666</v>
      </c>
      <c r="C62" s="124">
        <v>42.672499999999999</v>
      </c>
      <c r="D62" s="124">
        <v>45.196666666666665</v>
      </c>
      <c r="E62" s="124">
        <v>45.199166666666663</v>
      </c>
      <c r="F62" s="124">
        <v>42.976666666666667</v>
      </c>
      <c r="H62" s="130">
        <v>0</v>
      </c>
      <c r="I62" s="130">
        <v>0</v>
      </c>
      <c r="J62" s="130">
        <v>0.73499999999999943</v>
      </c>
      <c r="K62" s="130">
        <v>0.73833333333332973</v>
      </c>
      <c r="L62" s="130">
        <v>0.2916666666666643</v>
      </c>
      <c r="N62" s="124">
        <v>40.836666666666666</v>
      </c>
      <c r="O62" s="124">
        <v>42.672499999999999</v>
      </c>
      <c r="P62" s="124">
        <v>44.461666666666666</v>
      </c>
      <c r="Q62" s="124">
        <v>44.460833333333333</v>
      </c>
      <c r="R62" s="124">
        <v>42.685000000000002</v>
      </c>
    </row>
    <row r="63" spans="1:18" x14ac:dyDescent="0.2">
      <c r="A63" s="131" t="s">
        <v>88</v>
      </c>
      <c r="B63" s="124">
        <v>41.236666666666672</v>
      </c>
      <c r="C63" s="124">
        <v>43.422499999999999</v>
      </c>
      <c r="D63" s="124">
        <v>45.397500000000001</v>
      </c>
      <c r="E63" s="124">
        <v>45.395833333333336</v>
      </c>
      <c r="F63" s="124">
        <v>43.279166666666669</v>
      </c>
      <c r="H63" s="130">
        <v>0</v>
      </c>
      <c r="I63" s="130">
        <v>0</v>
      </c>
      <c r="J63" s="130">
        <v>0.73583333333333911</v>
      </c>
      <c r="K63" s="130">
        <v>0.73583333333333911</v>
      </c>
      <c r="L63" s="130">
        <v>0.29249999999999687</v>
      </c>
      <c r="N63" s="124">
        <v>41.236666666666672</v>
      </c>
      <c r="O63" s="124">
        <v>43.422499999999999</v>
      </c>
      <c r="P63" s="124">
        <v>44.661666666666669</v>
      </c>
      <c r="Q63" s="124">
        <v>44.66</v>
      </c>
      <c r="R63" s="124">
        <v>42.986666666666672</v>
      </c>
    </row>
    <row r="64" spans="1:18" x14ac:dyDescent="0.2">
      <c r="A64" s="131" t="s">
        <v>89</v>
      </c>
      <c r="B64" s="124">
        <v>41.637500000000003</v>
      </c>
      <c r="C64" s="124">
        <v>44.173333333333339</v>
      </c>
      <c r="D64" s="124">
        <v>45.596666666666671</v>
      </c>
      <c r="E64" s="124">
        <v>45.595833333333331</v>
      </c>
      <c r="F64" s="124">
        <v>43.576666666666675</v>
      </c>
      <c r="H64" s="130">
        <v>0</v>
      </c>
      <c r="I64" s="130">
        <v>0</v>
      </c>
      <c r="J64" s="130">
        <v>0.73083333333332945</v>
      </c>
      <c r="K64" s="130">
        <v>0.72833333333333172</v>
      </c>
      <c r="L64" s="130">
        <v>0.29000000000001336</v>
      </c>
      <c r="N64" s="124">
        <v>41.637500000000003</v>
      </c>
      <c r="O64" s="124">
        <v>44.173333333333339</v>
      </c>
      <c r="P64" s="124">
        <v>44.865833333333342</v>
      </c>
      <c r="Q64" s="124">
        <v>44.8675</v>
      </c>
      <c r="R64" s="124">
        <v>43.286666666666662</v>
      </c>
    </row>
    <row r="65" spans="1:18" x14ac:dyDescent="0.2">
      <c r="A65" s="131" t="s">
        <v>90</v>
      </c>
      <c r="B65" s="124">
        <v>42.137500000000003</v>
      </c>
      <c r="C65" s="124">
        <v>44.923333333333325</v>
      </c>
      <c r="D65" s="124">
        <v>45.79583333333332</v>
      </c>
      <c r="E65" s="124">
        <v>45.795833333333327</v>
      </c>
      <c r="F65" s="124">
        <v>43.87916666666667</v>
      </c>
      <c r="H65" s="130">
        <v>0</v>
      </c>
      <c r="I65" s="130">
        <v>0</v>
      </c>
      <c r="J65" s="130">
        <v>0.62749999999999062</v>
      </c>
      <c r="K65" s="130">
        <v>0.62916666666666288</v>
      </c>
      <c r="L65" s="130">
        <v>0.29333333333333655</v>
      </c>
      <c r="N65" s="124">
        <v>42.137500000000003</v>
      </c>
      <c r="O65" s="124">
        <v>44.923333333333325</v>
      </c>
      <c r="P65" s="124">
        <v>45.168333333333329</v>
      </c>
      <c r="Q65" s="124">
        <v>45.166666666666664</v>
      </c>
      <c r="R65" s="124">
        <v>43.585833333333333</v>
      </c>
    </row>
    <row r="66" spans="1:18" x14ac:dyDescent="0.2">
      <c r="A66" s="131" t="s">
        <v>91</v>
      </c>
      <c r="B66" s="124">
        <v>42.636666666666663</v>
      </c>
      <c r="C66" s="124">
        <v>45.670833333333327</v>
      </c>
      <c r="D66" s="124">
        <v>45.997500000000002</v>
      </c>
      <c r="E66" s="124">
        <v>45.998333333333335</v>
      </c>
      <c r="F66" s="124">
        <v>44.176666666666669</v>
      </c>
      <c r="H66" s="130">
        <v>0</v>
      </c>
      <c r="I66" s="130">
        <v>0</v>
      </c>
      <c r="J66" s="130">
        <v>0.53000000000000114</v>
      </c>
      <c r="K66" s="130">
        <v>0.53166666666666629</v>
      </c>
      <c r="L66" s="130">
        <v>0.28999999999999204</v>
      </c>
      <c r="N66" s="124">
        <v>42.636666666666663</v>
      </c>
      <c r="O66" s="124">
        <v>45.670833333333327</v>
      </c>
      <c r="P66" s="124">
        <v>45.467500000000001</v>
      </c>
      <c r="Q66" s="124">
        <v>45.466666666666669</v>
      </c>
      <c r="R66" s="124">
        <v>43.886666666666677</v>
      </c>
    </row>
    <row r="67" spans="1:18" x14ac:dyDescent="0.2">
      <c r="A67" s="131" t="s">
        <v>92</v>
      </c>
      <c r="B67" s="124">
        <v>43.136666666666677</v>
      </c>
      <c r="C67" s="124">
        <v>46.422499999999999</v>
      </c>
      <c r="D67" s="124">
        <v>46.198333333333323</v>
      </c>
      <c r="E67" s="124">
        <v>46.197499999999998</v>
      </c>
      <c r="F67" s="124">
        <v>44.477499999999999</v>
      </c>
      <c r="H67" s="130">
        <v>0</v>
      </c>
      <c r="I67" s="130">
        <v>0</v>
      </c>
      <c r="J67" s="130">
        <v>0.43166666666666487</v>
      </c>
      <c r="K67" s="130">
        <v>0.43000000000001393</v>
      </c>
      <c r="L67" s="130">
        <v>0.29083333333332462</v>
      </c>
      <c r="N67" s="124">
        <v>43.136666666666677</v>
      </c>
      <c r="O67" s="124">
        <v>46.422499999999999</v>
      </c>
      <c r="P67" s="124">
        <v>45.766666666666659</v>
      </c>
      <c r="Q67" s="124">
        <v>45.767499999999998</v>
      </c>
      <c r="R67" s="124">
        <v>44.186666666666667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37190</v>
      </c>
      <c r="D1" s="123">
        <v>37190</v>
      </c>
      <c r="J1" s="125" t="s">
        <v>31</v>
      </c>
      <c r="P1" s="123">
        <v>37190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28</v>
      </c>
      <c r="C18" s="124">
        <v>28.8</v>
      </c>
      <c r="D18" s="124">
        <v>25</v>
      </c>
      <c r="E18" s="124">
        <v>24.5</v>
      </c>
      <c r="F18" s="124">
        <v>23.75</v>
      </c>
      <c r="H18" s="130">
        <v>2</v>
      </c>
      <c r="I18" s="130">
        <v>2.8</v>
      </c>
      <c r="J18" s="130">
        <v>0</v>
      </c>
      <c r="K18" s="130">
        <v>0</v>
      </c>
      <c r="L18" s="130">
        <v>1.5</v>
      </c>
      <c r="N18" s="124">
        <v>26</v>
      </c>
      <c r="O18" s="124">
        <v>26</v>
      </c>
      <c r="P18" s="124">
        <v>25</v>
      </c>
      <c r="Q18" s="124">
        <v>24.5</v>
      </c>
      <c r="R18" s="124">
        <v>22.25</v>
      </c>
    </row>
    <row r="19" spans="1:18" ht="12.75" customHeight="1" x14ac:dyDescent="0.2">
      <c r="A19" s="129">
        <v>37225</v>
      </c>
      <c r="B19" s="124">
        <v>30.521000000000001</v>
      </c>
      <c r="C19" s="124">
        <v>30.333000000000002</v>
      </c>
      <c r="D19" s="124">
        <v>28.163</v>
      </c>
      <c r="E19" s="124">
        <v>23.473000000000003</v>
      </c>
      <c r="F19" s="124">
        <v>21.396000000000001</v>
      </c>
      <c r="H19" s="130">
        <v>2.666999999999998</v>
      </c>
      <c r="I19" s="130">
        <v>2.6660000000000004</v>
      </c>
      <c r="J19" s="130">
        <v>0.91300000000000026</v>
      </c>
      <c r="K19" s="130">
        <v>0.57600000000000051</v>
      </c>
      <c r="L19" s="130">
        <v>-0.75100000000000122</v>
      </c>
      <c r="N19" s="124">
        <v>27.854000000000003</v>
      </c>
      <c r="O19" s="124">
        <v>27.667000000000002</v>
      </c>
      <c r="P19" s="124">
        <v>27.25</v>
      </c>
      <c r="Q19" s="124">
        <v>22.897000000000002</v>
      </c>
      <c r="R19" s="124">
        <v>22.147000000000002</v>
      </c>
    </row>
    <row r="20" spans="1:18" ht="12.75" customHeight="1" x14ac:dyDescent="0.2">
      <c r="A20" s="129">
        <v>37256</v>
      </c>
      <c r="B20" s="124">
        <v>31.976000000000003</v>
      </c>
      <c r="C20" s="124">
        <v>31.903000000000002</v>
      </c>
      <c r="D20" s="124">
        <v>30.315000000000001</v>
      </c>
      <c r="E20" s="124">
        <v>28.008000000000003</v>
      </c>
      <c r="F20" s="124">
        <v>24.427</v>
      </c>
      <c r="H20" s="130">
        <v>0.25800000000000267</v>
      </c>
      <c r="I20" s="130">
        <v>4.4190000000000005</v>
      </c>
      <c r="J20" s="130">
        <v>0.8960000000000008</v>
      </c>
      <c r="K20" s="130">
        <v>0.20200000000000173</v>
      </c>
      <c r="L20" s="130">
        <v>0.82199999999999918</v>
      </c>
      <c r="N20" s="124">
        <v>31.718</v>
      </c>
      <c r="O20" s="124">
        <v>27.484000000000002</v>
      </c>
      <c r="P20" s="124">
        <v>29.419</v>
      </c>
      <c r="Q20" s="124">
        <v>27.806000000000001</v>
      </c>
      <c r="R20" s="124">
        <v>23.605</v>
      </c>
    </row>
    <row r="21" spans="1:18" ht="12.75" customHeight="1" x14ac:dyDescent="0.2">
      <c r="A21" s="129">
        <v>37287</v>
      </c>
      <c r="B21" s="124">
        <v>31.319000000000003</v>
      </c>
      <c r="C21" s="124">
        <v>30.657</v>
      </c>
      <c r="D21" s="124">
        <v>30.657</v>
      </c>
      <c r="E21" s="124">
        <v>27.867000000000001</v>
      </c>
      <c r="F21" s="124">
        <v>24.173000000000002</v>
      </c>
      <c r="H21" s="130">
        <v>0.29900000000000304</v>
      </c>
      <c r="I21" s="130">
        <v>0.29799999999999827</v>
      </c>
      <c r="J21" s="130">
        <v>0.20899999999999963</v>
      </c>
      <c r="K21" s="130">
        <v>-0.18100000000000094</v>
      </c>
      <c r="L21" s="130">
        <v>0.4789999999999992</v>
      </c>
      <c r="N21" s="124">
        <v>31.02</v>
      </c>
      <c r="O21" s="124">
        <v>30.359000000000002</v>
      </c>
      <c r="P21" s="124">
        <v>30.448</v>
      </c>
      <c r="Q21" s="124">
        <v>28.048000000000002</v>
      </c>
      <c r="R21" s="124">
        <v>23.694000000000003</v>
      </c>
    </row>
    <row r="22" spans="1:18" ht="12.75" customHeight="1" x14ac:dyDescent="0.2">
      <c r="A22" s="129">
        <v>37315</v>
      </c>
      <c r="B22" s="124">
        <v>29.571000000000002</v>
      </c>
      <c r="C22" s="124">
        <v>28.95</v>
      </c>
      <c r="D22" s="124">
        <v>30.214000000000002</v>
      </c>
      <c r="E22" s="124">
        <v>26.089000000000002</v>
      </c>
      <c r="F22" s="124">
        <v>23.893000000000001</v>
      </c>
      <c r="H22" s="130">
        <v>2.3569999999999993</v>
      </c>
      <c r="I22" s="130">
        <v>2.3569999999999993</v>
      </c>
      <c r="J22" s="130">
        <v>0.21400000000000219</v>
      </c>
      <c r="K22" s="130">
        <v>0</v>
      </c>
      <c r="L22" s="130">
        <v>-0.10699999999999932</v>
      </c>
      <c r="N22" s="124">
        <v>27.214000000000002</v>
      </c>
      <c r="O22" s="124">
        <v>26.593</v>
      </c>
      <c r="P22" s="124">
        <v>30</v>
      </c>
      <c r="Q22" s="124">
        <v>26.089000000000002</v>
      </c>
      <c r="R22" s="124">
        <v>24</v>
      </c>
    </row>
    <row r="23" spans="1:18" x14ac:dyDescent="0.2">
      <c r="A23" s="129">
        <v>37346</v>
      </c>
      <c r="B23" s="124">
        <v>24.778000000000002</v>
      </c>
      <c r="C23" s="124">
        <v>25.44</v>
      </c>
      <c r="D23" s="124">
        <v>28.77</v>
      </c>
      <c r="E23" s="124">
        <v>25.016000000000002</v>
      </c>
      <c r="F23" s="124">
        <v>23.274000000000001</v>
      </c>
      <c r="H23" s="130">
        <v>1.08</v>
      </c>
      <c r="I23" s="130">
        <v>1.0809999999999995</v>
      </c>
      <c r="J23" s="130">
        <v>0.21000000000000085</v>
      </c>
      <c r="K23" s="130">
        <v>0</v>
      </c>
      <c r="L23" s="130">
        <v>0</v>
      </c>
      <c r="N23" s="124">
        <v>23.698</v>
      </c>
      <c r="O23" s="124">
        <v>24.359000000000002</v>
      </c>
      <c r="P23" s="124">
        <v>28.56</v>
      </c>
      <c r="Q23" s="124">
        <v>25.016000000000002</v>
      </c>
      <c r="R23" s="124">
        <v>23.274000000000001</v>
      </c>
    </row>
    <row r="24" spans="1:18" x14ac:dyDescent="0.2">
      <c r="A24" s="129">
        <v>37376</v>
      </c>
      <c r="B24" s="124">
        <v>19.233000000000001</v>
      </c>
      <c r="C24" s="124">
        <v>20.100000000000001</v>
      </c>
      <c r="D24" s="124">
        <v>24.917000000000002</v>
      </c>
      <c r="E24" s="124">
        <v>25.4</v>
      </c>
      <c r="F24" s="124">
        <v>23.9</v>
      </c>
      <c r="H24" s="130">
        <v>0</v>
      </c>
      <c r="I24" s="130">
        <v>0</v>
      </c>
      <c r="J24" s="130">
        <v>0.2170000000000023</v>
      </c>
      <c r="K24" s="130">
        <v>-0.15000000000000213</v>
      </c>
      <c r="L24" s="130">
        <v>-0.20000000000000284</v>
      </c>
      <c r="N24" s="124">
        <v>19.233000000000001</v>
      </c>
      <c r="O24" s="124">
        <v>20.100000000000001</v>
      </c>
      <c r="P24" s="124">
        <v>24.7</v>
      </c>
      <c r="Q24" s="124">
        <v>25.55</v>
      </c>
      <c r="R24" s="124">
        <v>24.1</v>
      </c>
    </row>
    <row r="25" spans="1:18" x14ac:dyDescent="0.2">
      <c r="A25" s="129">
        <v>37407</v>
      </c>
      <c r="B25" s="124">
        <v>20.097000000000001</v>
      </c>
      <c r="C25" s="124">
        <v>21.476000000000003</v>
      </c>
      <c r="D25" s="124">
        <v>27.274000000000001</v>
      </c>
      <c r="E25" s="124">
        <v>26.008000000000003</v>
      </c>
      <c r="F25" s="124">
        <v>23.331</v>
      </c>
      <c r="H25" s="130">
        <v>0</v>
      </c>
      <c r="I25" s="130">
        <v>0</v>
      </c>
      <c r="J25" s="130">
        <v>0.20899999999999963</v>
      </c>
      <c r="K25" s="130">
        <v>-0.18199999999999861</v>
      </c>
      <c r="L25" s="130">
        <v>-0.24200000000000088</v>
      </c>
      <c r="N25" s="124">
        <v>20.097000000000001</v>
      </c>
      <c r="O25" s="124">
        <v>21.476000000000003</v>
      </c>
      <c r="P25" s="124">
        <v>27.065000000000001</v>
      </c>
      <c r="Q25" s="124">
        <v>26.19</v>
      </c>
      <c r="R25" s="124">
        <v>23.573</v>
      </c>
    </row>
    <row r="26" spans="1:18" x14ac:dyDescent="0.2">
      <c r="A26" s="129">
        <v>37437</v>
      </c>
      <c r="B26" s="124">
        <v>21.292000000000002</v>
      </c>
      <c r="C26" s="124">
        <v>22.667000000000002</v>
      </c>
      <c r="D26" s="124">
        <v>29</v>
      </c>
      <c r="E26" s="124">
        <v>27.5</v>
      </c>
      <c r="F26" s="124">
        <v>22.083000000000002</v>
      </c>
      <c r="H26" s="130">
        <v>0</v>
      </c>
      <c r="I26" s="130">
        <v>0</v>
      </c>
      <c r="J26" s="130">
        <v>0.20799999999999841</v>
      </c>
      <c r="K26" s="130">
        <v>-0.18800000000000239</v>
      </c>
      <c r="L26" s="130">
        <v>-0.25</v>
      </c>
      <c r="N26" s="124">
        <v>21.292000000000002</v>
      </c>
      <c r="O26" s="124">
        <v>22.667000000000002</v>
      </c>
      <c r="P26" s="124">
        <v>28.792000000000002</v>
      </c>
      <c r="Q26" s="124">
        <v>27.688000000000002</v>
      </c>
      <c r="R26" s="124">
        <v>22.333000000000002</v>
      </c>
    </row>
    <row r="27" spans="1:18" x14ac:dyDescent="0.2">
      <c r="A27" s="129">
        <v>37468</v>
      </c>
      <c r="B27" s="124">
        <v>30.476000000000003</v>
      </c>
      <c r="C27" s="124">
        <v>31.734000000000002</v>
      </c>
      <c r="D27" s="124">
        <v>32.600999999999999</v>
      </c>
      <c r="E27" s="124">
        <v>33.383000000000003</v>
      </c>
      <c r="F27" s="124">
        <v>30.702000000000002</v>
      </c>
      <c r="H27" s="130">
        <v>-0.12099999999999866</v>
      </c>
      <c r="I27" s="130">
        <v>-0.12099999999999866</v>
      </c>
      <c r="J27" s="130">
        <v>0.21000000000000085</v>
      </c>
      <c r="K27" s="130">
        <v>-0.12100000000000222</v>
      </c>
      <c r="L27" s="130">
        <v>-0.12099999999999866</v>
      </c>
      <c r="N27" s="124">
        <v>30.597000000000001</v>
      </c>
      <c r="O27" s="124">
        <v>31.855</v>
      </c>
      <c r="P27" s="124">
        <v>32.390999999999998</v>
      </c>
      <c r="Q27" s="124">
        <v>33.504000000000005</v>
      </c>
      <c r="R27" s="124">
        <v>30.823</v>
      </c>
    </row>
    <row r="28" spans="1:18" x14ac:dyDescent="0.2">
      <c r="A28" s="129">
        <v>37499</v>
      </c>
      <c r="B28" s="124">
        <v>33</v>
      </c>
      <c r="C28" s="124">
        <v>34.402999999999999</v>
      </c>
      <c r="D28" s="124">
        <v>33.508000000000003</v>
      </c>
      <c r="E28" s="124">
        <v>33.895000000000003</v>
      </c>
      <c r="F28" s="124">
        <v>33</v>
      </c>
      <c r="H28" s="130">
        <v>-9.7000000000001307E-2</v>
      </c>
      <c r="I28" s="130">
        <v>-9.7000000000001307E-2</v>
      </c>
      <c r="J28" s="130">
        <v>0.21800000000000352</v>
      </c>
      <c r="K28" s="130">
        <v>-9.7000000000001307E-2</v>
      </c>
      <c r="L28" s="130">
        <v>1.1609999999999978</v>
      </c>
      <c r="N28" s="124">
        <v>33.097000000000001</v>
      </c>
      <c r="O28" s="124">
        <v>34.5</v>
      </c>
      <c r="P28" s="124">
        <v>33.29</v>
      </c>
      <c r="Q28" s="124">
        <v>33.992000000000004</v>
      </c>
      <c r="R28" s="124">
        <v>31.839000000000002</v>
      </c>
    </row>
    <row r="29" spans="1:18" x14ac:dyDescent="0.2">
      <c r="A29" s="129">
        <v>37529</v>
      </c>
      <c r="B29" s="124">
        <v>28.95</v>
      </c>
      <c r="C29" s="124">
        <v>30</v>
      </c>
      <c r="D29" s="124">
        <v>32.625</v>
      </c>
      <c r="E29" s="124">
        <v>29.125</v>
      </c>
      <c r="F29" s="124">
        <v>28.1</v>
      </c>
      <c r="H29" s="130">
        <v>-0.15000000000000213</v>
      </c>
      <c r="I29" s="130">
        <v>-0.14999999999999858</v>
      </c>
      <c r="J29" s="130">
        <v>0.20000000000000284</v>
      </c>
      <c r="K29" s="130">
        <v>-0.14999999999999858</v>
      </c>
      <c r="L29" s="130">
        <v>1.1000000000000001</v>
      </c>
      <c r="N29" s="124">
        <v>29.1</v>
      </c>
      <c r="O29" s="124">
        <v>30.15</v>
      </c>
      <c r="P29" s="124">
        <v>32.424999999999997</v>
      </c>
      <c r="Q29" s="124">
        <v>29.274999999999999</v>
      </c>
      <c r="R29" s="124">
        <v>27</v>
      </c>
    </row>
    <row r="30" spans="1:18" x14ac:dyDescent="0.2">
      <c r="A30" s="129">
        <v>37560</v>
      </c>
      <c r="B30" s="124">
        <v>27.677</v>
      </c>
      <c r="C30" s="124">
        <v>29.565000000000001</v>
      </c>
      <c r="D30" s="124">
        <v>26.734000000000002</v>
      </c>
      <c r="E30" s="124">
        <v>26.661000000000001</v>
      </c>
      <c r="F30" s="124">
        <v>25.258000000000003</v>
      </c>
      <c r="H30" s="130">
        <v>0</v>
      </c>
      <c r="I30" s="130">
        <v>0</v>
      </c>
      <c r="J30" s="130">
        <v>-0.19299999999999784</v>
      </c>
      <c r="K30" s="130">
        <v>-4.8999999999999488E-2</v>
      </c>
      <c r="L30" s="130">
        <v>0.53200000000000003</v>
      </c>
      <c r="N30" s="124">
        <v>27.677</v>
      </c>
      <c r="O30" s="124">
        <v>29.565000000000001</v>
      </c>
      <c r="P30" s="124">
        <v>26.927</v>
      </c>
      <c r="Q30" s="124">
        <v>26.71</v>
      </c>
      <c r="R30" s="124">
        <v>24.726000000000003</v>
      </c>
    </row>
    <row r="31" spans="1:18" x14ac:dyDescent="0.2">
      <c r="A31" s="129">
        <v>37590</v>
      </c>
      <c r="B31" s="124">
        <v>24.75</v>
      </c>
      <c r="C31" s="124">
        <v>23.417000000000002</v>
      </c>
      <c r="D31" s="124">
        <v>28.021000000000001</v>
      </c>
      <c r="E31" s="124">
        <v>24.667000000000002</v>
      </c>
      <c r="F31" s="124">
        <v>24.208000000000002</v>
      </c>
      <c r="H31" s="130">
        <v>0</v>
      </c>
      <c r="I31" s="130">
        <v>0</v>
      </c>
      <c r="J31" s="130">
        <v>-0.25</v>
      </c>
      <c r="K31" s="130">
        <v>-6.2000000000001165E-2</v>
      </c>
      <c r="L31" s="130">
        <v>1.208000000000002</v>
      </c>
      <c r="N31" s="124">
        <v>24.75</v>
      </c>
      <c r="O31" s="124">
        <v>23.417000000000002</v>
      </c>
      <c r="P31" s="124">
        <v>28.271000000000001</v>
      </c>
      <c r="Q31" s="124">
        <v>24.729000000000003</v>
      </c>
      <c r="R31" s="124">
        <v>23</v>
      </c>
    </row>
    <row r="32" spans="1:18" x14ac:dyDescent="0.2">
      <c r="A32" s="129">
        <v>37621</v>
      </c>
      <c r="B32" s="124">
        <v>29.048000000000002</v>
      </c>
      <c r="C32" s="124">
        <v>27.661000000000001</v>
      </c>
      <c r="D32" s="124">
        <v>29.75</v>
      </c>
      <c r="E32" s="124">
        <v>28.032</v>
      </c>
      <c r="F32" s="124">
        <v>23.934999999999999</v>
      </c>
      <c r="H32" s="130">
        <v>0</v>
      </c>
      <c r="I32" s="130">
        <v>0</v>
      </c>
      <c r="J32" s="130">
        <v>-0.28999999999999915</v>
      </c>
      <c r="K32" s="130">
        <v>-7.3000000000000398E-2</v>
      </c>
      <c r="L32" s="130">
        <v>1.2409999999999961</v>
      </c>
      <c r="N32" s="124">
        <v>29.048000000000002</v>
      </c>
      <c r="O32" s="124">
        <v>27.661000000000001</v>
      </c>
      <c r="P32" s="124">
        <v>30.04</v>
      </c>
      <c r="Q32" s="124">
        <v>28.105</v>
      </c>
      <c r="R32" s="124">
        <v>22.694000000000003</v>
      </c>
    </row>
    <row r="33" spans="1:18" x14ac:dyDescent="0.2">
      <c r="A33" s="129">
        <v>37652</v>
      </c>
      <c r="B33" s="124">
        <v>28.855</v>
      </c>
      <c r="C33" s="124">
        <v>27.472000000000001</v>
      </c>
      <c r="D33" s="124">
        <v>29.903000000000002</v>
      </c>
      <c r="E33" s="124">
        <v>26.48</v>
      </c>
      <c r="F33" s="124">
        <v>23.452000000000002</v>
      </c>
      <c r="H33" s="130">
        <v>0</v>
      </c>
      <c r="I33" s="130">
        <v>0</v>
      </c>
      <c r="J33" s="130">
        <v>0.20899999999999963</v>
      </c>
      <c r="K33" s="130">
        <v>-0.18100000000000094</v>
      </c>
      <c r="L33" s="130">
        <v>-0.12099999999999866</v>
      </c>
      <c r="N33" s="124">
        <v>28.855</v>
      </c>
      <c r="O33" s="124">
        <v>27.472000000000001</v>
      </c>
      <c r="P33" s="124">
        <v>29.694000000000003</v>
      </c>
      <c r="Q33" s="124">
        <v>26.661000000000001</v>
      </c>
      <c r="R33" s="124">
        <v>23.573</v>
      </c>
    </row>
    <row r="34" spans="1:18" x14ac:dyDescent="0.2">
      <c r="A34" s="129">
        <v>37680</v>
      </c>
      <c r="B34" s="124">
        <v>27.857000000000003</v>
      </c>
      <c r="C34" s="124">
        <v>27.429000000000002</v>
      </c>
      <c r="D34" s="124">
        <v>28.179000000000002</v>
      </c>
      <c r="E34" s="124">
        <v>26.304000000000002</v>
      </c>
      <c r="F34" s="124">
        <v>23.571000000000002</v>
      </c>
      <c r="H34" s="130">
        <v>0</v>
      </c>
      <c r="I34" s="130">
        <v>0</v>
      </c>
      <c r="J34" s="130">
        <v>0.215</v>
      </c>
      <c r="K34" s="130">
        <v>-0.16</v>
      </c>
      <c r="L34" s="130">
        <v>-0.10800000000000054</v>
      </c>
      <c r="N34" s="124">
        <v>27.857000000000003</v>
      </c>
      <c r="O34" s="124">
        <v>27.429000000000002</v>
      </c>
      <c r="P34" s="124">
        <v>27.964000000000002</v>
      </c>
      <c r="Q34" s="124">
        <v>26.464000000000002</v>
      </c>
      <c r="R34" s="124">
        <v>23.679000000000002</v>
      </c>
    </row>
    <row r="35" spans="1:18" x14ac:dyDescent="0.2">
      <c r="A35" s="129">
        <v>37711</v>
      </c>
      <c r="B35" s="124">
        <v>25.677</v>
      </c>
      <c r="C35" s="124">
        <v>26.157</v>
      </c>
      <c r="D35" s="124">
        <v>27.234000000000002</v>
      </c>
      <c r="E35" s="124">
        <v>25.702000000000002</v>
      </c>
      <c r="F35" s="124">
        <v>22.911000000000001</v>
      </c>
      <c r="H35" s="130">
        <v>0</v>
      </c>
      <c r="I35" s="130">
        <v>0</v>
      </c>
      <c r="J35" s="130">
        <v>0.21000000000000085</v>
      </c>
      <c r="K35" s="130">
        <v>-0.18100000000000094</v>
      </c>
      <c r="L35" s="130">
        <v>-0.12099999999999866</v>
      </c>
      <c r="N35" s="124">
        <v>25.677</v>
      </c>
      <c r="O35" s="124">
        <v>26.157</v>
      </c>
      <c r="P35" s="124">
        <v>27.024000000000001</v>
      </c>
      <c r="Q35" s="124">
        <v>25.883000000000003</v>
      </c>
      <c r="R35" s="124">
        <v>23.032</v>
      </c>
    </row>
    <row r="36" spans="1:18" x14ac:dyDescent="0.2">
      <c r="A36" s="129">
        <v>37741</v>
      </c>
      <c r="B36" s="124">
        <v>22.533000000000001</v>
      </c>
      <c r="C36" s="124">
        <v>24.683</v>
      </c>
      <c r="D36" s="124">
        <v>26.417000000000002</v>
      </c>
      <c r="E36" s="124">
        <v>26.233000000000001</v>
      </c>
      <c r="F36" s="124">
        <v>22.667000000000002</v>
      </c>
      <c r="H36" s="130">
        <v>0</v>
      </c>
      <c r="I36" s="130">
        <v>0</v>
      </c>
      <c r="J36" s="130">
        <v>0.2170000000000023</v>
      </c>
      <c r="K36" s="130">
        <v>-5.0000000000000711E-2</v>
      </c>
      <c r="L36" s="130">
        <v>0</v>
      </c>
      <c r="N36" s="124">
        <v>22.533000000000001</v>
      </c>
      <c r="O36" s="124">
        <v>24.683</v>
      </c>
      <c r="P36" s="124">
        <v>26.2</v>
      </c>
      <c r="Q36" s="124">
        <v>26.283000000000001</v>
      </c>
      <c r="R36" s="124">
        <v>22.667000000000002</v>
      </c>
    </row>
    <row r="37" spans="1:18" x14ac:dyDescent="0.2">
      <c r="A37" s="129">
        <v>37772</v>
      </c>
      <c r="B37" s="124">
        <v>12.823</v>
      </c>
      <c r="C37" s="124">
        <v>15.944000000000001</v>
      </c>
      <c r="D37" s="124">
        <v>27.27</v>
      </c>
      <c r="E37" s="124">
        <v>25.944000000000003</v>
      </c>
      <c r="F37" s="124">
        <v>22.25</v>
      </c>
      <c r="H37" s="130">
        <v>0</v>
      </c>
      <c r="I37" s="130">
        <v>0</v>
      </c>
      <c r="J37" s="130">
        <v>0.21000000000000085</v>
      </c>
      <c r="K37" s="130">
        <v>-5.9999999999998721E-2</v>
      </c>
      <c r="L37" s="130">
        <v>0</v>
      </c>
      <c r="N37" s="124">
        <v>12.823</v>
      </c>
      <c r="O37" s="124">
        <v>15.944000000000001</v>
      </c>
      <c r="P37" s="124">
        <v>27.06</v>
      </c>
      <c r="Q37" s="124">
        <v>26.004000000000001</v>
      </c>
      <c r="R37" s="124">
        <v>22.25</v>
      </c>
    </row>
    <row r="38" spans="1:18" x14ac:dyDescent="0.2">
      <c r="A38" s="129">
        <v>37802</v>
      </c>
      <c r="B38" s="124">
        <v>16.5</v>
      </c>
      <c r="C38" s="124">
        <v>20.979000000000003</v>
      </c>
      <c r="D38" s="124">
        <v>29.021000000000001</v>
      </c>
      <c r="E38" s="124">
        <v>26.792000000000002</v>
      </c>
      <c r="F38" s="124">
        <v>22.458000000000002</v>
      </c>
      <c r="H38" s="130">
        <v>0</v>
      </c>
      <c r="I38" s="130">
        <v>0</v>
      </c>
      <c r="J38" s="130">
        <v>0.20799999999999841</v>
      </c>
      <c r="K38" s="130">
        <v>-6.2000000000001165E-2</v>
      </c>
      <c r="L38" s="130">
        <v>0</v>
      </c>
      <c r="N38" s="124">
        <v>16.5</v>
      </c>
      <c r="O38" s="124">
        <v>20.979000000000003</v>
      </c>
      <c r="P38" s="124">
        <v>28.813000000000002</v>
      </c>
      <c r="Q38" s="124">
        <v>26.854000000000003</v>
      </c>
      <c r="R38" s="124">
        <v>22.458000000000002</v>
      </c>
    </row>
    <row r="39" spans="1:18" x14ac:dyDescent="0.2">
      <c r="A39" s="129">
        <v>37833</v>
      </c>
      <c r="B39" s="124">
        <v>35.758000000000003</v>
      </c>
      <c r="C39" s="124">
        <v>37.314999999999998</v>
      </c>
      <c r="D39" s="124">
        <v>31.726000000000003</v>
      </c>
      <c r="E39" s="124">
        <v>29.524000000000001</v>
      </c>
      <c r="F39" s="124">
        <v>27.815000000000001</v>
      </c>
      <c r="H39" s="130">
        <v>0</v>
      </c>
      <c r="I39" s="130">
        <v>0</v>
      </c>
      <c r="J39" s="130">
        <v>0.21000000000000085</v>
      </c>
      <c r="K39" s="130">
        <v>-6.0999999999999943E-2</v>
      </c>
      <c r="L39" s="130">
        <v>-0.11999999999999744</v>
      </c>
      <c r="N39" s="124">
        <v>35.758000000000003</v>
      </c>
      <c r="O39" s="124">
        <v>37.314999999999998</v>
      </c>
      <c r="P39" s="124">
        <v>31.516000000000002</v>
      </c>
      <c r="Q39" s="124">
        <v>29.585000000000001</v>
      </c>
      <c r="R39" s="124">
        <v>27.934999999999999</v>
      </c>
    </row>
    <row r="40" spans="1:18" x14ac:dyDescent="0.2">
      <c r="A40" s="129">
        <v>37864</v>
      </c>
      <c r="B40" s="124">
        <v>37.79</v>
      </c>
      <c r="C40" s="124">
        <v>39.39</v>
      </c>
      <c r="D40" s="124">
        <v>31.653000000000002</v>
      </c>
      <c r="E40" s="124">
        <v>33.423000000000002</v>
      </c>
      <c r="F40" s="124">
        <v>31.048000000000002</v>
      </c>
      <c r="H40" s="130">
        <v>0</v>
      </c>
      <c r="I40" s="130">
        <v>0</v>
      </c>
      <c r="J40" s="130">
        <v>0.20899999999999963</v>
      </c>
      <c r="K40" s="130">
        <v>-6.0999999999999943E-2</v>
      </c>
      <c r="L40" s="130">
        <v>-0.24199999999999733</v>
      </c>
      <c r="N40" s="124">
        <v>37.79</v>
      </c>
      <c r="O40" s="124">
        <v>39.39</v>
      </c>
      <c r="P40" s="124">
        <v>31.444000000000003</v>
      </c>
      <c r="Q40" s="124">
        <v>33.484000000000002</v>
      </c>
      <c r="R40" s="124">
        <v>31.29</v>
      </c>
    </row>
    <row r="41" spans="1:18" x14ac:dyDescent="0.2">
      <c r="A41" s="129">
        <v>37894</v>
      </c>
      <c r="B41" s="124">
        <v>32.25</v>
      </c>
      <c r="C41" s="124">
        <v>33.707999999999998</v>
      </c>
      <c r="D41" s="124">
        <v>30.792000000000002</v>
      </c>
      <c r="E41" s="124">
        <v>31.896000000000001</v>
      </c>
      <c r="F41" s="124">
        <v>29</v>
      </c>
      <c r="H41" s="130">
        <v>0</v>
      </c>
      <c r="I41" s="130">
        <v>0</v>
      </c>
      <c r="J41" s="130">
        <v>0.20899999999999963</v>
      </c>
      <c r="K41" s="130">
        <v>-6.2000000000001165E-2</v>
      </c>
      <c r="L41" s="130">
        <v>-0.125</v>
      </c>
      <c r="N41" s="124">
        <v>32.25</v>
      </c>
      <c r="O41" s="124">
        <v>33.707999999999998</v>
      </c>
      <c r="P41" s="124">
        <v>30.583000000000002</v>
      </c>
      <c r="Q41" s="124">
        <v>31.958000000000002</v>
      </c>
      <c r="R41" s="124">
        <v>29.125</v>
      </c>
    </row>
    <row r="42" spans="1:18" x14ac:dyDescent="0.2">
      <c r="A42" s="129">
        <v>37925</v>
      </c>
      <c r="B42" s="124">
        <v>28.548000000000002</v>
      </c>
      <c r="C42" s="124">
        <v>30.653000000000002</v>
      </c>
      <c r="D42" s="124">
        <v>29.032</v>
      </c>
      <c r="E42" s="124">
        <v>25.403000000000002</v>
      </c>
      <c r="F42" s="124">
        <v>25.887</v>
      </c>
      <c r="H42" s="130">
        <v>0</v>
      </c>
      <c r="I42" s="130">
        <v>0</v>
      </c>
      <c r="J42" s="130">
        <v>0.21699999999999875</v>
      </c>
      <c r="K42" s="130">
        <v>-0.14499999999999999</v>
      </c>
      <c r="L42" s="130">
        <v>0</v>
      </c>
      <c r="N42" s="124">
        <v>28.548000000000002</v>
      </c>
      <c r="O42" s="124">
        <v>30.653000000000002</v>
      </c>
      <c r="P42" s="124">
        <v>28.815000000000001</v>
      </c>
      <c r="Q42" s="124">
        <v>25.548000000000002</v>
      </c>
      <c r="R42" s="124">
        <v>25.887</v>
      </c>
    </row>
    <row r="43" spans="1:18" x14ac:dyDescent="0.2">
      <c r="A43" s="129">
        <v>37955</v>
      </c>
      <c r="B43" s="124">
        <v>23.9</v>
      </c>
      <c r="C43" s="124">
        <v>26.2</v>
      </c>
      <c r="D43" s="124">
        <v>28.425000000000001</v>
      </c>
      <c r="E43" s="124">
        <v>24.524999999999999</v>
      </c>
      <c r="F43" s="124">
        <v>21.65</v>
      </c>
      <c r="H43" s="130">
        <v>0</v>
      </c>
      <c r="I43" s="130">
        <v>0</v>
      </c>
      <c r="J43" s="130">
        <v>0.19999999999999929</v>
      </c>
      <c r="K43" s="130">
        <v>-0.22500000000000142</v>
      </c>
      <c r="L43" s="130">
        <v>0</v>
      </c>
      <c r="N43" s="124">
        <v>23.9</v>
      </c>
      <c r="O43" s="124">
        <v>26.2</v>
      </c>
      <c r="P43" s="124">
        <v>28.225000000000001</v>
      </c>
      <c r="Q43" s="124">
        <v>24.75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30.504000000000001</v>
      </c>
      <c r="E44" s="124">
        <v>28.194000000000003</v>
      </c>
      <c r="F44" s="124">
        <v>22.79</v>
      </c>
      <c r="H44" s="130">
        <v>0</v>
      </c>
      <c r="I44" s="130">
        <v>0</v>
      </c>
      <c r="J44" s="130">
        <v>0.21000000000000085</v>
      </c>
      <c r="K44" s="130">
        <v>-0.18099999999999739</v>
      </c>
      <c r="L44" s="130">
        <v>0</v>
      </c>
      <c r="N44" s="124">
        <v>30.242000000000001</v>
      </c>
      <c r="O44" s="124">
        <v>32.496000000000002</v>
      </c>
      <c r="P44" s="124">
        <v>30.294</v>
      </c>
      <c r="Q44" s="124">
        <v>28.375</v>
      </c>
      <c r="R44" s="124">
        <v>22.79</v>
      </c>
    </row>
    <row r="45" spans="1:18" x14ac:dyDescent="0.2">
      <c r="A45" s="129">
        <v>38017</v>
      </c>
      <c r="B45" s="124">
        <v>28.189</v>
      </c>
      <c r="C45" s="124">
        <v>27.371000000000002</v>
      </c>
      <c r="D45" s="124">
        <v>29.838000000000001</v>
      </c>
      <c r="E45" s="124">
        <v>26.1</v>
      </c>
      <c r="F45" s="124">
        <v>23.957000000000001</v>
      </c>
      <c r="H45" s="130">
        <v>0</v>
      </c>
      <c r="I45" s="130">
        <v>0</v>
      </c>
      <c r="J45" s="130">
        <v>0.125</v>
      </c>
      <c r="K45" s="130">
        <v>-0.26299999999999812</v>
      </c>
      <c r="L45" s="130">
        <v>-0.11799999999999855</v>
      </c>
      <c r="N45" s="124">
        <v>28.189</v>
      </c>
      <c r="O45" s="124">
        <v>27.371000000000002</v>
      </c>
      <c r="P45" s="124">
        <v>29.713000000000001</v>
      </c>
      <c r="Q45" s="124">
        <v>26.363</v>
      </c>
      <c r="R45" s="124">
        <v>24.074999999999999</v>
      </c>
    </row>
    <row r="46" spans="1:18" x14ac:dyDescent="0.2">
      <c r="A46" s="129">
        <v>38046</v>
      </c>
      <c r="B46" s="124">
        <v>27.291</v>
      </c>
      <c r="C46" s="124">
        <v>27.22</v>
      </c>
      <c r="D46" s="124">
        <v>27.944000000000003</v>
      </c>
      <c r="E46" s="124">
        <v>25.736000000000001</v>
      </c>
      <c r="F46" s="124">
        <v>23.884</v>
      </c>
      <c r="H46" s="130">
        <v>0</v>
      </c>
      <c r="I46" s="130">
        <v>0</v>
      </c>
      <c r="J46" s="130">
        <v>0.12700000000000244</v>
      </c>
      <c r="K46" s="130">
        <v>-0.27200000000000202</v>
      </c>
      <c r="L46" s="130">
        <v>-0.12700000000000244</v>
      </c>
      <c r="N46" s="124">
        <v>27.291</v>
      </c>
      <c r="O46" s="124">
        <v>27.22</v>
      </c>
      <c r="P46" s="124">
        <v>27.817</v>
      </c>
      <c r="Q46" s="124">
        <v>26.008000000000003</v>
      </c>
      <c r="R46" s="124">
        <v>24.011000000000003</v>
      </c>
    </row>
    <row r="47" spans="1:18" x14ac:dyDescent="0.2">
      <c r="A47" s="129">
        <v>38077</v>
      </c>
      <c r="B47" s="124">
        <v>25.829000000000001</v>
      </c>
      <c r="C47" s="124">
        <v>26.521000000000001</v>
      </c>
      <c r="D47" s="124">
        <v>27.341000000000001</v>
      </c>
      <c r="E47" s="124">
        <v>25.577000000000002</v>
      </c>
      <c r="F47" s="124">
        <v>23.743000000000002</v>
      </c>
      <c r="H47" s="130">
        <v>0</v>
      </c>
      <c r="I47" s="130">
        <v>0</v>
      </c>
      <c r="J47" s="130">
        <v>0.16199999999999903</v>
      </c>
      <c r="K47" s="130">
        <v>-0.19799999999999685</v>
      </c>
      <c r="L47" s="130">
        <v>-9.1999999999998749E-2</v>
      </c>
      <c r="N47" s="124">
        <v>25.829000000000001</v>
      </c>
      <c r="O47" s="124">
        <v>26.521000000000001</v>
      </c>
      <c r="P47" s="124">
        <v>27.179000000000002</v>
      </c>
      <c r="Q47" s="124">
        <v>25.774999999999999</v>
      </c>
      <c r="R47" s="124">
        <v>23.835000000000001</v>
      </c>
    </row>
    <row r="48" spans="1:18" x14ac:dyDescent="0.2">
      <c r="A48" s="129">
        <v>38107</v>
      </c>
      <c r="B48" s="124">
        <v>23.254000000000001</v>
      </c>
      <c r="C48" s="124">
        <v>25.298000000000002</v>
      </c>
      <c r="D48" s="124">
        <v>26.375</v>
      </c>
      <c r="E48" s="124">
        <v>25.898</v>
      </c>
      <c r="F48" s="124">
        <v>23.379000000000001</v>
      </c>
      <c r="H48" s="130">
        <v>0</v>
      </c>
      <c r="I48" s="130">
        <v>0</v>
      </c>
      <c r="J48" s="130">
        <v>0.16900000000000048</v>
      </c>
      <c r="K48" s="130">
        <v>-0.10000000000000142</v>
      </c>
      <c r="L48" s="130">
        <v>-4.0000000000013358E-3</v>
      </c>
      <c r="N48" s="124">
        <v>23.254000000000001</v>
      </c>
      <c r="O48" s="124">
        <v>25.298000000000002</v>
      </c>
      <c r="P48" s="124">
        <v>26.206</v>
      </c>
      <c r="Q48" s="124">
        <v>25.998000000000001</v>
      </c>
      <c r="R48" s="124">
        <v>23.383000000000003</v>
      </c>
    </row>
    <row r="49" spans="1:18" x14ac:dyDescent="0.2">
      <c r="A49" s="129">
        <v>38138</v>
      </c>
      <c r="B49" s="124">
        <v>14.95</v>
      </c>
      <c r="C49" s="124">
        <v>17.801000000000002</v>
      </c>
      <c r="D49" s="124">
        <v>27.213000000000001</v>
      </c>
      <c r="E49" s="124">
        <v>25.399000000000001</v>
      </c>
      <c r="F49" s="124">
        <v>22.759</v>
      </c>
      <c r="H49" s="130">
        <v>0</v>
      </c>
      <c r="I49" s="130">
        <v>0</v>
      </c>
      <c r="J49" s="130">
        <v>0.13800000000000168</v>
      </c>
      <c r="K49" s="130">
        <v>-0.14000000000000057</v>
      </c>
      <c r="L49" s="130">
        <v>-6.0000000000002274E-3</v>
      </c>
      <c r="N49" s="124">
        <v>14.95</v>
      </c>
      <c r="O49" s="124">
        <v>17.801000000000002</v>
      </c>
      <c r="P49" s="124">
        <v>27.074999999999999</v>
      </c>
      <c r="Q49" s="124">
        <v>25.539000000000001</v>
      </c>
      <c r="R49" s="124">
        <v>22.765000000000001</v>
      </c>
    </row>
    <row r="50" spans="1:18" x14ac:dyDescent="0.2">
      <c r="A50" s="129">
        <v>38168</v>
      </c>
      <c r="B50" s="124">
        <v>18.638000000000002</v>
      </c>
      <c r="C50" s="124">
        <v>22.446000000000002</v>
      </c>
      <c r="D50" s="124">
        <v>29.071000000000002</v>
      </c>
      <c r="E50" s="124">
        <v>26.731000000000002</v>
      </c>
      <c r="F50" s="124">
        <v>23.48</v>
      </c>
      <c r="H50" s="130">
        <v>0</v>
      </c>
      <c r="I50" s="130">
        <v>0</v>
      </c>
      <c r="J50" s="130">
        <v>0.17100000000000293</v>
      </c>
      <c r="K50" s="130">
        <v>-9.7999999999998977E-2</v>
      </c>
      <c r="L50" s="130">
        <v>-4.0000000000013358E-3</v>
      </c>
      <c r="N50" s="124">
        <v>18.638000000000002</v>
      </c>
      <c r="O50" s="124">
        <v>22.446000000000002</v>
      </c>
      <c r="P50" s="124">
        <v>28.9</v>
      </c>
      <c r="Q50" s="124">
        <v>26.829000000000001</v>
      </c>
      <c r="R50" s="124">
        <v>23.484000000000002</v>
      </c>
    </row>
    <row r="51" spans="1:18" x14ac:dyDescent="0.2">
      <c r="A51" s="129">
        <v>38199</v>
      </c>
      <c r="B51" s="124">
        <v>34.034999999999997</v>
      </c>
      <c r="C51" s="124">
        <v>35.578000000000003</v>
      </c>
      <c r="D51" s="124">
        <v>31.656000000000002</v>
      </c>
      <c r="E51" s="124">
        <v>29.079000000000001</v>
      </c>
      <c r="F51" s="124">
        <v>27.164000000000001</v>
      </c>
      <c r="H51" s="130">
        <v>0</v>
      </c>
      <c r="I51" s="130">
        <v>0</v>
      </c>
      <c r="J51" s="130">
        <v>0.14499999999999999</v>
      </c>
      <c r="K51" s="130">
        <v>-0.13100000000000023</v>
      </c>
      <c r="L51" s="130">
        <v>-0.11599999999999966</v>
      </c>
      <c r="N51" s="124">
        <v>34.034999999999997</v>
      </c>
      <c r="O51" s="124">
        <v>35.578000000000003</v>
      </c>
      <c r="P51" s="124">
        <v>31.511000000000003</v>
      </c>
      <c r="Q51" s="124">
        <v>29.21</v>
      </c>
      <c r="R51" s="124">
        <v>27.28</v>
      </c>
    </row>
    <row r="52" spans="1:18" x14ac:dyDescent="0.2">
      <c r="A52" s="129">
        <v>38230</v>
      </c>
      <c r="B52" s="124">
        <v>35.68</v>
      </c>
      <c r="C52" s="124">
        <v>37.271000000000001</v>
      </c>
      <c r="D52" s="124">
        <v>31.573</v>
      </c>
      <c r="E52" s="124">
        <v>32.917999999999999</v>
      </c>
      <c r="F52" s="124">
        <v>29.635000000000002</v>
      </c>
      <c r="H52" s="130">
        <v>0</v>
      </c>
      <c r="I52" s="130">
        <v>0</v>
      </c>
      <c r="J52" s="130">
        <v>0.14199999999999946</v>
      </c>
      <c r="K52" s="130">
        <v>-0.13100000000000023</v>
      </c>
      <c r="L52" s="130">
        <v>-0.22999999999999687</v>
      </c>
      <c r="N52" s="124">
        <v>35.68</v>
      </c>
      <c r="O52" s="124">
        <v>37.271000000000001</v>
      </c>
      <c r="P52" s="124">
        <v>31.431000000000001</v>
      </c>
      <c r="Q52" s="124">
        <v>33.048999999999999</v>
      </c>
      <c r="R52" s="124">
        <v>29.864999999999998</v>
      </c>
    </row>
    <row r="53" spans="1:18" x14ac:dyDescent="0.2">
      <c r="A53" s="129">
        <v>38260</v>
      </c>
      <c r="B53" s="124">
        <v>31.248000000000001</v>
      </c>
      <c r="C53" s="124">
        <v>32.724000000000004</v>
      </c>
      <c r="D53" s="124">
        <v>30.719000000000001</v>
      </c>
      <c r="E53" s="124">
        <v>31.444000000000003</v>
      </c>
      <c r="F53" s="124">
        <v>28.193000000000001</v>
      </c>
      <c r="H53" s="130">
        <v>0</v>
      </c>
      <c r="I53" s="130">
        <v>0</v>
      </c>
      <c r="J53" s="130">
        <v>0.1509999999999998</v>
      </c>
      <c r="K53" s="130">
        <v>-0.11299999999999955</v>
      </c>
      <c r="L53" s="130">
        <v>-0.12300000000000111</v>
      </c>
      <c r="N53" s="124">
        <v>31.248000000000001</v>
      </c>
      <c r="O53" s="124">
        <v>32.724000000000004</v>
      </c>
      <c r="P53" s="124">
        <v>30.568000000000001</v>
      </c>
      <c r="Q53" s="124">
        <v>31.557000000000002</v>
      </c>
      <c r="R53" s="124">
        <v>28.316000000000003</v>
      </c>
    </row>
    <row r="54" spans="1:18" x14ac:dyDescent="0.2">
      <c r="A54" s="129">
        <v>38291</v>
      </c>
      <c r="B54" s="124">
        <v>28.211000000000002</v>
      </c>
      <c r="C54" s="124">
        <v>30.319000000000003</v>
      </c>
      <c r="D54" s="124">
        <v>28.862000000000002</v>
      </c>
      <c r="E54" s="124">
        <v>24.774000000000001</v>
      </c>
      <c r="F54" s="124">
        <v>25.842000000000002</v>
      </c>
      <c r="H54" s="130">
        <v>0</v>
      </c>
      <c r="I54" s="130">
        <v>0</v>
      </c>
      <c r="J54" s="130">
        <v>0.17099999999999937</v>
      </c>
      <c r="K54" s="130">
        <v>-0.21799999999999997</v>
      </c>
      <c r="L54" s="130">
        <v>-4.9999999999990052E-3</v>
      </c>
      <c r="N54" s="124">
        <v>28.211000000000002</v>
      </c>
      <c r="O54" s="124">
        <v>30.319000000000003</v>
      </c>
      <c r="P54" s="124">
        <v>28.691000000000003</v>
      </c>
      <c r="Q54" s="124">
        <v>24.992000000000001</v>
      </c>
      <c r="R54" s="124">
        <v>25.847000000000001</v>
      </c>
    </row>
    <row r="55" spans="1:18" x14ac:dyDescent="0.2">
      <c r="A55" s="129">
        <v>38321</v>
      </c>
      <c r="B55" s="124">
        <v>24.687000000000001</v>
      </c>
      <c r="C55" s="124">
        <v>26.807000000000002</v>
      </c>
      <c r="D55" s="124">
        <v>28.51</v>
      </c>
      <c r="E55" s="124">
        <v>24.452999999999999</v>
      </c>
      <c r="F55" s="124">
        <v>22.74</v>
      </c>
      <c r="H55" s="130">
        <v>0</v>
      </c>
      <c r="I55" s="130">
        <v>0</v>
      </c>
      <c r="J55" s="130">
        <v>0.17600000000000193</v>
      </c>
      <c r="K55" s="130">
        <v>-0.22000000000000242</v>
      </c>
      <c r="L55" s="130">
        <v>-5.000000000002558E-3</v>
      </c>
      <c r="N55" s="124">
        <v>24.687000000000001</v>
      </c>
      <c r="O55" s="124">
        <v>26.807000000000002</v>
      </c>
      <c r="P55" s="124">
        <v>28.334</v>
      </c>
      <c r="Q55" s="124">
        <v>24.673000000000002</v>
      </c>
      <c r="R55" s="124">
        <v>22.745000000000001</v>
      </c>
    </row>
    <row r="56" spans="1:18" x14ac:dyDescent="0.2">
      <c r="A56" s="129">
        <v>38352</v>
      </c>
      <c r="B56" s="124">
        <v>29.802000000000003</v>
      </c>
      <c r="C56" s="124">
        <v>31.963000000000001</v>
      </c>
      <c r="D56" s="124">
        <v>30.451000000000001</v>
      </c>
      <c r="E56" s="124">
        <v>27.812000000000001</v>
      </c>
      <c r="F56" s="124">
        <v>23.454000000000001</v>
      </c>
      <c r="H56" s="130">
        <v>0</v>
      </c>
      <c r="I56" s="130">
        <v>0</v>
      </c>
      <c r="J56" s="130">
        <v>0.18100000000000094</v>
      </c>
      <c r="K56" s="130">
        <v>-0.21099999999999852</v>
      </c>
      <c r="L56" s="130">
        <v>-4.9999999999990052E-3</v>
      </c>
      <c r="N56" s="124">
        <v>29.802000000000003</v>
      </c>
      <c r="O56" s="124">
        <v>31.963000000000001</v>
      </c>
      <c r="P56" s="124">
        <v>30.27</v>
      </c>
      <c r="Q56" s="124">
        <v>28.023</v>
      </c>
      <c r="R56" s="124">
        <v>23.459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7.5414166666666667</v>
      </c>
      <c r="C58" s="124">
        <v>7.5863333333333332</v>
      </c>
      <c r="D58" s="124">
        <v>6.9564999999999992</v>
      </c>
      <c r="E58" s="124">
        <v>6.3317499999999995</v>
      </c>
      <c r="F58" s="124">
        <v>5.7977500000000006</v>
      </c>
      <c r="H58" s="130">
        <v>0.41041666666666643</v>
      </c>
      <c r="I58" s="130">
        <v>0.82374999999999865</v>
      </c>
      <c r="J58" s="130">
        <v>0.1507499999999995</v>
      </c>
      <c r="K58" s="130">
        <v>6.4833333333332632E-2</v>
      </c>
      <c r="L58" s="130">
        <v>0.13091666666666679</v>
      </c>
      <c r="N58" s="124">
        <v>7.1310000000000002</v>
      </c>
      <c r="O58" s="124">
        <v>6.7625833333333345</v>
      </c>
      <c r="P58" s="124">
        <v>6.8057499999999997</v>
      </c>
      <c r="Q58" s="124">
        <v>6.2669166666666669</v>
      </c>
      <c r="R58" s="124">
        <v>5.6668333333333338</v>
      </c>
    </row>
    <row r="59" spans="1:18" x14ac:dyDescent="0.2">
      <c r="A59" s="131" t="s">
        <v>84</v>
      </c>
      <c r="B59" s="124">
        <v>26.682583333333337</v>
      </c>
      <c r="C59" s="124">
        <v>27.172499999999999</v>
      </c>
      <c r="D59" s="124">
        <v>29.505916666666668</v>
      </c>
      <c r="E59" s="124">
        <v>27.803583333333339</v>
      </c>
      <c r="F59" s="124">
        <v>25.488083333333336</v>
      </c>
      <c r="H59" s="130">
        <v>0.28066666666666862</v>
      </c>
      <c r="I59" s="130">
        <v>0.28066666666666151</v>
      </c>
      <c r="J59" s="130">
        <v>9.6833333333329108E-2</v>
      </c>
      <c r="K59" s="130">
        <v>-0.10441666666666549</v>
      </c>
      <c r="L59" s="130">
        <v>0.40008333333333113</v>
      </c>
      <c r="N59" s="124">
        <v>26.401916666666668</v>
      </c>
      <c r="O59" s="124">
        <v>26.891833333333338</v>
      </c>
      <c r="P59" s="124">
        <v>29.409083333333339</v>
      </c>
      <c r="Q59" s="124">
        <v>27.908000000000005</v>
      </c>
      <c r="R59" s="124">
        <v>25.088000000000005</v>
      </c>
    </row>
    <row r="60" spans="1:18" x14ac:dyDescent="0.2">
      <c r="A60" s="131" t="s">
        <v>85</v>
      </c>
      <c r="B60" s="124">
        <v>26.894416666666668</v>
      </c>
      <c r="C60" s="124">
        <v>28.535499999999999</v>
      </c>
      <c r="D60" s="124">
        <v>29.179666666666666</v>
      </c>
      <c r="E60" s="124">
        <v>27.535</v>
      </c>
      <c r="F60" s="124">
        <v>24.624916666666667</v>
      </c>
      <c r="H60" s="130">
        <v>0</v>
      </c>
      <c r="I60" s="130">
        <v>0</v>
      </c>
      <c r="J60" s="130">
        <v>0.21033333333333104</v>
      </c>
      <c r="K60" s="130">
        <v>-0.11908333333333587</v>
      </c>
      <c r="L60" s="130">
        <v>-6.9749999999999091E-2</v>
      </c>
      <c r="N60" s="124">
        <v>26.894416666666668</v>
      </c>
      <c r="O60" s="124">
        <v>28.535499999999999</v>
      </c>
      <c r="P60" s="124">
        <v>28.969333333333335</v>
      </c>
      <c r="Q60" s="124">
        <v>27.654083333333336</v>
      </c>
      <c r="R60" s="124">
        <v>24.694666666666667</v>
      </c>
    </row>
    <row r="61" spans="1:18" x14ac:dyDescent="0.2">
      <c r="A61" s="131" t="s">
        <v>86</v>
      </c>
      <c r="B61" s="124">
        <v>26.817833333333336</v>
      </c>
      <c r="C61" s="124">
        <v>28.443250000000006</v>
      </c>
      <c r="D61" s="124">
        <v>29.129416666666671</v>
      </c>
      <c r="E61" s="124">
        <v>27.160083333333333</v>
      </c>
      <c r="F61" s="124">
        <v>24.852499999999999</v>
      </c>
      <c r="H61" s="130">
        <v>0</v>
      </c>
      <c r="I61" s="130">
        <v>0</v>
      </c>
      <c r="J61" s="130">
        <v>0.1548333333333396</v>
      </c>
      <c r="K61" s="130">
        <v>-0.17458333333334153</v>
      </c>
      <c r="L61" s="130">
        <v>-6.9583333333330444E-2</v>
      </c>
      <c r="N61" s="124">
        <v>26.817833333333336</v>
      </c>
      <c r="O61" s="124">
        <v>28.443250000000006</v>
      </c>
      <c r="P61" s="124">
        <v>28.974583333333332</v>
      </c>
      <c r="Q61" s="124">
        <v>27.334666666666674</v>
      </c>
      <c r="R61" s="124">
        <v>24.922083333333333</v>
      </c>
    </row>
    <row r="62" spans="1:18" x14ac:dyDescent="0.2">
      <c r="A62" s="131" t="s">
        <v>87</v>
      </c>
      <c r="B62" s="124">
        <v>27.206416666666669</v>
      </c>
      <c r="C62" s="124">
        <v>28.83175</v>
      </c>
      <c r="D62" s="124">
        <v>29.108166666666666</v>
      </c>
      <c r="E62" s="124">
        <v>26.798249999999999</v>
      </c>
      <c r="F62" s="124">
        <v>25.059166666666666</v>
      </c>
      <c r="H62" s="130">
        <v>0</v>
      </c>
      <c r="I62" s="130">
        <v>0</v>
      </c>
      <c r="J62" s="130">
        <v>0.1545000000000023</v>
      </c>
      <c r="K62" s="130">
        <v>-0.17583333333333684</v>
      </c>
      <c r="L62" s="130">
        <v>-6.7916666666665293E-2</v>
      </c>
      <c r="N62" s="124">
        <v>27.206416666666669</v>
      </c>
      <c r="O62" s="124">
        <v>28.83175</v>
      </c>
      <c r="P62" s="124">
        <v>28.953666666666663</v>
      </c>
      <c r="Q62" s="124">
        <v>26.974083333333336</v>
      </c>
      <c r="R62" s="124">
        <v>25.127083333333331</v>
      </c>
    </row>
    <row r="63" spans="1:18" x14ac:dyDescent="0.2">
      <c r="A63" s="131" t="s">
        <v>88</v>
      </c>
      <c r="B63" s="124">
        <v>27.516249999999999</v>
      </c>
      <c r="C63" s="124">
        <v>29.139499999999998</v>
      </c>
      <c r="D63" s="124">
        <v>29.04333333333334</v>
      </c>
      <c r="E63" s="124">
        <v>26.802333333333333</v>
      </c>
      <c r="F63" s="124">
        <v>25.236833333333333</v>
      </c>
      <c r="H63" s="130">
        <v>0</v>
      </c>
      <c r="I63" s="130">
        <v>0</v>
      </c>
      <c r="J63" s="130">
        <v>0.1530000000000058</v>
      </c>
      <c r="K63" s="130">
        <v>-0.1788333333333334</v>
      </c>
      <c r="L63" s="130">
        <v>-6.8166666666666487E-2</v>
      </c>
      <c r="N63" s="124">
        <v>27.516249999999999</v>
      </c>
      <c r="O63" s="124">
        <v>29.139499999999998</v>
      </c>
      <c r="P63" s="124">
        <v>28.890333333333334</v>
      </c>
      <c r="Q63" s="124">
        <v>26.981166666666667</v>
      </c>
      <c r="R63" s="124">
        <v>25.305</v>
      </c>
    </row>
    <row r="64" spans="1:18" x14ac:dyDescent="0.2">
      <c r="A64" s="131" t="s">
        <v>89</v>
      </c>
      <c r="B64" s="124">
        <v>27.760249999999999</v>
      </c>
      <c r="C64" s="124">
        <v>29.597166666666663</v>
      </c>
      <c r="D64" s="124">
        <v>28.976083333333335</v>
      </c>
      <c r="E64" s="124">
        <v>26.849500000000006</v>
      </c>
      <c r="F64" s="124">
        <v>25.412083333333332</v>
      </c>
      <c r="H64" s="130">
        <v>0</v>
      </c>
      <c r="I64" s="130">
        <v>0</v>
      </c>
      <c r="J64" s="130">
        <v>0.15633333333333255</v>
      </c>
      <c r="K64" s="130">
        <v>-0.17058333333332953</v>
      </c>
      <c r="L64" s="130">
        <v>-6.7500000000002558E-2</v>
      </c>
      <c r="N64" s="124">
        <v>27.760249999999999</v>
      </c>
      <c r="O64" s="124">
        <v>29.597166666666663</v>
      </c>
      <c r="P64" s="124">
        <v>28.819750000000003</v>
      </c>
      <c r="Q64" s="124">
        <v>27.020083333333336</v>
      </c>
      <c r="R64" s="124">
        <v>25.479583333333334</v>
      </c>
    </row>
    <row r="65" spans="1:18" x14ac:dyDescent="0.2">
      <c r="A65" s="131" t="s">
        <v>90</v>
      </c>
      <c r="B65" s="124">
        <v>27.945583333333332</v>
      </c>
      <c r="C65" s="124">
        <v>30.667666666666666</v>
      </c>
      <c r="D65" s="124">
        <v>28.932583333333337</v>
      </c>
      <c r="E65" s="124">
        <v>26.848166666666671</v>
      </c>
      <c r="F65" s="124">
        <v>25.591500000000007</v>
      </c>
      <c r="H65" s="130">
        <v>-8.3333333336099713E-5</v>
      </c>
      <c r="I65" s="130">
        <v>0</v>
      </c>
      <c r="J65" s="130">
        <v>0.18083333333333584</v>
      </c>
      <c r="K65" s="130">
        <v>-0.14874999999999616</v>
      </c>
      <c r="L65" s="130">
        <v>-6.9833333333328085E-2</v>
      </c>
      <c r="N65" s="124">
        <v>27.945666666666668</v>
      </c>
      <c r="O65" s="124">
        <v>30.667666666666666</v>
      </c>
      <c r="P65" s="124">
        <v>28.751750000000001</v>
      </c>
      <c r="Q65" s="124">
        <v>26.996916666666667</v>
      </c>
      <c r="R65" s="124">
        <v>25.661333333333335</v>
      </c>
    </row>
    <row r="66" spans="1:18" x14ac:dyDescent="0.2">
      <c r="A66" s="131" t="s">
        <v>91</v>
      </c>
      <c r="B66" s="124">
        <v>28.148416666666666</v>
      </c>
      <c r="C66" s="124">
        <v>31.852916666666673</v>
      </c>
      <c r="D66" s="124">
        <v>28.890500000000003</v>
      </c>
      <c r="E66" s="124">
        <v>26.87341666666666</v>
      </c>
      <c r="F66" s="124">
        <v>25.806749999999997</v>
      </c>
      <c r="H66" s="130">
        <v>0</v>
      </c>
      <c r="I66" s="130">
        <v>0</v>
      </c>
      <c r="J66" s="130">
        <v>0.20399999999999707</v>
      </c>
      <c r="K66" s="130">
        <v>-0.12608333333334087</v>
      </c>
      <c r="L66" s="130">
        <v>-6.9250000000003809E-2</v>
      </c>
      <c r="N66" s="124">
        <v>28.148416666666666</v>
      </c>
      <c r="O66" s="124">
        <v>31.852916666666673</v>
      </c>
      <c r="P66" s="124">
        <v>28.686500000000006</v>
      </c>
      <c r="Q66" s="124">
        <v>26.999500000000001</v>
      </c>
      <c r="R66" s="124">
        <v>25.876000000000001</v>
      </c>
    </row>
    <row r="67" spans="1:18" x14ac:dyDescent="0.2">
      <c r="A67" s="131" t="s">
        <v>92</v>
      </c>
      <c r="B67" s="124">
        <v>28.358833333333337</v>
      </c>
      <c r="C67" s="124">
        <v>33.055</v>
      </c>
      <c r="D67" s="124">
        <v>28.842583333333337</v>
      </c>
      <c r="E67" s="124">
        <v>26.889750000000003</v>
      </c>
      <c r="F67" s="124">
        <v>26.002500000000001</v>
      </c>
      <c r="H67" s="130">
        <v>0</v>
      </c>
      <c r="I67" s="130">
        <v>8.3333333328994286E-5</v>
      </c>
      <c r="J67" s="130">
        <v>0.22708333333333997</v>
      </c>
      <c r="K67" s="130">
        <v>-0.10224999999999795</v>
      </c>
      <c r="L67" s="130">
        <v>-6.9499999999994344E-2</v>
      </c>
      <c r="N67" s="124">
        <v>28.358833333333337</v>
      </c>
      <c r="O67" s="124">
        <v>33.054916666666678</v>
      </c>
      <c r="P67" s="124">
        <v>28.615499999999997</v>
      </c>
      <c r="Q67" s="124">
        <v>26.992000000000001</v>
      </c>
      <c r="R67" s="124">
        <v>26.072000000000003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2001-10-23T18:23:25Z</cp:lastPrinted>
  <dcterms:created xsi:type="dcterms:W3CDTF">2000-04-24T18:04:08Z</dcterms:created>
  <dcterms:modified xsi:type="dcterms:W3CDTF">2023-09-10T11:26:45Z</dcterms:modified>
</cp:coreProperties>
</file>