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9156"/>
  </bookViews>
  <sheets>
    <sheet name="Recon" sheetId="1" r:id="rId1"/>
    <sheet name="DPR" sheetId="2" r:id="rId2"/>
    <sheet name="negotiated deals" sheetId="3" r:id="rId3"/>
    <sheet name="Sheet3" sheetId="4" r:id="rId4"/>
  </sheets>
  <definedNames>
    <definedName name="_xlnm.Print_Area" localSheetId="1">DPR!$A$1:$J$60</definedName>
  </definedNames>
  <calcPr calcId="92512"/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8" i="3"/>
  <c r="B11" i="1"/>
  <c r="C14" i="1"/>
  <c r="C16" i="1"/>
  <c r="C18" i="1"/>
</calcChain>
</file>

<file path=xl/sharedStrings.xml><?xml version="1.0" encoding="utf-8"?>
<sst xmlns="http://schemas.openxmlformats.org/spreadsheetml/2006/main" count="87" uniqueCount="59">
  <si>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</si>
  <si>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</si>
  <si>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</si>
  <si>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</si>
  <si>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</si>
  <si>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</si>
  <si>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</si>
  <si>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</si>
  <si>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</si>
  <si>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</si>
  <si>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</si>
  <si>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</si>
  <si>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</si>
  <si>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</si>
  <si>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</si>
  <si>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</si>
  <si>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</si>
  <si>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</si>
  <si>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</si>
  <si>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</si>
  <si>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</si>
  <si>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</si>
  <si>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</si>
  <si>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</si>
  <si>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</si>
  <si>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</si>
  <si>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</si>
  <si>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</si>
  <si>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</si>
  <si>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</si>
  <si>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</si>
  <si>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</si>
  <si>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</si>
  <si>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</si>
  <si>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</si>
  <si>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</si>
  <si>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</si>
  <si>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</si>
  <si>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</si>
  <si>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</si>
  <si>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</si>
  <si>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</si>
  <si>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</si>
  <si>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</si>
  <si>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</si>
  <si>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</si>
  <si>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</si>
  <si>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</si>
  <si>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</si>
  <si>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</si>
  <si>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</si>
  <si>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</si>
  <si>
    <t>Counterparty</t>
  </si>
  <si>
    <t>MTM Value</t>
  </si>
  <si>
    <t>Constellation Power</t>
  </si>
  <si>
    <t>The Energy Authority</t>
  </si>
  <si>
    <t>Public Service Co. of Colorado</t>
  </si>
  <si>
    <t>Sempra Energy Trading</t>
  </si>
  <si>
    <t>Total Cash Settled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</si>
</sst>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5" fontId="2" fillId="0" borderId="0" xfId="1" applyNumberFormat="1" applyFont="1" applyFill="1"/>
    <xf numFmtId="0" fontId="2" fillId="0" borderId="0" xfId="0" applyFont="1" applyFill="1"/>
    <xf numFmtId="5" fontId="2" fillId="0" borderId="7" xfId="0" applyNumberFormat="1" applyFont="1" applyFill="1" applyBorder="1"/>
    <xf numFmtId="5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defaultColWidth="9.109375" defaultRowHeight="13.2" x14ac:dyDescent="0.25"/>
  <cols>
    <col min="1" max="1" width="28.5546875" style="1" customWidth="1"/>
    <col min="2" max="2" width="14.109375" style="1" customWidth="1"/>
    <col min="3" max="3" width="15.5546875" style="1" customWidth="1"/>
    <col min="4" max="4" width="14" style="1" bestFit="1" customWidth="1"/>
    <col min="5" max="16384" width="9.109375" style="1"/>
  </cols>
  <sheetData>
    <row r="1" spans="1:3" ht="13.8" x14ac:dyDescent="0.25">
      <c r="A1" s="30" t="s">
        <v>39</v>
      </c>
    </row>
    <row r="4" spans="1:3" x14ac:dyDescent="0.25">
      <c r="B4" s="24"/>
      <c r="C4" s="33" t="s">
        <v>51</v>
      </c>
    </row>
    <row r="5" spans="1:3" ht="17.25" customHeight="1" x14ac:dyDescent="0.25">
      <c r="A5" s="29" t="s">
        <v>47</v>
      </c>
      <c r="B5" s="25"/>
      <c r="C5" s="26">
        <v>809377276</v>
      </c>
    </row>
    <row r="6" spans="1:3" ht="9" customHeight="1" x14ac:dyDescent="0.25">
      <c r="B6" s="26"/>
      <c r="C6" s="25"/>
    </row>
    <row r="7" spans="1:3" x14ac:dyDescent="0.25">
      <c r="A7" s="29" t="s">
        <v>45</v>
      </c>
      <c r="B7" s="26"/>
      <c r="C7" s="25"/>
    </row>
    <row r="8" spans="1:3" x14ac:dyDescent="0.25">
      <c r="A8" s="1" t="s">
        <v>40</v>
      </c>
      <c r="B8" s="26">
        <v>-91388134</v>
      </c>
      <c r="C8" s="25"/>
    </row>
    <row r="9" spans="1:3" x14ac:dyDescent="0.25">
      <c r="A9" s="1" t="s">
        <v>41</v>
      </c>
      <c r="B9" s="26">
        <v>-325347096</v>
      </c>
      <c r="C9" s="25"/>
    </row>
    <row r="10" spans="1:3" x14ac:dyDescent="0.25">
      <c r="A10" s="1" t="s">
        <v>42</v>
      </c>
      <c r="B10" s="26">
        <v>-732655</v>
      </c>
      <c r="C10" s="25"/>
    </row>
    <row r="11" spans="1:3" x14ac:dyDescent="0.25">
      <c r="A11" s="1" t="s">
        <v>50</v>
      </c>
      <c r="B11" s="26">
        <f>101147669-44316628</f>
        <v>56831041</v>
      </c>
      <c r="C11" s="25"/>
    </row>
    <row r="12" spans="1:3" x14ac:dyDescent="0.25">
      <c r="A12" s="1" t="s">
        <v>43</v>
      </c>
      <c r="B12" s="26">
        <v>-6182178</v>
      </c>
      <c r="C12" s="25"/>
    </row>
    <row r="13" spans="1:3" x14ac:dyDescent="0.25">
      <c r="A13" s="1" t="s">
        <v>44</v>
      </c>
      <c r="B13" s="27">
        <v>176664336</v>
      </c>
      <c r="C13" s="25"/>
    </row>
    <row r="14" spans="1:3" x14ac:dyDescent="0.25">
      <c r="A14" s="29" t="s">
        <v>46</v>
      </c>
      <c r="B14" s="25"/>
      <c r="C14" s="27">
        <f>SUM(B8:B13)</f>
        <v>-190154686</v>
      </c>
    </row>
    <row r="15" spans="1:3" ht="9" customHeight="1" x14ac:dyDescent="0.25">
      <c r="A15" s="1" t="s">
        <v>3</v>
      </c>
      <c r="B15" s="26"/>
      <c r="C15" s="25"/>
    </row>
    <row r="16" spans="1:3" x14ac:dyDescent="0.25">
      <c r="A16" s="29" t="s">
        <v>48</v>
      </c>
      <c r="B16" s="26"/>
      <c r="C16" s="25">
        <f>C14+C5</f>
        <v>619222590</v>
      </c>
    </row>
    <row r="17" spans="1:3" ht="9" customHeight="1" x14ac:dyDescent="0.25">
      <c r="A17" s="29"/>
      <c r="B17" s="26"/>
      <c r="C17" s="25"/>
    </row>
    <row r="18" spans="1:3" x14ac:dyDescent="0.25">
      <c r="A18" s="1" t="s">
        <v>31</v>
      </c>
      <c r="B18" s="26"/>
      <c r="C18" s="28">
        <f>C20-C16</f>
        <v>-125985.46997928619</v>
      </c>
    </row>
    <row r="19" spans="1:3" ht="9" customHeight="1" x14ac:dyDescent="0.25">
      <c r="B19" s="26"/>
      <c r="C19" s="32"/>
    </row>
    <row r="20" spans="1:3" ht="13.8" thickBot="1" x14ac:dyDescent="0.3">
      <c r="A20" s="29" t="s">
        <v>49</v>
      </c>
      <c r="B20" s="25"/>
      <c r="C20" s="31">
        <v>619096604.53002071</v>
      </c>
    </row>
    <row r="21" spans="1:3" ht="13.8" thickTop="1" x14ac:dyDescent="0.25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ColWidth="9.109375" defaultRowHeight="13.2" x14ac:dyDescent="0.25"/>
  <cols>
    <col min="1" max="1" width="7.44140625" style="3" customWidth="1"/>
    <col min="2" max="2" width="13.33203125" style="3" customWidth="1"/>
    <col min="3" max="3" width="12.33203125" style="3" customWidth="1"/>
    <col min="4" max="4" width="12.44140625" style="3" customWidth="1"/>
    <col min="5" max="5" width="5.441406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09375" style="3"/>
  </cols>
  <sheetData>
    <row r="1" spans="1:10" ht="13.5" customHeight="1" x14ac:dyDescent="0.25">
      <c r="A1" s="2" t="s">
        <v>0</v>
      </c>
    </row>
    <row r="2" spans="1:10" ht="16.5" customHeight="1" x14ac:dyDescent="0.25">
      <c r="A2" s="2" t="s">
        <v>1</v>
      </c>
    </row>
    <row r="3" spans="1:10" ht="15.75" customHeight="1" thickBot="1" x14ac:dyDescent="0.3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3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5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5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5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5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5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5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5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5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5">
      <c r="B13" s="3" t="s">
        <v>16</v>
      </c>
      <c r="E13" s="5"/>
      <c r="F13" s="5"/>
      <c r="H13" s="5"/>
      <c r="J13" s="5"/>
    </row>
    <row r="14" spans="1:10" x14ac:dyDescent="0.25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5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5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5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5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5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5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5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5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5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5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5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5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5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5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5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5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5">
      <c r="A31" s="18"/>
      <c r="E31" s="5"/>
      <c r="F31" s="13"/>
      <c r="H31" s="13"/>
      <c r="J31" s="13"/>
    </row>
    <row r="32" spans="1:10" x14ac:dyDescent="0.25">
      <c r="A32" s="16" t="s">
        <v>9</v>
      </c>
      <c r="D32" s="12">
        <v>37225</v>
      </c>
      <c r="E32" s="5"/>
      <c r="F32" s="5"/>
      <c r="H32" s="5"/>
      <c r="J32" s="5"/>
    </row>
    <row r="33" spans="1:10" x14ac:dyDescent="0.25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5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5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5">
      <c r="B36" s="18"/>
      <c r="E36" s="5"/>
      <c r="F36" s="21"/>
      <c r="H36" s="21"/>
      <c r="J36" s="21"/>
    </row>
    <row r="37" spans="1:10" x14ac:dyDescent="0.25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5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5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5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5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5">
      <c r="A42" s="16" t="s">
        <v>37</v>
      </c>
      <c r="D42" s="12"/>
      <c r="E42" s="5"/>
      <c r="F42" s="13"/>
      <c r="H42" s="13"/>
      <c r="J42" s="13"/>
    </row>
    <row r="43" spans="1:10" x14ac:dyDescent="0.25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5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5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5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5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5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5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5">
      <c r="C50" s="3" t="s">
        <v>22</v>
      </c>
      <c r="E50" s="5"/>
      <c r="F50" s="5">
        <v>14860.666776657137</v>
      </c>
      <c r="H50" s="5">
        <v>-1735.8977661132813</v>
      </c>
      <c r="J50" s="5">
        <f t="shared" si="1"/>
        <v>13124.769010543856</v>
      </c>
    </row>
    <row r="51" spans="1:10" x14ac:dyDescent="0.25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5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5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5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5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5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5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5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5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5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5">
      <c r="E61" s="5"/>
      <c r="F61" s="23"/>
      <c r="H61" s="23"/>
      <c r="J61" s="23"/>
    </row>
    <row r="62" spans="1:10" ht="12.75" customHeight="1" x14ac:dyDescent="0.25">
      <c r="E62" s="5"/>
      <c r="F62" s="23"/>
      <c r="H62" s="23"/>
      <c r="J62" s="23"/>
    </row>
    <row r="63" spans="1:10" x14ac:dyDescent="0.25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7" sqref="C7"/>
    </sheetView>
  </sheetViews>
  <sheetFormatPr defaultColWidth="9.109375" defaultRowHeight="13.2" x14ac:dyDescent="0.25"/>
  <cols>
    <col min="1" max="1" width="28.44140625" style="1" customWidth="1"/>
    <col min="2" max="2" width="17.6640625" style="1" customWidth="1"/>
    <col min="3" max="3" width="15.33203125" style="1" bestFit="1" customWidth="1"/>
    <col min="4" max="4" width="11.5546875" style="1" bestFit="1" customWidth="1"/>
    <col min="5" max="16384" width="9.109375" style="1"/>
  </cols>
  <sheetData>
    <row r="1" spans="1:2" ht="13.8" thickBot="1" x14ac:dyDescent="0.3">
      <c r="A1" s="34" t="s">
        <v>52</v>
      </c>
      <c r="B1" s="35" t="s">
        <v>53</v>
      </c>
    </row>
    <row r="2" spans="1:2" x14ac:dyDescent="0.25">
      <c r="B2" s="36"/>
    </row>
    <row r="3" spans="1:2" s="39" customFormat="1" x14ac:dyDescent="0.25">
      <c r="A3" s="37" t="s">
        <v>54</v>
      </c>
      <c r="B3" s="38">
        <v>35399079.302000001</v>
      </c>
    </row>
    <row r="4" spans="1:2" s="39" customFormat="1" x14ac:dyDescent="0.25">
      <c r="A4" s="37" t="s">
        <v>55</v>
      </c>
      <c r="B4" s="38">
        <v>623243.62400000007</v>
      </c>
    </row>
    <row r="5" spans="1:2" s="39" customFormat="1" x14ac:dyDescent="0.25">
      <c r="A5" s="37" t="s">
        <v>56</v>
      </c>
      <c r="B5" s="38">
        <v>7346255.3379999977</v>
      </c>
    </row>
    <row r="6" spans="1:2" s="39" customFormat="1" x14ac:dyDescent="0.25">
      <c r="A6" s="37" t="s">
        <v>57</v>
      </c>
      <c r="B6" s="38">
        <v>13462462.577999996</v>
      </c>
    </row>
    <row r="7" spans="1:2" s="39" customFormat="1" x14ac:dyDescent="0.25"/>
    <row r="8" spans="1:2" s="39" customFormat="1" ht="13.8" thickBot="1" x14ac:dyDescent="0.3">
      <c r="A8" s="37" t="s">
        <v>58</v>
      </c>
      <c r="B8" s="40">
        <f>SUM(B3:B6)</f>
        <v>56831040.841999993</v>
      </c>
    </row>
    <row r="9" spans="1:2" s="39" customFormat="1" x14ac:dyDescent="0.25"/>
    <row r="10" spans="1:2" s="39" customFormat="1" x14ac:dyDescent="0.25">
      <c r="B10" s="26"/>
    </row>
    <row r="11" spans="1:2" s="39" customFormat="1" x14ac:dyDescent="0.25"/>
    <row r="12" spans="1:2" x14ac:dyDescent="0.25">
      <c r="A12" s="39"/>
      <c r="B12" s="41"/>
    </row>
    <row r="13" spans="1:2" x14ac:dyDescent="0.25">
      <c r="A13" s="39"/>
      <c r="B13" s="39"/>
    </row>
    <row r="14" spans="1:2" x14ac:dyDescent="0.25">
      <c r="A14" s="39"/>
      <c r="B14" s="39"/>
    </row>
    <row r="15" spans="1:2" x14ac:dyDescent="0.25">
      <c r="A15" s="39"/>
      <c r="B15" s="39"/>
    </row>
    <row r="16" spans="1:2" x14ac:dyDescent="0.25">
      <c r="A16" s="39"/>
      <c r="B16" s="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negotiated deals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2002-01-23T22:31:52Z</cp:lastPrinted>
  <dcterms:created xsi:type="dcterms:W3CDTF">2002-01-18T18:09:20Z</dcterms:created>
  <dcterms:modified xsi:type="dcterms:W3CDTF">2023-09-10T11:27:53Z</dcterms:modified>
</cp:coreProperties>
</file>