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N3" i="624"/>
  <c r="I4" i="624"/>
  <c r="N4" i="624"/>
  <c r="I5" i="624"/>
  <c r="N5" i="624"/>
  <c r="I6" i="624"/>
  <c r="N6" i="624"/>
  <c r="I7" i="624"/>
  <c r="N7" i="624"/>
  <c r="I8" i="624"/>
  <c r="N8" i="624"/>
  <c r="I9" i="624"/>
  <c r="N9" i="624"/>
  <c r="I10" i="624"/>
  <c r="N10" i="624"/>
  <c r="I11" i="624"/>
  <c r="N11" i="624"/>
  <c r="I12" i="624"/>
  <c r="N12" i="624"/>
  <c r="I13" i="624"/>
  <c r="N13" i="624"/>
  <c r="I14" i="624"/>
  <c r="N14" i="624"/>
  <c r="I15" i="624"/>
  <c r="N15" i="624"/>
  <c r="I16" i="624"/>
  <c r="N16" i="624"/>
  <c r="I17" i="624"/>
  <c r="N17" i="624"/>
  <c r="I18" i="624"/>
  <c r="N18" i="624"/>
  <c r="I19" i="624"/>
  <c r="N19" i="624"/>
  <c r="I20" i="624"/>
  <c r="N20" i="624"/>
  <c r="I21" i="624"/>
  <c r="N21" i="624"/>
  <c r="I22" i="624"/>
  <c r="N22" i="624"/>
  <c r="I23" i="624"/>
  <c r="N23" i="624"/>
  <c r="I24" i="624"/>
  <c r="N24" i="624"/>
  <c r="I25" i="624"/>
  <c r="N25" i="624"/>
  <c r="I26" i="624"/>
  <c r="N26" i="624"/>
  <c r="I27" i="624"/>
  <c r="N27" i="624"/>
  <c r="I28" i="624"/>
  <c r="N28" i="624"/>
  <c r="I29" i="624"/>
  <c r="N29" i="624"/>
  <c r="I30" i="624"/>
  <c r="N30" i="624"/>
  <c r="I31" i="624"/>
  <c r="N31" i="624"/>
  <c r="I32" i="624"/>
  <c r="N32" i="624"/>
  <c r="I33" i="624"/>
  <c r="N33" i="624"/>
  <c r="I34" i="624"/>
  <c r="N34" i="624"/>
  <c r="I35" i="624"/>
  <c r="N35" i="624"/>
  <c r="I36" i="624"/>
  <c r="N36" i="624"/>
  <c r="I37" i="624"/>
  <c r="N37" i="624"/>
  <c r="I38" i="624"/>
  <c r="N38" i="624"/>
  <c r="I39" i="624"/>
  <c r="N39" i="624"/>
  <c r="I40" i="624"/>
  <c r="N40" i="624"/>
  <c r="I41" i="624"/>
  <c r="N41" i="624"/>
  <c r="I42" i="624"/>
  <c r="N42" i="624"/>
  <c r="I43" i="624"/>
  <c r="N43" i="624"/>
  <c r="I44" i="624"/>
  <c r="N44" i="624"/>
  <c r="I45" i="624"/>
  <c r="N45" i="624"/>
  <c r="I46" i="624"/>
  <c r="N46" i="624"/>
  <c r="I47" i="624"/>
  <c r="N47" i="624"/>
  <c r="I48" i="624"/>
  <c r="N48" i="624"/>
  <c r="I49" i="624"/>
  <c r="N49" i="624"/>
  <c r="I50" i="624"/>
  <c r="N50" i="624"/>
  <c r="I51" i="624"/>
  <c r="N51" i="624"/>
  <c r="I52" i="624"/>
  <c r="N52" i="624"/>
  <c r="I53" i="624"/>
  <c r="N53" i="624"/>
  <c r="I54" i="624"/>
  <c r="N54" i="624"/>
  <c r="I55" i="624"/>
  <c r="N55" i="624"/>
  <c r="I56" i="624"/>
  <c r="N56" i="624"/>
  <c r="I57" i="624"/>
  <c r="N57" i="624"/>
  <c r="I58" i="624"/>
  <c r="N58" i="624"/>
  <c r="I59" i="624"/>
  <c r="N59" i="624"/>
  <c r="I60" i="624"/>
  <c r="N60" i="624"/>
  <c r="I61" i="624"/>
  <c r="N61" i="624"/>
  <c r="I62" i="624"/>
  <c r="N62" i="624"/>
  <c r="I63" i="624"/>
  <c r="N63" i="624"/>
  <c r="I64" i="624"/>
  <c r="N64" i="624"/>
  <c r="I65" i="624"/>
  <c r="N65" i="624"/>
  <c r="I66" i="624"/>
  <c r="I67" i="624"/>
  <c r="N67" i="624"/>
  <c r="I68" i="624"/>
  <c r="N68" i="624"/>
  <c r="I69" i="624"/>
  <c r="N69" i="624"/>
  <c r="I70" i="624"/>
  <c r="N70" i="624"/>
  <c r="I71" i="624"/>
  <c r="N71" i="624"/>
  <c r="I72" i="624"/>
  <c r="N72" i="624"/>
  <c r="I73" i="624"/>
  <c r="N73" i="624"/>
  <c r="I74" i="624"/>
  <c r="N74" i="624"/>
  <c r="I75" i="624"/>
  <c r="N75" i="624"/>
  <c r="I76" i="624"/>
  <c r="N76" i="624"/>
  <c r="I77" i="624"/>
  <c r="N77" i="624"/>
  <c r="I78" i="624"/>
  <c r="N78" i="624"/>
  <c r="I79" i="624"/>
  <c r="N79" i="624"/>
  <c r="I80" i="624"/>
  <c r="N80" i="624"/>
  <c r="I81" i="624"/>
  <c r="N81" i="624"/>
  <c r="I82" i="624"/>
  <c r="N82" i="624"/>
  <c r="I83" i="624"/>
  <c r="N83" i="624"/>
  <c r="I84" i="624"/>
  <c r="N84" i="624"/>
  <c r="I85" i="624"/>
  <c r="N85" i="624"/>
  <c r="I86" i="624"/>
  <c r="N86" i="624"/>
  <c r="I87" i="624"/>
  <c r="N87" i="624"/>
  <c r="I88" i="624"/>
  <c r="N88" i="624"/>
  <c r="I89" i="624"/>
  <c r="N89" i="624"/>
  <c r="I90" i="624"/>
  <c r="N90" i="624"/>
  <c r="I91" i="624"/>
  <c r="N91" i="624"/>
  <c r="I92" i="624"/>
  <c r="N92" i="624"/>
  <c r="I93" i="624"/>
  <c r="N93" i="624"/>
  <c r="I94" i="624"/>
  <c r="N94" i="624"/>
  <c r="I95" i="624"/>
  <c r="N95" i="624"/>
  <c r="I96" i="624"/>
  <c r="N96" i="624"/>
  <c r="I97" i="624"/>
  <c r="N97" i="624"/>
  <c r="I98" i="624"/>
  <c r="N98" i="624"/>
  <c r="I99" i="624"/>
  <c r="N99" i="624"/>
  <c r="I100" i="624"/>
  <c r="N100" i="624"/>
  <c r="I101" i="624"/>
  <c r="N101" i="624"/>
  <c r="I102" i="624"/>
  <c r="N102" i="624"/>
  <c r="I103" i="624"/>
  <c r="N103" i="624"/>
  <c r="I104" i="624"/>
  <c r="N104" i="624"/>
  <c r="I105" i="624"/>
  <c r="N105" i="624"/>
  <c r="I106" i="624"/>
  <c r="N106" i="624"/>
  <c r="I107" i="624"/>
  <c r="N107" i="624"/>
  <c r="I108" i="624"/>
  <c r="N108" i="624"/>
  <c r="I109" i="624"/>
  <c r="N109" i="624"/>
  <c r="I110" i="624"/>
  <c r="N110" i="624"/>
  <c r="I111" i="624"/>
  <c r="N111" i="624"/>
  <c r="I112" i="624"/>
  <c r="N112" i="624"/>
  <c r="I113" i="624"/>
  <c r="N113" i="624"/>
  <c r="I114" i="624"/>
  <c r="N114" i="624"/>
  <c r="I115" i="624"/>
  <c r="N115" i="624"/>
  <c r="I116" i="624"/>
  <c r="N116" i="624"/>
  <c r="I117" i="624"/>
  <c r="N117" i="624"/>
  <c r="I118" i="624"/>
  <c r="N118" i="624"/>
  <c r="I119" i="624"/>
  <c r="N119" i="624"/>
  <c r="I120" i="624"/>
  <c r="N120" i="624"/>
  <c r="I121" i="624"/>
  <c r="N121" i="624"/>
  <c r="I122" i="624"/>
  <c r="N122" i="624"/>
  <c r="I123" i="624"/>
  <c r="N123" i="624"/>
  <c r="I124" i="624"/>
  <c r="N124" i="624"/>
  <c r="I125" i="624"/>
  <c r="N125" i="624"/>
  <c r="I126" i="624"/>
  <c r="N126" i="624"/>
  <c r="I127" i="624"/>
  <c r="N127" i="624"/>
  <c r="I128" i="624"/>
  <c r="N128" i="624"/>
  <c r="I129" i="624"/>
  <c r="N129" i="624"/>
  <c r="I130" i="624"/>
  <c r="N130" i="624"/>
  <c r="I131" i="624"/>
  <c r="N131" i="624"/>
  <c r="I132" i="624"/>
  <c r="N132" i="624"/>
  <c r="I133" i="624"/>
  <c r="N133" i="624"/>
  <c r="I134" i="624"/>
  <c r="N134" i="624"/>
  <c r="I135" i="624"/>
  <c r="N135" i="624"/>
  <c r="I136" i="624"/>
  <c r="N136" i="624"/>
  <c r="I137" i="624"/>
  <c r="N137" i="624"/>
  <c r="I138" i="624"/>
  <c r="N138" i="624"/>
  <c r="I139" i="624"/>
  <c r="N139" i="624"/>
  <c r="I140" i="624"/>
  <c r="N140" i="624"/>
  <c r="I141" i="624"/>
  <c r="N141" i="624"/>
  <c r="I142" i="624"/>
  <c r="N142" i="624"/>
  <c r="I143" i="624"/>
  <c r="N143" i="624"/>
  <c r="I144" i="624"/>
  <c r="N144" i="624"/>
  <c r="I145" i="624"/>
  <c r="N145" i="624"/>
  <c r="I146" i="624"/>
  <c r="N146" i="624"/>
  <c r="I147" i="624"/>
  <c r="N147" i="624"/>
  <c r="I148" i="624"/>
  <c r="N148" i="624"/>
  <c r="I149" i="624"/>
  <c r="N149" i="624"/>
  <c r="I150" i="624"/>
  <c r="N150" i="624"/>
  <c r="I151" i="624"/>
  <c r="N151" i="624"/>
  <c r="I152" i="624"/>
  <c r="N152" i="624"/>
  <c r="I153" i="624"/>
  <c r="N153" i="624"/>
  <c r="I154" i="624"/>
  <c r="N154" i="624"/>
  <c r="I155" i="624"/>
  <c r="N155" i="624"/>
  <c r="I156" i="624"/>
  <c r="N156" i="624"/>
  <c r="I157" i="624"/>
  <c r="N157" i="624"/>
  <c r="I158" i="624"/>
  <c r="N158" i="624"/>
  <c r="I159" i="624"/>
  <c r="N159" i="624"/>
  <c r="I160" i="624"/>
  <c r="N160" i="624"/>
  <c r="I161" i="624"/>
  <c r="N161" i="624"/>
  <c r="I162" i="624"/>
  <c r="N162" i="624"/>
  <c r="I163" i="624"/>
  <c r="N163" i="624"/>
  <c r="I164" i="624"/>
  <c r="N164" i="624"/>
  <c r="I165" i="624"/>
  <c r="N165" i="624"/>
  <c r="I166" i="624"/>
  <c r="N166" i="624"/>
  <c r="I167" i="624"/>
  <c r="N167" i="624"/>
  <c r="I168" i="624"/>
  <c r="N168" i="624"/>
  <c r="I169" i="624"/>
  <c r="N169" i="624"/>
  <c r="I170" i="624"/>
  <c r="N170" i="624"/>
  <c r="I171" i="624"/>
  <c r="N171" i="624"/>
  <c r="I172" i="624"/>
  <c r="N172" i="624"/>
  <c r="I173" i="624"/>
  <c r="N173" i="624"/>
  <c r="I174" i="624"/>
  <c r="N174" i="624"/>
  <c r="I175" i="624"/>
  <c r="N175" i="624"/>
  <c r="I176" i="624"/>
  <c r="N176" i="624"/>
  <c r="I177" i="624"/>
  <c r="N177" i="624"/>
  <c r="I178" i="624"/>
  <c r="N178" i="624"/>
  <c r="I179" i="624"/>
  <c r="N179" i="624"/>
  <c r="I180" i="624"/>
  <c r="N180" i="624"/>
  <c r="I181" i="624"/>
  <c r="N181" i="624"/>
  <c r="I182" i="624"/>
  <c r="N182" i="624"/>
  <c r="I183" i="624"/>
  <c r="N183" i="624"/>
  <c r="I184" i="624"/>
  <c r="N184" i="624"/>
  <c r="I185" i="624"/>
  <c r="N185" i="624"/>
  <c r="I186" i="624"/>
  <c r="N186" i="624"/>
  <c r="I187" i="624"/>
  <c r="N187" i="624"/>
  <c r="I188" i="624"/>
  <c r="N188" i="624"/>
  <c r="I189" i="624"/>
  <c r="N189" i="624"/>
  <c r="I190" i="624"/>
  <c r="N190" i="624"/>
  <c r="I191" i="624"/>
  <c r="N191" i="624"/>
  <c r="I192" i="624"/>
  <c r="N192" i="624"/>
  <c r="I193" i="624"/>
  <c r="N193" i="624"/>
  <c r="I194" i="624"/>
  <c r="N194" i="624"/>
  <c r="I195" i="624"/>
  <c r="N195" i="624"/>
  <c r="I196" i="624"/>
  <c r="N196" i="624"/>
  <c r="I197" i="624"/>
  <c r="N197" i="624"/>
  <c r="I198" i="624"/>
  <c r="N198" i="624"/>
  <c r="I199" i="624"/>
  <c r="N199" i="624"/>
  <c r="I200" i="624"/>
  <c r="N200" i="624"/>
  <c r="I201" i="624"/>
  <c r="N201" i="624"/>
  <c r="I202" i="624"/>
  <c r="N202" i="624"/>
  <c r="I203" i="624"/>
  <c r="N203" i="624"/>
  <c r="I204" i="624"/>
  <c r="N204" i="624"/>
  <c r="I205" i="624"/>
  <c r="N205" i="624"/>
  <c r="I206" i="624"/>
  <c r="N206" i="624"/>
  <c r="I207" i="624"/>
  <c r="N207" i="624"/>
  <c r="I208" i="624"/>
  <c r="N208" i="624"/>
  <c r="I209" i="624"/>
  <c r="N209" i="624"/>
  <c r="I210" i="624"/>
  <c r="N210" i="624"/>
  <c r="I211" i="624"/>
  <c r="N211" i="624"/>
  <c r="I212" i="624"/>
  <c r="N212" i="624"/>
  <c r="I213" i="624"/>
  <c r="N213" i="624"/>
  <c r="I214" i="624"/>
  <c r="N214" i="624"/>
  <c r="I215" i="624"/>
  <c r="N215" i="624"/>
  <c r="I216" i="624"/>
  <c r="N216" i="624"/>
  <c r="I217" i="624"/>
  <c r="N217" i="624"/>
  <c r="I218" i="624"/>
  <c r="N218" i="624"/>
  <c r="I219" i="624"/>
  <c r="N219" i="624"/>
  <c r="I220" i="624"/>
  <c r="N220" i="624"/>
  <c r="I221" i="624"/>
  <c r="N221" i="624"/>
  <c r="I222" i="624"/>
  <c r="N222" i="624"/>
  <c r="I223" i="624"/>
  <c r="N223" i="624"/>
  <c r="I224" i="624"/>
  <c r="N224" i="624"/>
  <c r="I225" i="624"/>
  <c r="N225" i="624"/>
  <c r="I226" i="624"/>
  <c r="N226" i="624"/>
  <c r="I227" i="624"/>
  <c r="N227" i="624"/>
  <c r="I228" i="624"/>
  <c r="N228" i="624"/>
  <c r="I229" i="624"/>
  <c r="N229" i="624"/>
  <c r="I230" i="624"/>
  <c r="N230" i="624"/>
  <c r="I231" i="624"/>
  <c r="N231" i="624"/>
  <c r="I232" i="624"/>
  <c r="N232" i="624"/>
  <c r="I233" i="624"/>
  <c r="N233" i="624"/>
  <c r="I234" i="624"/>
  <c r="N234" i="624"/>
  <c r="I235" i="624"/>
  <c r="N235" i="624"/>
  <c r="I236" i="624"/>
  <c r="N236" i="624"/>
  <c r="I237" i="624"/>
  <c r="N237" i="624"/>
  <c r="I238" i="624"/>
  <c r="N238" i="624"/>
  <c r="I239" i="624"/>
  <c r="N239" i="624"/>
  <c r="I240" i="624"/>
  <c r="N240" i="624"/>
  <c r="I241" i="624"/>
  <c r="N241" i="624"/>
  <c r="F242" i="624"/>
  <c r="G242" i="624"/>
  <c r="H242" i="624"/>
  <c r="N242" i="624"/>
  <c r="M245" i="624"/>
  <c r="M246" i="624"/>
  <c r="I248" i="624"/>
  <c r="I249" i="624"/>
  <c r="I250" i="624"/>
  <c r="I251" i="624"/>
  <c r="I252" i="624"/>
  <c r="I253" i="624"/>
  <c r="I254" i="624"/>
</calcChain>
</file>

<file path=xl/sharedStrings.xml><?xml version="1.0" encoding="utf-8"?>
<sst xmlns="http://schemas.openxmlformats.org/spreadsheetml/2006/main" count="30" uniqueCount="18">
  <si>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</si>
  <si>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</si>
  <si>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</si>
  <si>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</si>
  <si>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</si>
  <si>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</si>
  <si>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</si>
  <si>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</si>
  <si>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</si>
  <si>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</si>
  <si>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</si>
  <si>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</si>
  <si>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</si>
  <si>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</si>
  <si>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</si>
  <si>
    <t>west</t>
  </si>
  <si>
    <t>west's 5, east's 6</t>
  </si>
  <si>
    <t>YTD per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</si>
</sst>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4" fontId="0" fillId="0" borderId="0" xfId="1" applyNumberFormat="1" applyFont="1"/>
    <xf numFmtId="164" fontId="2" fillId="0" borderId="3" xfId="1" applyNumberFormat="1" applyFont="1" applyBorder="1"/>
    <xf numFmtId="164" fontId="2" fillId="0" borderId="4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D-491D-93C1-94219D8C856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D-491D-93C1-94219D8C856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D-491D-93C1-94219D8C856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BE7D-491D-93C1-94219D8C856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D-491D-93C1-94219D8C856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D-491D-93C1-94219D8C856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D-491D-93C1-94219D8C856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7D-491D-93C1-94219D8C856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D-491D-93C1-94219D8C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33768"/>
        <c:axId val="1"/>
      </c:barChart>
      <c:dateAx>
        <c:axId val="186233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33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west%20pwrdpr11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pwrdpr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K44">
            <v>1180639634.7235804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I96">
            <v>448879778.25363547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3" sqref="M3:M242"/>
    </sheetView>
  </sheetViews>
  <sheetFormatPr defaultRowHeight="13.2" x14ac:dyDescent="0.25"/>
  <cols>
    <col min="1" max="1" width="10.88671875" customWidth="1"/>
    <col min="2" max="2" width="13" customWidth="1"/>
    <col min="3" max="3" width="13.5546875" customWidth="1"/>
    <col min="4" max="4" width="16.6640625" customWidth="1"/>
    <col min="6" max="6" width="13.88671875" customWidth="1"/>
    <col min="7" max="7" width="12.44140625" customWidth="1"/>
    <col min="8" max="9" width="14" customWidth="1"/>
    <col min="10" max="10" width="10.88671875" customWidth="1"/>
    <col min="11" max="11" width="21.6640625" customWidth="1"/>
    <col min="12" max="12" width="4.5546875" customWidth="1"/>
    <col min="13" max="13" width="14.5546875" style="16" bestFit="1" customWidth="1"/>
    <col min="14" max="14" width="24.5546875" style="11" customWidth="1"/>
    <col min="15" max="15" width="12.88671875" bestFit="1" customWidth="1"/>
    <col min="16" max="16" width="12.88671875" customWidth="1"/>
    <col min="17" max="17" width="16.5546875" bestFit="1" customWidth="1"/>
    <col min="18" max="18" width="23.5546875" customWidth="1"/>
  </cols>
  <sheetData>
    <row r="1" spans="1:18" ht="16.2" thickBot="1" x14ac:dyDescent="0.35">
      <c r="A1" s="19" t="s">
        <v>4</v>
      </c>
      <c r="B1" s="19"/>
      <c r="C1" s="19"/>
      <c r="D1" s="19"/>
      <c r="F1" s="19" t="s">
        <v>5</v>
      </c>
      <c r="G1" s="19"/>
      <c r="H1" s="19"/>
      <c r="I1" s="7"/>
    </row>
    <row r="2" spans="1:18" ht="13.8" thickBot="1" x14ac:dyDescent="0.3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8" t="s">
        <v>11</v>
      </c>
      <c r="Q2" s="14" t="s">
        <v>13</v>
      </c>
      <c r="R2" s="15" t="s">
        <v>14</v>
      </c>
    </row>
    <row r="3" spans="1:18" x14ac:dyDescent="0.25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  <c r="M3" s="16">
        <v>-47510244.544510663</v>
      </c>
      <c r="N3" s="11">
        <f>M3-G3</f>
        <v>25658424.083972529</v>
      </c>
    </row>
    <row r="4" spans="1:18" x14ac:dyDescent="0.25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  <c r="M4" s="16">
        <v>-6279563.576818631</v>
      </c>
      <c r="N4" s="11">
        <f t="shared" ref="N4:N44" si="1">M4-G4</f>
        <v>554206.78146839887</v>
      </c>
    </row>
    <row r="5" spans="1:18" x14ac:dyDescent="0.25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  <c r="M5" s="16">
        <v>44435047.913760774</v>
      </c>
      <c r="N5" s="11">
        <f t="shared" si="1"/>
        <v>15857065.773297075</v>
      </c>
    </row>
    <row r="6" spans="1:18" x14ac:dyDescent="0.25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  <c r="M6" s="16">
        <v>25511689.727585018</v>
      </c>
      <c r="N6" s="11">
        <f t="shared" si="1"/>
        <v>26327.616049017757</v>
      </c>
    </row>
    <row r="7" spans="1:18" x14ac:dyDescent="0.25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  <c r="M7" s="16">
        <v>32936023.977634393</v>
      </c>
      <c r="N7" s="11">
        <f t="shared" si="1"/>
        <v>13427956.390515294</v>
      </c>
    </row>
    <row r="8" spans="1:18" x14ac:dyDescent="0.25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  <c r="M8" s="16">
        <v>24694405.466445021</v>
      </c>
      <c r="N8" s="11">
        <f t="shared" si="1"/>
        <v>10246964.09738872</v>
      </c>
    </row>
    <row r="9" spans="1:18" x14ac:dyDescent="0.25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  <c r="M9" s="16">
        <v>66879582.41624251</v>
      </c>
      <c r="N9" s="11">
        <f t="shared" si="1"/>
        <v>-348426114.73922348</v>
      </c>
    </row>
    <row r="10" spans="1:18" x14ac:dyDescent="0.25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  <c r="M10" s="16">
        <v>29858342.257923193</v>
      </c>
      <c r="N10" s="11">
        <f t="shared" si="1"/>
        <v>-242873941.40661079</v>
      </c>
    </row>
    <row r="11" spans="1:18" x14ac:dyDescent="0.25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  <c r="M11" s="16">
        <v>-4411365.4698446225</v>
      </c>
      <c r="N11" s="11">
        <f t="shared" si="1"/>
        <v>1490592.1537711378</v>
      </c>
    </row>
    <row r="12" spans="1:18" x14ac:dyDescent="0.25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  <c r="M12" s="16">
        <v>0</v>
      </c>
      <c r="N12" s="11">
        <f t="shared" si="1"/>
        <v>0</v>
      </c>
    </row>
    <row r="13" spans="1:18" x14ac:dyDescent="0.25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  <c r="M13" s="16">
        <v>-4031244.2816182198</v>
      </c>
      <c r="N13" s="11">
        <f t="shared" si="1"/>
        <v>2512854.4628729606</v>
      </c>
      <c r="O13" s="11"/>
    </row>
    <row r="14" spans="1:18" x14ac:dyDescent="0.25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  <c r="M14" s="16">
        <v>-16499631.422042508</v>
      </c>
      <c r="N14" s="11">
        <f t="shared" si="1"/>
        <v>6556371.4133234918</v>
      </c>
    </row>
    <row r="15" spans="1:18" x14ac:dyDescent="0.25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  <c r="M15" s="16">
        <v>40965581.642716967</v>
      </c>
      <c r="N15" s="11">
        <f t="shared" si="1"/>
        <v>10597899.052791368</v>
      </c>
    </row>
    <row r="16" spans="1:18" x14ac:dyDescent="0.25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  <c r="M16" s="16">
        <v>3653707.4606772526</v>
      </c>
      <c r="N16" s="11">
        <f t="shared" si="1"/>
        <v>-489151.33037009696</v>
      </c>
    </row>
    <row r="17" spans="1:17" x14ac:dyDescent="0.25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  <c r="M17" s="16">
        <v>28699041.896128245</v>
      </c>
      <c r="N17" s="11">
        <f t="shared" si="1"/>
        <v>1098750.1199461445</v>
      </c>
      <c r="O17" s="11"/>
    </row>
    <row r="18" spans="1:17" x14ac:dyDescent="0.25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  <c r="M18" s="16">
        <v>18327623.02152469</v>
      </c>
      <c r="N18" s="11">
        <f t="shared" si="1"/>
        <v>17516065.047063459</v>
      </c>
      <c r="O18" s="11"/>
    </row>
    <row r="19" spans="1:17" x14ac:dyDescent="0.25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  <c r="M19" s="16">
        <v>7023122.9881517356</v>
      </c>
      <c r="N19" s="11">
        <f t="shared" si="1"/>
        <v>-4398424.2039008653</v>
      </c>
      <c r="O19" s="11"/>
    </row>
    <row r="20" spans="1:17" x14ac:dyDescent="0.25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  <c r="M20" s="16">
        <v>9063708.2025718912</v>
      </c>
      <c r="N20" s="11">
        <f t="shared" si="1"/>
        <v>6438603.1066490617</v>
      </c>
    </row>
    <row r="21" spans="1:17" x14ac:dyDescent="0.25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  <c r="M21" s="16">
        <v>11441628.822019693</v>
      </c>
      <c r="N21" s="11">
        <f t="shared" si="1"/>
        <v>621889.68876029179</v>
      </c>
      <c r="O21" s="11"/>
    </row>
    <row r="22" spans="1:17" x14ac:dyDescent="0.25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  <c r="M22" s="16">
        <v>22632599.594201531</v>
      </c>
      <c r="N22" s="11">
        <f t="shared" si="1"/>
        <v>23679180.2341135</v>
      </c>
      <c r="O22" s="11"/>
    </row>
    <row r="23" spans="1:17" x14ac:dyDescent="0.25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  <c r="M23" s="16">
        <v>9627109.1160113141</v>
      </c>
      <c r="N23" s="11">
        <f t="shared" si="1"/>
        <v>1645638.8882045345</v>
      </c>
      <c r="O23" s="11"/>
    </row>
    <row r="24" spans="1:17" x14ac:dyDescent="0.25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  <c r="M24" s="16">
        <v>45322480.180983014</v>
      </c>
      <c r="N24" s="11">
        <f t="shared" si="1"/>
        <v>28853629.496066213</v>
      </c>
      <c r="O24" s="11"/>
      <c r="P24" s="11"/>
      <c r="Q24" s="11"/>
    </row>
    <row r="25" spans="1:17" x14ac:dyDescent="0.25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  <c r="M25" s="16">
        <v>14158633.587492399</v>
      </c>
      <c r="N25" s="11">
        <f t="shared" si="1"/>
        <v>-8520413.1049332023</v>
      </c>
    </row>
    <row r="26" spans="1:17" x14ac:dyDescent="0.25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  <c r="M26" s="16">
        <v>10734008.710365113</v>
      </c>
      <c r="N26" s="11">
        <f t="shared" si="1"/>
        <v>42798437.158469714</v>
      </c>
    </row>
    <row r="27" spans="1:17" x14ac:dyDescent="0.25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  <c r="M27" s="16">
        <v>-31492674.823798403</v>
      </c>
      <c r="N27" s="11">
        <f t="shared" si="1"/>
        <v>-2030248.789860405</v>
      </c>
    </row>
    <row r="28" spans="1:17" x14ac:dyDescent="0.25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  <c r="M28" s="16">
        <v>4609349.3030344099</v>
      </c>
      <c r="N28" s="11">
        <f t="shared" si="1"/>
        <v>14701638.884699911</v>
      </c>
    </row>
    <row r="29" spans="1:17" x14ac:dyDescent="0.25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  <c r="M29" s="16">
        <v>-43707857.259895727</v>
      </c>
      <c r="N29" s="11">
        <f t="shared" si="1"/>
        <v>46275556.941653579</v>
      </c>
    </row>
    <row r="30" spans="1:17" x14ac:dyDescent="0.25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  <c r="M30" s="16">
        <v>29702555.715280492</v>
      </c>
      <c r="N30" s="11">
        <f t="shared" si="1"/>
        <v>15544467.061995791</v>
      </c>
    </row>
    <row r="31" spans="1:17" x14ac:dyDescent="0.25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  <c r="M31" s="16">
        <v>10449630.960958507</v>
      </c>
      <c r="N31" s="11">
        <f t="shared" si="1"/>
        <v>4011741.2948600668</v>
      </c>
    </row>
    <row r="32" spans="1:17" x14ac:dyDescent="0.25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  <c r="M32" s="16">
        <v>19037861.228162147</v>
      </c>
      <c r="N32" s="11">
        <f t="shared" si="1"/>
        <v>26470026.163491979</v>
      </c>
    </row>
    <row r="33" spans="1:17" x14ac:dyDescent="0.25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  <c r="M33" s="16">
        <v>19433676.378324699</v>
      </c>
      <c r="N33" s="11">
        <f t="shared" si="1"/>
        <v>9104332.0990001988</v>
      </c>
    </row>
    <row r="34" spans="1:17" x14ac:dyDescent="0.25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  <c r="M34" s="16">
        <v>3461973.2099710042</v>
      </c>
      <c r="N34" s="11">
        <f t="shared" si="1"/>
        <v>-7753347.1638553953</v>
      </c>
    </row>
    <row r="35" spans="1:17" x14ac:dyDescent="0.25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  <c r="M35" s="16">
        <v>-11324666.673969107</v>
      </c>
      <c r="N35" s="11">
        <f t="shared" si="1"/>
        <v>-2192527.0398720074</v>
      </c>
    </row>
    <row r="36" spans="1:17" x14ac:dyDescent="0.25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  <c r="M36" s="16">
        <v>3053912.7856616508</v>
      </c>
      <c r="N36" s="11">
        <f t="shared" si="1"/>
        <v>-2181979.8833480692</v>
      </c>
    </row>
    <row r="37" spans="1:17" x14ac:dyDescent="0.25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  <c r="M37" s="16">
        <v>0</v>
      </c>
      <c r="N37" s="11">
        <f t="shared" si="1"/>
        <v>0</v>
      </c>
    </row>
    <row r="38" spans="1:17" x14ac:dyDescent="0.25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  <c r="M38" s="16">
        <v>-20257425.766469978</v>
      </c>
      <c r="N38" s="11">
        <f t="shared" si="1"/>
        <v>222321.1676794216</v>
      </c>
    </row>
    <row r="39" spans="1:17" x14ac:dyDescent="0.25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  <c r="M39" s="16">
        <v>-6141233.1713285036</v>
      </c>
      <c r="N39" s="11">
        <f t="shared" si="1"/>
        <v>547756.93593262695</v>
      </c>
    </row>
    <row r="40" spans="1:17" x14ac:dyDescent="0.25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  <c r="M40" s="16">
        <v>-13763003.56495297</v>
      </c>
      <c r="N40" s="11">
        <f t="shared" si="1"/>
        <v>-1708722.4961913694</v>
      </c>
    </row>
    <row r="41" spans="1:17" x14ac:dyDescent="0.25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  <c r="M41" s="16">
        <v>12755512.505367532</v>
      </c>
      <c r="N41" s="11">
        <f t="shared" si="1"/>
        <v>7278861.0656517725</v>
      </c>
    </row>
    <row r="42" spans="1:17" x14ac:dyDescent="0.25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  <c r="M42" s="16">
        <v>-3076061.8339777542</v>
      </c>
      <c r="N42" s="11">
        <f t="shared" si="1"/>
        <v>7497784.9942790465</v>
      </c>
    </row>
    <row r="43" spans="1:17" x14ac:dyDescent="0.25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  <c r="M43" s="16">
        <v>-2290106.7403549459</v>
      </c>
      <c r="N43" s="11">
        <f t="shared" si="1"/>
        <v>-6378889.0625848155</v>
      </c>
    </row>
    <row r="44" spans="1:17" x14ac:dyDescent="0.25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  <c r="M44" s="16">
        <v>-7003826.5660683438</v>
      </c>
      <c r="N44" s="11">
        <f t="shared" si="1"/>
        <v>-4676618.1405593939</v>
      </c>
      <c r="O44" s="11"/>
      <c r="P44" s="11"/>
      <c r="Q44" s="11"/>
    </row>
    <row r="45" spans="1:17" x14ac:dyDescent="0.25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  <c r="M45" s="16">
        <v>25321932.640439551</v>
      </c>
      <c r="N45" s="11">
        <f>M45-G45</f>
        <v>10948347.375779251</v>
      </c>
      <c r="O45" s="16"/>
      <c r="P45" s="16"/>
    </row>
    <row r="46" spans="1:17" x14ac:dyDescent="0.25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  <c r="M46" s="16">
        <v>6905634.4556844775</v>
      </c>
      <c r="N46" s="11">
        <f t="shared" ref="N46:N109" si="2">M46-G46</f>
        <v>750976.80274474714</v>
      </c>
      <c r="O46" s="16"/>
      <c r="P46" s="16"/>
    </row>
    <row r="47" spans="1:17" x14ac:dyDescent="0.25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  <c r="M47" s="16">
        <v>40506564.765502751</v>
      </c>
      <c r="N47" s="11">
        <f t="shared" si="2"/>
        <v>-1211826.3232349455</v>
      </c>
      <c r="O47" s="16"/>
      <c r="P47" s="16"/>
    </row>
    <row r="48" spans="1:17" x14ac:dyDescent="0.25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  <c r="M48" s="16">
        <v>10380646.365219634</v>
      </c>
      <c r="N48" s="11">
        <f t="shared" si="2"/>
        <v>12808105.861409914</v>
      </c>
      <c r="O48" s="16"/>
      <c r="P48" s="16"/>
    </row>
    <row r="49" spans="1:16" x14ac:dyDescent="0.25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  <c r="M49" s="16">
        <v>-7834080.3727418063</v>
      </c>
      <c r="N49" s="11">
        <f t="shared" si="2"/>
        <v>-2042472.9095349759</v>
      </c>
      <c r="O49" s="16"/>
      <c r="P49" s="16"/>
    </row>
    <row r="50" spans="1:16" x14ac:dyDescent="0.25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  <c r="M50" s="16">
        <v>8345338.5408123313</v>
      </c>
      <c r="N50" s="11">
        <f t="shared" si="2"/>
        <v>9991677.0835986715</v>
      </c>
      <c r="O50" s="16"/>
      <c r="P50" s="16"/>
    </row>
    <row r="51" spans="1:16" x14ac:dyDescent="0.25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  <c r="M51" s="16">
        <v>5296620.8624399742</v>
      </c>
      <c r="N51" s="11">
        <f t="shared" si="2"/>
        <v>13862410.680496093</v>
      </c>
      <c r="O51" s="16"/>
      <c r="P51" s="16"/>
    </row>
    <row r="52" spans="1:16" x14ac:dyDescent="0.25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  <c r="M52" s="16">
        <v>-20721104.441120666</v>
      </c>
      <c r="N52" s="11">
        <f t="shared" si="2"/>
        <v>1439402.1171873324</v>
      </c>
      <c r="O52" s="16"/>
      <c r="P52" s="16"/>
    </row>
    <row r="53" spans="1:16" x14ac:dyDescent="0.25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  <c r="M53" s="16">
        <v>-20833573.292193852</v>
      </c>
      <c r="N53" s="11">
        <f t="shared" si="2"/>
        <v>-319578.3233134523</v>
      </c>
      <c r="O53" s="16"/>
      <c r="P53" s="16"/>
    </row>
    <row r="54" spans="1:16" x14ac:dyDescent="0.25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  <c r="M54" s="16">
        <v>-446945.49363325443</v>
      </c>
      <c r="N54" s="11">
        <f t="shared" si="2"/>
        <v>8817959.6146591343</v>
      </c>
      <c r="O54" s="16"/>
      <c r="P54" s="16"/>
    </row>
    <row r="55" spans="1:16" x14ac:dyDescent="0.25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  <c r="M55" s="16">
        <v>16417149.648394495</v>
      </c>
      <c r="N55" s="11">
        <f t="shared" si="2"/>
        <v>1004688.6642516963</v>
      </c>
      <c r="O55" s="16"/>
      <c r="P55" s="16"/>
    </row>
    <row r="56" spans="1:16" x14ac:dyDescent="0.25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  <c r="M56" s="16">
        <v>27363462.497065458</v>
      </c>
      <c r="N56" s="11">
        <f t="shared" si="2"/>
        <v>19666792.57011117</v>
      </c>
      <c r="O56" s="16"/>
      <c r="P56" s="16"/>
    </row>
    <row r="57" spans="1:16" x14ac:dyDescent="0.25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  <c r="M57" s="16">
        <v>25328890.698113982</v>
      </c>
      <c r="N57" s="11">
        <f t="shared" si="2"/>
        <v>-766993.39178721979</v>
      </c>
      <c r="O57" s="16"/>
      <c r="P57" s="16"/>
    </row>
    <row r="58" spans="1:16" x14ac:dyDescent="0.25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  <c r="M58" s="16">
        <v>3824423.7839428587</v>
      </c>
      <c r="N58" s="11">
        <f t="shared" si="2"/>
        <v>7006375.4996631183</v>
      </c>
      <c r="O58" s="16"/>
      <c r="P58" s="16"/>
    </row>
    <row r="59" spans="1:16" x14ac:dyDescent="0.25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  <c r="M59" s="16">
        <v>12404237.667894727</v>
      </c>
      <c r="N59" s="11">
        <f t="shared" si="2"/>
        <v>14611636.107406355</v>
      </c>
      <c r="O59" s="16"/>
      <c r="P59" s="16"/>
    </row>
    <row r="60" spans="1:16" x14ac:dyDescent="0.25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  <c r="M60" s="16">
        <v>3567182.2394214049</v>
      </c>
      <c r="N60" s="11">
        <f t="shared" si="2"/>
        <v>10482578.197198156</v>
      </c>
      <c r="O60" s="16"/>
      <c r="P60" s="16"/>
    </row>
    <row r="61" spans="1:16" x14ac:dyDescent="0.25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  <c r="M61" s="16">
        <v>6990087.8246174296</v>
      </c>
      <c r="N61" s="11">
        <f t="shared" si="2"/>
        <v>8057920.5752496598</v>
      </c>
      <c r="O61" s="16"/>
      <c r="P61" s="16"/>
    </row>
    <row r="62" spans="1:16" x14ac:dyDescent="0.25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  <c r="M62" s="16">
        <v>1885087.0554768937</v>
      </c>
      <c r="N62" s="11">
        <f t="shared" si="2"/>
        <v>5806861.1527071241</v>
      </c>
      <c r="O62" s="16"/>
      <c r="P62" s="16"/>
    </row>
    <row r="63" spans="1:16" x14ac:dyDescent="0.25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  <c r="M63" s="16">
        <v>15028359.297925293</v>
      </c>
      <c r="N63" s="11">
        <f t="shared" si="2"/>
        <v>5285359.6943446733</v>
      </c>
      <c r="O63" s="16"/>
      <c r="P63" s="16"/>
    </row>
    <row r="64" spans="1:16" x14ac:dyDescent="0.25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  <c r="M64" s="16">
        <v>9174435.2135184091</v>
      </c>
      <c r="N64" s="11">
        <f t="shared" si="2"/>
        <v>11240092.66955024</v>
      </c>
      <c r="O64" s="16"/>
      <c r="P64" s="16"/>
    </row>
    <row r="65" spans="1:18" x14ac:dyDescent="0.25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  <c r="M65" s="16">
        <v>4035946.5294867195</v>
      </c>
      <c r="N65" s="11">
        <f t="shared" si="2"/>
        <v>11278149.440048099</v>
      </c>
      <c r="O65" s="16"/>
      <c r="P65" s="16"/>
    </row>
    <row r="66" spans="1:18" x14ac:dyDescent="0.25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  <c r="M66" s="16">
        <v>0</v>
      </c>
    </row>
    <row r="67" spans="1:18" x14ac:dyDescent="0.25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3">WEEKDAY(A67)</f>
        <v>7</v>
      </c>
      <c r="J67" s="5">
        <v>78000</v>
      </c>
      <c r="K67" s="5">
        <v>-19036.424464467098</v>
      </c>
      <c r="M67" s="16">
        <v>27341505.994230524</v>
      </c>
      <c r="N67" s="11">
        <f t="shared" si="2"/>
        <v>22269263.824678574</v>
      </c>
      <c r="O67" s="11"/>
      <c r="P67" s="11"/>
      <c r="Q67" s="11"/>
      <c r="R67" t="s">
        <v>15</v>
      </c>
    </row>
    <row r="68" spans="1:18" x14ac:dyDescent="0.25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3"/>
        <v>2</v>
      </c>
      <c r="J68" s="5">
        <v>-41000</v>
      </c>
      <c r="K68" s="5">
        <v>23507.550044922893</v>
      </c>
      <c r="M68" s="16">
        <v>11459184.719667707</v>
      </c>
      <c r="N68" s="11">
        <f t="shared" si="2"/>
        <v>10668017.750240142</v>
      </c>
      <c r="O68" s="16"/>
      <c r="P68" s="16"/>
    </row>
    <row r="69" spans="1:18" x14ac:dyDescent="0.25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3"/>
        <v>3</v>
      </c>
      <c r="J69" s="5">
        <v>-42000</v>
      </c>
      <c r="K69" s="5">
        <v>4180.9015007779017</v>
      </c>
      <c r="M69" s="16">
        <v>12112648.473866157</v>
      </c>
      <c r="N69" s="11">
        <f t="shared" si="2"/>
        <v>7208104.5073741274</v>
      </c>
      <c r="O69" s="16"/>
      <c r="P69" s="16"/>
    </row>
    <row r="70" spans="1:18" x14ac:dyDescent="0.25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3"/>
        <v>4</v>
      </c>
      <c r="J70" s="5">
        <v>-216000</v>
      </c>
      <c r="K70" s="5">
        <v>-16292.86885859599</v>
      </c>
      <c r="M70" s="16">
        <v>-3587521.3632399086</v>
      </c>
      <c r="N70" s="11">
        <f t="shared" si="2"/>
        <v>-3341542.3194823656</v>
      </c>
      <c r="O70" s="16"/>
      <c r="P70" s="16"/>
    </row>
    <row r="71" spans="1:18" x14ac:dyDescent="0.25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3"/>
        <v>5</v>
      </c>
      <c r="J71" s="5">
        <v>103000</v>
      </c>
      <c r="K71" s="5">
        <v>21323.817774836891</v>
      </c>
      <c r="M71" s="16">
        <v>-2171297.1228898875</v>
      </c>
      <c r="N71" s="11">
        <f t="shared" si="2"/>
        <v>-9043464.2339125276</v>
      </c>
      <c r="O71" s="16"/>
      <c r="P71" s="16"/>
    </row>
    <row r="72" spans="1:18" x14ac:dyDescent="0.25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3"/>
        <v>6</v>
      </c>
      <c r="J72" s="5">
        <v>-65000</v>
      </c>
      <c r="K72" s="5">
        <v>2957.1087219541078</v>
      </c>
      <c r="M72" s="16">
        <v>-3607800.7712430689</v>
      </c>
      <c r="N72" s="11">
        <f t="shared" si="2"/>
        <v>-1379205.9809204787</v>
      </c>
      <c r="O72" s="16"/>
      <c r="P72" s="16"/>
    </row>
    <row r="73" spans="1:18" x14ac:dyDescent="0.25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3"/>
        <v>2</v>
      </c>
      <c r="J73" s="5">
        <v>-58000</v>
      </c>
      <c r="K73" s="5">
        <v>-8804.1404055739986</v>
      </c>
      <c r="M73" s="16">
        <v>8475552.2565015219</v>
      </c>
      <c r="N73" s="11">
        <f t="shared" si="2"/>
        <v>-1884063.713310279</v>
      </c>
      <c r="O73" s="16"/>
      <c r="P73" s="16"/>
    </row>
    <row r="74" spans="1:18" x14ac:dyDescent="0.25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3"/>
        <v>3</v>
      </c>
      <c r="J74" s="5">
        <v>-10000</v>
      </c>
      <c r="K74" s="5">
        <v>-1557.4489138213012</v>
      </c>
      <c r="M74" s="16">
        <v>5039648.226612471</v>
      </c>
      <c r="N74" s="11">
        <f t="shared" si="2"/>
        <v>-814216.24333062861</v>
      </c>
      <c r="O74" s="16"/>
      <c r="P74" s="16"/>
    </row>
    <row r="75" spans="1:18" x14ac:dyDescent="0.25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3"/>
        <v>4</v>
      </c>
      <c r="J75" s="5">
        <v>7000</v>
      </c>
      <c r="K75" s="5">
        <v>3598.57709401293</v>
      </c>
      <c r="M75" s="16">
        <v>13602029.08269668</v>
      </c>
      <c r="N75" s="11">
        <f t="shared" si="2"/>
        <v>19677625.328231029</v>
      </c>
      <c r="O75" s="16"/>
      <c r="P75" s="16"/>
    </row>
    <row r="76" spans="1:18" x14ac:dyDescent="0.25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3"/>
        <v>5</v>
      </c>
      <c r="J76" s="5">
        <v>5000</v>
      </c>
      <c r="K76" s="5">
        <v>4511.4623058358084</v>
      </c>
      <c r="M76" s="16">
        <v>7098306.7172851516</v>
      </c>
      <c r="N76" s="11">
        <f t="shared" si="2"/>
        <v>-2008.4557812586427</v>
      </c>
      <c r="O76" s="16"/>
      <c r="P76" s="16"/>
    </row>
    <row r="77" spans="1:18" x14ac:dyDescent="0.25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3"/>
        <v>2</v>
      </c>
      <c r="J77" s="5">
        <v>55000</v>
      </c>
      <c r="K77" s="5">
        <v>60085.82370637959</v>
      </c>
      <c r="M77" s="16">
        <v>-8682884.6923370734</v>
      </c>
      <c r="N77" s="11">
        <f t="shared" si="2"/>
        <v>1723724.7343876269</v>
      </c>
      <c r="O77" s="16"/>
      <c r="P77" s="16"/>
    </row>
    <row r="78" spans="1:18" x14ac:dyDescent="0.25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3"/>
        <v>3</v>
      </c>
      <c r="J78" s="5">
        <v>-50000</v>
      </c>
      <c r="K78" s="5">
        <v>-550.01471018009761</v>
      </c>
      <c r="M78" s="16">
        <v>1641665.5593639836</v>
      </c>
      <c r="N78" s="11">
        <f t="shared" si="2"/>
        <v>20597418.761565086</v>
      </c>
      <c r="O78" s="16"/>
      <c r="P78" s="16"/>
    </row>
    <row r="79" spans="1:18" x14ac:dyDescent="0.25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3"/>
        <v>4</v>
      </c>
      <c r="J79" s="5">
        <v>23000</v>
      </c>
      <c r="K79" s="5">
        <v>19121.96641944622</v>
      </c>
      <c r="M79" s="16">
        <v>18199036.00774464</v>
      </c>
      <c r="N79" s="11">
        <f t="shared" si="2"/>
        <v>-884965.78759115934</v>
      </c>
      <c r="O79" s="16"/>
      <c r="P79" s="16"/>
    </row>
    <row r="80" spans="1:18" x14ac:dyDescent="0.25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3"/>
        <v>5</v>
      </c>
      <c r="J80" s="5">
        <v>-16000</v>
      </c>
      <c r="K80" s="5">
        <v>-7305.1416773230812</v>
      </c>
      <c r="M80" s="16">
        <v>-6784528.5056122169</v>
      </c>
      <c r="N80" s="11">
        <f t="shared" si="2"/>
        <v>-982238.01305567659</v>
      </c>
      <c r="O80" s="16"/>
      <c r="P80" s="16"/>
    </row>
    <row r="81" spans="1:17" x14ac:dyDescent="0.25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3"/>
        <v>6</v>
      </c>
      <c r="J81" s="5">
        <v>-146000</v>
      </c>
      <c r="K81" s="5">
        <v>-2216.6046314050036</v>
      </c>
      <c r="M81" s="16">
        <v>-14358112.347666558</v>
      </c>
      <c r="N81" s="11">
        <f t="shared" si="2"/>
        <v>-7624460.9780311575</v>
      </c>
      <c r="O81" s="16"/>
      <c r="P81" s="16"/>
    </row>
    <row r="82" spans="1:17" x14ac:dyDescent="0.25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3"/>
        <v>2</v>
      </c>
      <c r="J82" s="5">
        <v>60000</v>
      </c>
      <c r="K82" s="5">
        <v>27555.178326075202</v>
      </c>
      <c r="M82" s="16">
        <v>24836963.645769596</v>
      </c>
      <c r="N82" s="11">
        <f t="shared" si="2"/>
        <v>7340777.4148153961</v>
      </c>
      <c r="O82" s="16"/>
      <c r="P82" s="16"/>
    </row>
    <row r="83" spans="1:17" x14ac:dyDescent="0.25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3"/>
        <v>3</v>
      </c>
      <c r="J83" s="5">
        <v>77000</v>
      </c>
      <c r="K83" s="5">
        <v>12842.451353131102</v>
      </c>
      <c r="M83" s="16">
        <v>31417596.777551971</v>
      </c>
      <c r="N83" s="11">
        <f t="shared" si="2"/>
        <v>11075451.839153972</v>
      </c>
      <c r="O83" s="16"/>
      <c r="P83" s="16"/>
    </row>
    <row r="84" spans="1:17" x14ac:dyDescent="0.25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3"/>
        <v>4</v>
      </c>
      <c r="J84" s="5">
        <v>-16000</v>
      </c>
      <c r="K84" s="5">
        <v>5319.6632192857978</v>
      </c>
      <c r="M84" s="16">
        <v>4077507.4229182545</v>
      </c>
      <c r="N84" s="11">
        <f t="shared" si="2"/>
        <v>5859334.9112427542</v>
      </c>
      <c r="O84" s="16"/>
      <c r="P84" s="16"/>
    </row>
    <row r="85" spans="1:17" x14ac:dyDescent="0.25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3"/>
        <v>5</v>
      </c>
      <c r="J85" s="5">
        <v>-30000</v>
      </c>
      <c r="K85" s="5">
        <v>-2831.3557831083017</v>
      </c>
      <c r="M85" s="16">
        <v>1922754.0966970548</v>
      </c>
      <c r="N85" s="11">
        <f t="shared" si="2"/>
        <v>800251.07808046485</v>
      </c>
      <c r="O85" s="16"/>
      <c r="P85" s="16"/>
    </row>
    <row r="86" spans="1:17" x14ac:dyDescent="0.25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3"/>
        <v>6</v>
      </c>
      <c r="J86" s="5">
        <v>5000</v>
      </c>
      <c r="K86" s="5">
        <v>7155.3441510758403</v>
      </c>
      <c r="M86" s="16">
        <v>11337682.440777825</v>
      </c>
      <c r="N86" s="11">
        <f t="shared" si="2"/>
        <v>1261594.7841890249</v>
      </c>
      <c r="O86" s="16"/>
      <c r="P86" s="16"/>
    </row>
    <row r="87" spans="1:17" x14ac:dyDescent="0.25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3"/>
        <v>2</v>
      </c>
      <c r="J87" s="5">
        <v>-21000</v>
      </c>
      <c r="K87" s="5">
        <v>-1870.4111928329003</v>
      </c>
      <c r="M87" s="16">
        <v>23297365.062611029</v>
      </c>
      <c r="N87" s="11">
        <f t="shared" si="2"/>
        <v>13079138.654111229</v>
      </c>
      <c r="O87" s="11"/>
      <c r="P87" s="11"/>
      <c r="Q87" s="11"/>
    </row>
    <row r="88" spans="1:17" x14ac:dyDescent="0.25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3"/>
        <v>3</v>
      </c>
      <c r="J88" s="5">
        <v>31000</v>
      </c>
      <c r="K88" s="5">
        <v>25.312960046001535</v>
      </c>
      <c r="M88" s="16">
        <v>8763700.4960192908</v>
      </c>
      <c r="N88" s="11">
        <f t="shared" si="2"/>
        <v>3226285.5090640001</v>
      </c>
    </row>
    <row r="89" spans="1:17" x14ac:dyDescent="0.25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3"/>
        <v>4</v>
      </c>
      <c r="J89" s="5">
        <v>48000</v>
      </c>
      <c r="K89" s="5">
        <v>6052.7515462232986</v>
      </c>
      <c r="M89" s="16">
        <v>35010926.898279466</v>
      </c>
      <c r="N89" s="11">
        <f t="shared" si="2"/>
        <v>9504313.1426059678</v>
      </c>
    </row>
    <row r="90" spans="1:17" x14ac:dyDescent="0.25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3"/>
        <v>5</v>
      </c>
      <c r="J90" s="5">
        <v>-76000</v>
      </c>
      <c r="K90" s="5">
        <v>9746.8838520884892</v>
      </c>
      <c r="M90" s="16">
        <v>2967353.9452470718</v>
      </c>
      <c r="N90" s="11">
        <f t="shared" si="2"/>
        <v>855006.11537782196</v>
      </c>
    </row>
    <row r="91" spans="1:17" x14ac:dyDescent="0.25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3"/>
        <v>6</v>
      </c>
      <c r="J91" s="5">
        <v>57000</v>
      </c>
      <c r="K91" s="5">
        <v>7502.2315058571039</v>
      </c>
      <c r="M91" s="16">
        <v>-9101841.2554450594</v>
      </c>
      <c r="N91" s="11">
        <f t="shared" si="2"/>
        <v>936122.20657094009</v>
      </c>
    </row>
    <row r="92" spans="1:17" x14ac:dyDescent="0.25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3"/>
        <v>2</v>
      </c>
      <c r="J92" s="5">
        <v>-34000</v>
      </c>
      <c r="K92" s="5">
        <v>-4943.7869048120992</v>
      </c>
      <c r="M92" s="16">
        <v>40391423.282569937</v>
      </c>
      <c r="N92" s="11">
        <f t="shared" si="2"/>
        <v>19781898.413020335</v>
      </c>
    </row>
    <row r="93" spans="1:17" x14ac:dyDescent="0.25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3"/>
        <v>3</v>
      </c>
      <c r="J93" s="5">
        <v>-92000</v>
      </c>
      <c r="K93" s="5">
        <v>-4254.1713438927109</v>
      </c>
      <c r="M93" s="16">
        <v>-16074752.307049278</v>
      </c>
      <c r="N93" s="11">
        <f t="shared" si="2"/>
        <v>1029009.2322662212</v>
      </c>
    </row>
    <row r="94" spans="1:17" x14ac:dyDescent="0.25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3"/>
        <v>4</v>
      </c>
      <c r="J94" s="5">
        <v>-81000</v>
      </c>
      <c r="K94" s="5">
        <v>-14487.629416160897</v>
      </c>
      <c r="M94" s="16">
        <v>28728130.5642737</v>
      </c>
      <c r="N94" s="11">
        <f t="shared" si="2"/>
        <v>15391314.7097259</v>
      </c>
    </row>
    <row r="95" spans="1:17" x14ac:dyDescent="0.25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3"/>
        <v>5</v>
      </c>
      <c r="J95" s="5">
        <v>-24000</v>
      </c>
      <c r="K95" s="5">
        <v>10117.317898061105</v>
      </c>
      <c r="M95" s="16">
        <v>95459.960407805629</v>
      </c>
      <c r="N95" s="11">
        <f t="shared" si="2"/>
        <v>5269604.5056165662</v>
      </c>
    </row>
    <row r="96" spans="1:17" x14ac:dyDescent="0.25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3"/>
        <v>6</v>
      </c>
      <c r="J96" s="5">
        <v>46000</v>
      </c>
      <c r="K96" s="5">
        <v>18017.753393950901</v>
      </c>
      <c r="M96" s="16">
        <v>2537692.2937029721</v>
      </c>
      <c r="N96" s="11">
        <f t="shared" si="2"/>
        <v>541830.85244873213</v>
      </c>
    </row>
    <row r="97" spans="1:17" x14ac:dyDescent="0.25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3"/>
        <v>2</v>
      </c>
      <c r="J97" s="5">
        <v>71000</v>
      </c>
      <c r="K97" s="5">
        <v>8218.6413582327004</v>
      </c>
      <c r="M97" s="16">
        <v>13328231.574271321</v>
      </c>
      <c r="N97" s="11">
        <f t="shared" si="2"/>
        <v>6208221.6173877213</v>
      </c>
    </row>
    <row r="98" spans="1:17" x14ac:dyDescent="0.25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3"/>
        <v>3</v>
      </c>
      <c r="J98" s="5">
        <v>97000</v>
      </c>
      <c r="K98" s="5">
        <v>19826.928962582009</v>
      </c>
      <c r="M98" s="16">
        <v>-196299.29242228717</v>
      </c>
      <c r="N98" s="11">
        <f t="shared" si="2"/>
        <v>-1607933.3658125971</v>
      </c>
    </row>
    <row r="99" spans="1:17" x14ac:dyDescent="0.25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3"/>
        <v>4</v>
      </c>
      <c r="J99" s="5">
        <v>142000</v>
      </c>
      <c r="K99" s="5">
        <v>23347.802224693005</v>
      </c>
      <c r="M99" s="16">
        <v>20648226.247111805</v>
      </c>
      <c r="N99" s="11">
        <f t="shared" si="2"/>
        <v>11693735.954989985</v>
      </c>
    </row>
    <row r="100" spans="1:17" x14ac:dyDescent="0.25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3"/>
        <v>5</v>
      </c>
      <c r="J100" s="5">
        <v>42000</v>
      </c>
      <c r="K100" s="5">
        <v>7088.3422724120028</v>
      </c>
      <c r="M100" s="16">
        <v>7774876.7871485241</v>
      </c>
      <c r="N100" s="11">
        <f t="shared" si="2"/>
        <v>-3100757.543670075</v>
      </c>
    </row>
    <row r="101" spans="1:17" x14ac:dyDescent="0.25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3"/>
        <v>6</v>
      </c>
      <c r="J101" s="5">
        <v>-58000</v>
      </c>
      <c r="K101" s="5">
        <v>-7037.5850464977048</v>
      </c>
      <c r="M101" s="16">
        <v>-1285983.8623361154</v>
      </c>
      <c r="N101" s="11">
        <f t="shared" si="2"/>
        <v>1093104.2538716146</v>
      </c>
    </row>
    <row r="102" spans="1:17" x14ac:dyDescent="0.25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3"/>
        <v>2</v>
      </c>
      <c r="J102" s="5">
        <v>-22000</v>
      </c>
      <c r="K102" s="5">
        <v>-2869.2731422721008</v>
      </c>
      <c r="M102" s="16">
        <v>12224754.210440405</v>
      </c>
      <c r="N102" s="11">
        <f t="shared" si="2"/>
        <v>9194482.796259284</v>
      </c>
    </row>
    <row r="103" spans="1:17" x14ac:dyDescent="0.25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3"/>
        <v>3</v>
      </c>
      <c r="J103" s="5">
        <v>21000</v>
      </c>
      <c r="K103" s="5">
        <v>18665.100440883878</v>
      </c>
      <c r="M103" s="16">
        <v>-7834223.8640731666</v>
      </c>
      <c r="N103" s="11">
        <f t="shared" si="2"/>
        <v>3900427.5427179337</v>
      </c>
    </row>
    <row r="104" spans="1:17" x14ac:dyDescent="0.25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3"/>
        <v>4</v>
      </c>
      <c r="J104" s="5">
        <v>-9000</v>
      </c>
      <c r="K104" s="5">
        <v>481.6236795502009</v>
      </c>
      <c r="M104" s="16">
        <v>18569666.01089498</v>
      </c>
      <c r="N104" s="11">
        <f t="shared" si="2"/>
        <v>9586244.2296473309</v>
      </c>
    </row>
    <row r="105" spans="1:17" x14ac:dyDescent="0.25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3"/>
        <v>5</v>
      </c>
      <c r="J105" s="5">
        <v>-95000</v>
      </c>
      <c r="K105" s="5">
        <v>27042.384645521</v>
      </c>
      <c r="M105" s="16">
        <v>12007317.803563835</v>
      </c>
      <c r="N105" s="11">
        <f t="shared" si="2"/>
        <v>14750933.604964126</v>
      </c>
    </row>
    <row r="106" spans="1:17" x14ac:dyDescent="0.25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3"/>
        <v>6</v>
      </c>
      <c r="J106" s="5">
        <v>1000</v>
      </c>
      <c r="K106" s="5">
        <v>58747.459638648397</v>
      </c>
      <c r="M106" s="16">
        <v>19438877.856201291</v>
      </c>
      <c r="N106" s="11">
        <f t="shared" si="2"/>
        <v>3199626.92428739</v>
      </c>
    </row>
    <row r="107" spans="1:17" x14ac:dyDescent="0.25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3"/>
        <v>2</v>
      </c>
      <c r="J107" s="5">
        <v>-13000</v>
      </c>
      <c r="K107" s="5">
        <v>25767.390956077907</v>
      </c>
      <c r="M107" s="16">
        <v>0</v>
      </c>
      <c r="N107" s="11">
        <f t="shared" si="2"/>
        <v>0</v>
      </c>
    </row>
    <row r="108" spans="1:17" x14ac:dyDescent="0.25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3"/>
        <v>3</v>
      </c>
      <c r="J108" s="5">
        <v>-29000</v>
      </c>
      <c r="K108" s="5">
        <v>-25454.400217989569</v>
      </c>
      <c r="M108" s="16">
        <v>35555983.003051966</v>
      </c>
      <c r="N108" s="11">
        <f t="shared" si="2"/>
        <v>22974449.856743865</v>
      </c>
    </row>
    <row r="109" spans="1:17" x14ac:dyDescent="0.25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3"/>
        <v>4</v>
      </c>
      <c r="J109" s="5">
        <v>-13000</v>
      </c>
      <c r="K109" s="5">
        <v>-17705.313192792732</v>
      </c>
      <c r="M109" s="16">
        <v>32545388.442937005</v>
      </c>
      <c r="N109" s="11">
        <f t="shared" si="2"/>
        <v>-1333273.773067493</v>
      </c>
    </row>
    <row r="110" spans="1:17" x14ac:dyDescent="0.25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3"/>
        <v>5</v>
      </c>
      <c r="J110" s="5">
        <v>15000</v>
      </c>
      <c r="K110" s="5">
        <v>-23335.814711972198</v>
      </c>
      <c r="M110" s="16">
        <v>33172277.872441441</v>
      </c>
      <c r="N110" s="11">
        <f t="shared" ref="N110:N173" si="4">M110-G110</f>
        <v>4805895.3549094424</v>
      </c>
      <c r="O110" s="11"/>
      <c r="P110" s="11"/>
      <c r="Q110" s="11"/>
    </row>
    <row r="111" spans="1:17" x14ac:dyDescent="0.25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3"/>
        <v>6</v>
      </c>
      <c r="J111" s="5">
        <v>31000</v>
      </c>
      <c r="K111" s="5">
        <v>907.93637768879853</v>
      </c>
      <c r="M111" s="16">
        <v>-24617635.399944909</v>
      </c>
      <c r="N111" s="11">
        <f t="shared" si="4"/>
        <v>1490535.5950015895</v>
      </c>
    </row>
    <row r="112" spans="1:17" x14ac:dyDescent="0.25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3"/>
        <v>2</v>
      </c>
      <c r="J112" s="5">
        <v>-24000</v>
      </c>
      <c r="K112" s="5">
        <v>22290.163915597499</v>
      </c>
      <c r="M112" s="16">
        <v>23694997.730179995</v>
      </c>
      <c r="N112" s="11">
        <f t="shared" si="4"/>
        <v>-3788645.6845018044</v>
      </c>
    </row>
    <row r="113" spans="1:14" x14ac:dyDescent="0.25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3"/>
        <v>3</v>
      </c>
      <c r="J113" s="5">
        <v>-87000</v>
      </c>
      <c r="K113" s="5">
        <v>-11825.864441791913</v>
      </c>
      <c r="M113" s="16">
        <v>13101541.76474034</v>
      </c>
      <c r="N113" s="11">
        <f t="shared" si="4"/>
        <v>5252170.4398393799</v>
      </c>
    </row>
    <row r="114" spans="1:14" x14ac:dyDescent="0.25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3"/>
        <v>4</v>
      </c>
      <c r="J114" s="5">
        <v>-83000</v>
      </c>
      <c r="K114" s="5">
        <v>-9458.7282613284042</v>
      </c>
      <c r="M114" s="16">
        <v>11007395.613616925</v>
      </c>
      <c r="N114" s="11">
        <f t="shared" si="4"/>
        <v>3048731.1542700045</v>
      </c>
    </row>
    <row r="115" spans="1:14" x14ac:dyDescent="0.25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3"/>
        <v>5</v>
      </c>
      <c r="J115" s="5">
        <v>55000</v>
      </c>
      <c r="K115" s="5">
        <v>-5545.9419394290016</v>
      </c>
      <c r="M115" s="16">
        <v>-27571940.472821172</v>
      </c>
      <c r="N115" s="11">
        <f t="shared" si="4"/>
        <v>2673734.8829048276</v>
      </c>
    </row>
    <row r="116" spans="1:14" x14ac:dyDescent="0.25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3"/>
        <v>6</v>
      </c>
      <c r="J116" s="5">
        <v>16000</v>
      </c>
      <c r="K116" s="5">
        <v>4661.3548354578998</v>
      </c>
      <c r="M116" s="16">
        <v>-34852806.513871312</v>
      </c>
      <c r="N116" s="11">
        <f t="shared" si="4"/>
        <v>-2420621.2963999137</v>
      </c>
    </row>
    <row r="117" spans="1:14" x14ac:dyDescent="0.25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3"/>
        <v>2</v>
      </c>
      <c r="J117" s="5">
        <v>11000</v>
      </c>
      <c r="K117" s="5">
        <v>1259.0573441443194</v>
      </c>
      <c r="M117" s="16">
        <v>-17285109.674222611</v>
      </c>
      <c r="N117" s="11">
        <f t="shared" si="4"/>
        <v>-5434853.3902208116</v>
      </c>
    </row>
    <row r="118" spans="1:14" x14ac:dyDescent="0.25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3"/>
        <v>3</v>
      </c>
      <c r="J118" s="5">
        <v>-25000</v>
      </c>
      <c r="K118" s="5">
        <v>699.9647421662994</v>
      </c>
      <c r="M118" s="16">
        <v>15570243.915753892</v>
      </c>
      <c r="N118" s="11">
        <f t="shared" si="4"/>
        <v>11641537.193971751</v>
      </c>
    </row>
    <row r="119" spans="1:14" x14ac:dyDescent="0.25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3"/>
        <v>4</v>
      </c>
      <c r="J119" s="5">
        <v>6000</v>
      </c>
      <c r="K119" s="5">
        <v>-10766.730719119201</v>
      </c>
      <c r="M119" s="16">
        <v>29784813.10814365</v>
      </c>
      <c r="N119" s="11">
        <f t="shared" si="4"/>
        <v>-148483.14621815085</v>
      </c>
    </row>
    <row r="120" spans="1:14" x14ac:dyDescent="0.25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3"/>
        <v>5</v>
      </c>
      <c r="J120" s="5">
        <v>109000</v>
      </c>
      <c r="K120" s="5">
        <v>13187.720390349903</v>
      </c>
      <c r="M120" s="16">
        <v>37669774.672102049</v>
      </c>
      <c r="N120" s="11">
        <f t="shared" si="4"/>
        <v>6123704.8106561489</v>
      </c>
    </row>
    <row r="121" spans="1:14" x14ac:dyDescent="0.25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3"/>
        <v>6</v>
      </c>
      <c r="J121" s="5">
        <v>25000</v>
      </c>
      <c r="K121" s="5">
        <v>9.0353797155985376</v>
      </c>
      <c r="M121" s="16">
        <v>32292762.910013393</v>
      </c>
      <c r="N121" s="11">
        <f t="shared" si="4"/>
        <v>2502530.4781605899</v>
      </c>
    </row>
    <row r="122" spans="1:14" x14ac:dyDescent="0.25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3"/>
        <v>2</v>
      </c>
      <c r="J122" s="5">
        <v>16000</v>
      </c>
      <c r="K122" s="5">
        <v>-260.01765635790071</v>
      </c>
      <c r="M122" s="16">
        <v>29131902.707511839</v>
      </c>
      <c r="N122" s="11">
        <f t="shared" si="4"/>
        <v>17344208.177937638</v>
      </c>
    </row>
    <row r="123" spans="1:14" x14ac:dyDescent="0.25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3"/>
        <v>3</v>
      </c>
      <c r="J123" s="5">
        <v>132000</v>
      </c>
      <c r="K123" s="5">
        <v>8236.0520098370034</v>
      </c>
      <c r="M123" s="16">
        <v>24435196.30706457</v>
      </c>
      <c r="N123" s="11">
        <f t="shared" si="4"/>
        <v>6742692.7011896707</v>
      </c>
    </row>
    <row r="124" spans="1:14" x14ac:dyDescent="0.25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3"/>
        <v>4</v>
      </c>
      <c r="J124" s="5">
        <v>34000</v>
      </c>
      <c r="K124" s="5">
        <v>7740.882349617299</v>
      </c>
      <c r="M124" s="16">
        <v>35952220.714094967</v>
      </c>
      <c r="N124" s="11">
        <f t="shared" si="4"/>
        <v>5036223.0134557672</v>
      </c>
    </row>
    <row r="125" spans="1:14" x14ac:dyDescent="0.25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3"/>
        <v>5</v>
      </c>
      <c r="J125" s="5">
        <v>74000</v>
      </c>
      <c r="K125" s="5">
        <v>7589.4550824636972</v>
      </c>
      <c r="M125" s="16">
        <v>-8798195.1202630997</v>
      </c>
      <c r="N125" s="11">
        <f t="shared" si="4"/>
        <v>2145331.4633382</v>
      </c>
    </row>
    <row r="126" spans="1:14" x14ac:dyDescent="0.25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3"/>
        <v>6</v>
      </c>
      <c r="J126" s="5">
        <v>9000</v>
      </c>
      <c r="K126" s="5">
        <v>7913.1657892269004</v>
      </c>
      <c r="M126" s="16">
        <v>16210940.275863055</v>
      </c>
      <c r="N126" s="11">
        <f t="shared" si="4"/>
        <v>3021257.8235571552</v>
      </c>
    </row>
    <row r="127" spans="1:14" x14ac:dyDescent="0.25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3"/>
        <v>2</v>
      </c>
      <c r="J127" s="5">
        <v>31000</v>
      </c>
      <c r="K127" s="5">
        <v>4424.0022587642015</v>
      </c>
      <c r="M127" s="16">
        <v>35189489.153739765</v>
      </c>
      <c r="N127" s="11">
        <f t="shared" si="4"/>
        <v>4289344.2472707666</v>
      </c>
    </row>
    <row r="128" spans="1:14" x14ac:dyDescent="0.25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3"/>
        <v>3</v>
      </c>
      <c r="J128" s="5">
        <v>-16000</v>
      </c>
      <c r="K128" s="5">
        <v>4515.3774013167022</v>
      </c>
      <c r="M128" s="16">
        <v>-9501271.6182373315</v>
      </c>
      <c r="N128" s="11">
        <f t="shared" si="4"/>
        <v>291544.25709300861</v>
      </c>
    </row>
    <row r="129" spans="1:18" x14ac:dyDescent="0.25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3"/>
        <v>4</v>
      </c>
      <c r="J129" s="5">
        <v>-22000</v>
      </c>
      <c r="K129" s="5">
        <v>19092.087925501</v>
      </c>
      <c r="M129" s="16">
        <v>5541109.9131713659</v>
      </c>
      <c r="N129" s="11">
        <f t="shared" si="4"/>
        <v>13994054.926920176</v>
      </c>
    </row>
    <row r="130" spans="1:18" x14ac:dyDescent="0.25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3"/>
        <v>5</v>
      </c>
      <c r="J130" s="5">
        <v>17000</v>
      </c>
      <c r="K130" s="5">
        <v>1807.013304071299</v>
      </c>
      <c r="M130" s="16">
        <v>-5228618.511683559</v>
      </c>
      <c r="N130" s="11">
        <f t="shared" si="4"/>
        <v>-5143042.386192644</v>
      </c>
    </row>
    <row r="131" spans="1:18" x14ac:dyDescent="0.25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5">WEEKDAY(A131)</f>
        <v>6</v>
      </c>
      <c r="J131" s="5">
        <v>10000</v>
      </c>
      <c r="K131" s="5">
        <v>329.37309772978006</v>
      </c>
      <c r="M131" s="16">
        <v>107432313.06075481</v>
      </c>
      <c r="N131" s="11">
        <f t="shared" si="4"/>
        <v>108963237.95086983</v>
      </c>
      <c r="O131" s="11"/>
      <c r="P131" s="11"/>
      <c r="Q131" s="11"/>
      <c r="R131" t="s">
        <v>16</v>
      </c>
    </row>
    <row r="132" spans="1:18" x14ac:dyDescent="0.25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5"/>
        <v>2</v>
      </c>
      <c r="J132" s="5">
        <v>11000</v>
      </c>
      <c r="K132" s="5">
        <v>5481.806586291189</v>
      </c>
      <c r="M132" s="16">
        <v>7415567.7468359722</v>
      </c>
      <c r="N132" s="11">
        <f t="shared" si="4"/>
        <v>-4275840.8613164267</v>
      </c>
    </row>
    <row r="133" spans="1:18" x14ac:dyDescent="0.25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5"/>
        <v>3</v>
      </c>
      <c r="J133" s="5">
        <v>-34000</v>
      </c>
      <c r="K133" s="5">
        <v>-18885.601246136099</v>
      </c>
      <c r="M133" s="16">
        <v>-12325581.594503039</v>
      </c>
      <c r="N133" s="11">
        <f t="shared" si="4"/>
        <v>5681475.2640617583</v>
      </c>
    </row>
    <row r="134" spans="1:18" x14ac:dyDescent="0.25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5"/>
        <v>4</v>
      </c>
      <c r="J134" s="5">
        <v>-23000</v>
      </c>
      <c r="K134" s="5">
        <v>-1873.5772984489995</v>
      </c>
      <c r="M134" s="16">
        <v>0</v>
      </c>
      <c r="N134" s="11">
        <f t="shared" si="4"/>
        <v>0</v>
      </c>
    </row>
    <row r="135" spans="1:18" x14ac:dyDescent="0.25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5"/>
        <v>5</v>
      </c>
      <c r="J135" s="5">
        <v>-21000</v>
      </c>
      <c r="K135" s="5">
        <v>-5900.7700900599993</v>
      </c>
      <c r="M135" s="16">
        <v>-11964062.01508392</v>
      </c>
      <c r="N135" s="11">
        <f t="shared" si="4"/>
        <v>426490.09223987907</v>
      </c>
    </row>
    <row r="136" spans="1:18" x14ac:dyDescent="0.25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5"/>
        <v>6</v>
      </c>
      <c r="J136" s="5">
        <v>22000</v>
      </c>
      <c r="K136" s="5">
        <v>4544.1152893658036</v>
      </c>
      <c r="M136" s="16">
        <v>-25860813.431523189</v>
      </c>
      <c r="N136" s="11">
        <f t="shared" si="4"/>
        <v>507398.33603870869</v>
      </c>
    </row>
    <row r="137" spans="1:18" x14ac:dyDescent="0.25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5"/>
        <v>2</v>
      </c>
      <c r="J137" s="5">
        <v>34000</v>
      </c>
      <c r="K137" s="5">
        <v>-435.00166111649742</v>
      </c>
      <c r="M137" s="16">
        <v>12621220.064944841</v>
      </c>
      <c r="N137" s="11">
        <f t="shared" si="4"/>
        <v>3743349.3121387213</v>
      </c>
    </row>
    <row r="138" spans="1:18" x14ac:dyDescent="0.25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5"/>
        <v>3</v>
      </c>
      <c r="J138" s="5">
        <v>2000</v>
      </c>
      <c r="K138" s="5">
        <v>-278.42192338528002</v>
      </c>
      <c r="M138" s="16">
        <v>-3109987.6165728606</v>
      </c>
      <c r="N138" s="11">
        <f t="shared" si="4"/>
        <v>4392114.9654757893</v>
      </c>
    </row>
    <row r="139" spans="1:18" x14ac:dyDescent="0.25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5"/>
        <v>4</v>
      </c>
      <c r="J139" s="5">
        <v>16000</v>
      </c>
      <c r="K139" s="5">
        <v>10421.043123223939</v>
      </c>
      <c r="M139" s="16">
        <v>19305627.667918861</v>
      </c>
      <c r="N139" s="11">
        <f t="shared" si="4"/>
        <v>-3831337.5374770388</v>
      </c>
    </row>
    <row r="140" spans="1:18" x14ac:dyDescent="0.25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5"/>
        <v>5</v>
      </c>
      <c r="J140" s="5">
        <v>13000</v>
      </c>
      <c r="K140" s="5">
        <v>7571.5792625611793</v>
      </c>
      <c r="M140" s="16">
        <v>-4329626.1315425802</v>
      </c>
      <c r="N140" s="11">
        <f t="shared" si="4"/>
        <v>-559551.76052333042</v>
      </c>
    </row>
    <row r="141" spans="1:18" x14ac:dyDescent="0.25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5"/>
        <v>6</v>
      </c>
      <c r="J141" s="5">
        <v>-3000</v>
      </c>
      <c r="K141" s="5">
        <v>-917.91053513270981</v>
      </c>
      <c r="M141" s="16">
        <v>29795896.894106001</v>
      </c>
      <c r="N141" s="11">
        <f t="shared" si="4"/>
        <v>1937849.926344499</v>
      </c>
    </row>
    <row r="142" spans="1:18" x14ac:dyDescent="0.25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5"/>
        <v>2</v>
      </c>
      <c r="J142" s="5">
        <v>-11000</v>
      </c>
      <c r="K142" s="5">
        <v>-435.8285631939998</v>
      </c>
      <c r="M142" s="16">
        <v>34660011.329216771</v>
      </c>
      <c r="N142" s="11">
        <f t="shared" si="4"/>
        <v>5922264.178302072</v>
      </c>
    </row>
    <row r="143" spans="1:18" x14ac:dyDescent="0.25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5"/>
        <v>3</v>
      </c>
      <c r="J143" s="5">
        <v>-14000</v>
      </c>
      <c r="K143" s="5">
        <v>4217.8779223171987</v>
      </c>
      <c r="M143" s="16">
        <v>1334199.8820297935</v>
      </c>
      <c r="N143" s="11">
        <f t="shared" si="4"/>
        <v>5320465.9855816634</v>
      </c>
    </row>
    <row r="144" spans="1:18" x14ac:dyDescent="0.25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5"/>
        <v>4</v>
      </c>
      <c r="J144" s="5">
        <v>-46000</v>
      </c>
      <c r="K144" s="5">
        <v>-6350.3300580032956</v>
      </c>
      <c r="M144" s="16">
        <v>3765162.9853854468</v>
      </c>
      <c r="N144" s="11">
        <f t="shared" si="4"/>
        <v>-429500.68250591308</v>
      </c>
    </row>
    <row r="145" spans="1:17" x14ac:dyDescent="0.25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5"/>
        <v>5</v>
      </c>
      <c r="J145" s="5">
        <v>39000</v>
      </c>
      <c r="K145" s="5">
        <v>-2112.8199528539044</v>
      </c>
      <c r="M145" s="16">
        <v>8935018.0650321115</v>
      </c>
      <c r="N145" s="11">
        <f t="shared" si="4"/>
        <v>-1414168.8609197885</v>
      </c>
    </row>
    <row r="146" spans="1:17" x14ac:dyDescent="0.25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5"/>
        <v>6</v>
      </c>
      <c r="J146" s="5">
        <v>-6000</v>
      </c>
      <c r="K146" s="5">
        <v>3594.081916354171</v>
      </c>
      <c r="M146" s="16">
        <v>-2037454.7290783643</v>
      </c>
      <c r="N146" s="11">
        <f t="shared" si="4"/>
        <v>2232147.5148920659</v>
      </c>
    </row>
    <row r="147" spans="1:17" x14ac:dyDescent="0.25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5"/>
        <v>2</v>
      </c>
      <c r="J147" s="5">
        <v>-5000</v>
      </c>
      <c r="K147" s="5">
        <v>-4776.7525093816585</v>
      </c>
      <c r="M147" s="16">
        <v>-6863214.6483709468</v>
      </c>
      <c r="N147" s="11">
        <f t="shared" si="4"/>
        <v>-695454.57084026653</v>
      </c>
    </row>
    <row r="148" spans="1:17" x14ac:dyDescent="0.25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5"/>
        <v>3</v>
      </c>
      <c r="J148" s="5">
        <v>-12000</v>
      </c>
      <c r="K148" s="5">
        <v>4681.1198534309988</v>
      </c>
      <c r="M148" s="16">
        <v>-4721540.4363284446</v>
      </c>
      <c r="N148" s="11">
        <f t="shared" si="4"/>
        <v>10351343.877684057</v>
      </c>
    </row>
    <row r="149" spans="1:17" x14ac:dyDescent="0.25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5"/>
        <v>4</v>
      </c>
      <c r="J149" s="5">
        <v>55000</v>
      </c>
      <c r="K149" s="5">
        <v>33718.671993161595</v>
      </c>
      <c r="M149" s="16">
        <v>-9099532.6703990996</v>
      </c>
      <c r="N149" s="11">
        <f t="shared" si="4"/>
        <v>7936976.6848424003</v>
      </c>
    </row>
    <row r="150" spans="1:17" x14ac:dyDescent="0.25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5"/>
        <v>5</v>
      </c>
      <c r="J150" s="5">
        <v>-12000</v>
      </c>
      <c r="K150" s="5">
        <v>-2874.2045092516419</v>
      </c>
      <c r="M150" s="16">
        <v>-12095706.373556573</v>
      </c>
      <c r="N150" s="11">
        <f t="shared" si="4"/>
        <v>5811351.0482890271</v>
      </c>
    </row>
    <row r="151" spans="1:17" x14ac:dyDescent="0.25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5"/>
        <v>6</v>
      </c>
      <c r="J151" s="5">
        <v>57000</v>
      </c>
      <c r="K151" s="5">
        <v>6417.4548980237014</v>
      </c>
      <c r="M151" s="16">
        <v>13053226.17891207</v>
      </c>
      <c r="N151" s="11">
        <f t="shared" si="4"/>
        <v>-3707835.3448348306</v>
      </c>
    </row>
    <row r="152" spans="1:17" x14ac:dyDescent="0.25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5"/>
        <v>2</v>
      </c>
      <c r="J152" s="5">
        <v>-14000</v>
      </c>
      <c r="K152" s="5">
        <v>-1244.1264046477991</v>
      </c>
      <c r="M152" s="16">
        <v>10491026.669061832</v>
      </c>
      <c r="N152" s="11">
        <f t="shared" si="4"/>
        <v>781325.2529570628</v>
      </c>
    </row>
    <row r="153" spans="1:17" x14ac:dyDescent="0.25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5"/>
        <v>3</v>
      </c>
      <c r="J153" s="5">
        <v>2000</v>
      </c>
      <c r="K153" s="5">
        <v>3588.72094589989</v>
      </c>
      <c r="M153" s="16">
        <v>-18652387.376408704</v>
      </c>
      <c r="N153" s="11">
        <f t="shared" si="4"/>
        <v>7512163.2661875933</v>
      </c>
      <c r="O153" s="11"/>
      <c r="P153" s="11"/>
      <c r="Q153" s="11"/>
    </row>
    <row r="154" spans="1:17" x14ac:dyDescent="0.25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5"/>
        <v>4</v>
      </c>
      <c r="J154" s="5">
        <v>-11000</v>
      </c>
      <c r="K154" s="5">
        <v>13455.1926079759</v>
      </c>
      <c r="M154" s="16">
        <v>1897774.8212359142</v>
      </c>
      <c r="N154" s="11">
        <f t="shared" si="4"/>
        <v>5118313.649140574</v>
      </c>
    </row>
    <row r="155" spans="1:17" x14ac:dyDescent="0.25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5"/>
        <v>5</v>
      </c>
      <c r="J155" s="5">
        <v>5000</v>
      </c>
      <c r="K155" s="5">
        <v>2082.0167781934501</v>
      </c>
      <c r="M155" s="16">
        <v>-1433897.2223352848</v>
      </c>
      <c r="N155" s="11">
        <f t="shared" si="4"/>
        <v>-3649548.029853275</v>
      </c>
    </row>
    <row r="156" spans="1:17" x14ac:dyDescent="0.25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5"/>
        <v>6</v>
      </c>
      <c r="J156" s="5">
        <v>-1000</v>
      </c>
      <c r="K156" s="5">
        <v>554.38337862419985</v>
      </c>
      <c r="M156" s="16">
        <v>16871768.700381156</v>
      </c>
      <c r="N156" s="11">
        <f t="shared" si="4"/>
        <v>6208340.2098883577</v>
      </c>
    </row>
    <row r="157" spans="1:17" x14ac:dyDescent="0.25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5"/>
        <v>2</v>
      </c>
      <c r="J157" s="5">
        <v>6000</v>
      </c>
      <c r="K157" s="5">
        <v>3463.5150150394102</v>
      </c>
      <c r="M157" s="16">
        <v>-33056151.365341503</v>
      </c>
      <c r="N157" s="11">
        <f t="shared" si="4"/>
        <v>7359166.6921073981</v>
      </c>
    </row>
    <row r="158" spans="1:17" x14ac:dyDescent="0.25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5"/>
        <v>3</v>
      </c>
      <c r="J158" s="5">
        <v>-46000</v>
      </c>
      <c r="K158" s="5">
        <v>-15163.363321751604</v>
      </c>
      <c r="M158" s="16">
        <v>1897324.198449736</v>
      </c>
      <c r="N158" s="11">
        <f t="shared" si="4"/>
        <v>-2845493.506846814</v>
      </c>
    </row>
    <row r="159" spans="1:17" x14ac:dyDescent="0.25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5"/>
        <v>4</v>
      </c>
      <c r="J159" s="5">
        <v>-98000</v>
      </c>
      <c r="K159" s="5">
        <v>-15775.829487651907</v>
      </c>
      <c r="M159" s="16">
        <v>-3746076.3153884816</v>
      </c>
      <c r="N159" s="11">
        <f t="shared" si="4"/>
        <v>1485743.5108549385</v>
      </c>
    </row>
    <row r="160" spans="1:17" x14ac:dyDescent="0.25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5"/>
        <v>5</v>
      </c>
      <c r="J160" s="5">
        <v>29000</v>
      </c>
      <c r="K160" s="5">
        <v>8135.0517648950008</v>
      </c>
      <c r="M160" s="16">
        <v>-269077.14253077214</v>
      </c>
      <c r="N160" s="11">
        <f t="shared" si="4"/>
        <v>2115269.352519528</v>
      </c>
    </row>
    <row r="161" spans="1:17" x14ac:dyDescent="0.25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5"/>
        <v>6</v>
      </c>
      <c r="J161" s="5">
        <v>13000</v>
      </c>
      <c r="K161" s="5">
        <v>2772.4373864526005</v>
      </c>
      <c r="M161" s="16">
        <v>-591509.1801344573</v>
      </c>
      <c r="N161" s="11">
        <f t="shared" si="4"/>
        <v>-878176.82428224932</v>
      </c>
    </row>
    <row r="162" spans="1:17" x14ac:dyDescent="0.25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5"/>
        <v>2</v>
      </c>
      <c r="J162" s="5">
        <v>21000</v>
      </c>
      <c r="K162" s="5">
        <v>3504.1261580999999</v>
      </c>
      <c r="M162" s="16">
        <v>12610392.198127016</v>
      </c>
      <c r="N162" s="11">
        <f t="shared" si="4"/>
        <v>-18855044.063464083</v>
      </c>
    </row>
    <row r="163" spans="1:17" x14ac:dyDescent="0.25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5"/>
        <v>3</v>
      </c>
      <c r="J163" s="5">
        <v>2000</v>
      </c>
      <c r="K163" s="5">
        <v>1705.494073300003</v>
      </c>
      <c r="M163" s="16">
        <v>2989962.8474157178</v>
      </c>
      <c r="N163" s="11">
        <f t="shared" si="4"/>
        <v>298511.13209137786</v>
      </c>
    </row>
    <row r="164" spans="1:17" x14ac:dyDescent="0.25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5"/>
        <v>4</v>
      </c>
      <c r="J164" s="5">
        <v>38000</v>
      </c>
      <c r="K164" s="5">
        <v>10816.848691000101</v>
      </c>
      <c r="M164" s="16">
        <v>18463666.84599505</v>
      </c>
      <c r="N164" s="11">
        <f t="shared" si="4"/>
        <v>18383445.952220291</v>
      </c>
    </row>
    <row r="165" spans="1:17" x14ac:dyDescent="0.25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5"/>
        <v>5</v>
      </c>
      <c r="J165" s="5">
        <v>0</v>
      </c>
      <c r="K165" s="5">
        <v>1935.9389339000002</v>
      </c>
      <c r="M165" s="16">
        <v>-4057999.4022252997</v>
      </c>
      <c r="N165" s="11">
        <f t="shared" si="4"/>
        <v>21525675.954962801</v>
      </c>
    </row>
    <row r="166" spans="1:17" x14ac:dyDescent="0.25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5"/>
        <v>6</v>
      </c>
      <c r="J166" s="5">
        <v>10000</v>
      </c>
      <c r="K166" s="5">
        <v>3122.2001249999803</v>
      </c>
      <c r="M166" s="16">
        <v>-5559016.5912482757</v>
      </c>
      <c r="N166" s="11">
        <f t="shared" si="4"/>
        <v>9284370.6878062245</v>
      </c>
    </row>
    <row r="167" spans="1:17" x14ac:dyDescent="0.25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5"/>
        <v>2</v>
      </c>
      <c r="J167" s="5">
        <v>8000</v>
      </c>
      <c r="K167" s="5">
        <v>690.67790820000937</v>
      </c>
      <c r="M167" s="16">
        <v>-5355661.1401503263</v>
      </c>
      <c r="N167" s="11">
        <f t="shared" si="4"/>
        <v>-6255330.6567007666</v>
      </c>
    </row>
    <row r="168" spans="1:17" x14ac:dyDescent="0.25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5"/>
        <v>3</v>
      </c>
      <c r="J168" s="5">
        <v>20000</v>
      </c>
      <c r="K168" s="5">
        <v>335.36224869999933</v>
      </c>
      <c r="M168" s="16">
        <v>3499242.8673853008</v>
      </c>
      <c r="N168" s="11">
        <f t="shared" si="4"/>
        <v>2848941.4974166816</v>
      </c>
    </row>
    <row r="169" spans="1:17" x14ac:dyDescent="0.25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5"/>
        <v>4</v>
      </c>
      <c r="J169" s="5">
        <v>-9000</v>
      </c>
      <c r="K169" s="5">
        <v>1614.5076229000006</v>
      </c>
      <c r="M169" s="16">
        <v>10759450.707283614</v>
      </c>
      <c r="N169" s="11">
        <f t="shared" si="4"/>
        <v>-2132247.5639996864</v>
      </c>
    </row>
    <row r="170" spans="1:17" x14ac:dyDescent="0.25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5"/>
        <v>5</v>
      </c>
      <c r="J170" s="5">
        <v>-19000</v>
      </c>
      <c r="K170" s="5">
        <v>6548.8612941000029</v>
      </c>
      <c r="M170" s="16">
        <v>-3754530.6929431828</v>
      </c>
      <c r="N170" s="11">
        <f t="shared" si="4"/>
        <v>-19697938.286999483</v>
      </c>
    </row>
    <row r="171" spans="1:17" x14ac:dyDescent="0.25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5"/>
        <v>6</v>
      </c>
      <c r="J171" s="5">
        <v>-6000</v>
      </c>
      <c r="K171" s="5">
        <v>-3615.1652699000001</v>
      </c>
      <c r="M171" s="16">
        <v>17882945.543143425</v>
      </c>
      <c r="N171" s="11">
        <f t="shared" si="4"/>
        <v>-9687665.8723574765</v>
      </c>
    </row>
    <row r="172" spans="1:17" x14ac:dyDescent="0.25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5"/>
        <v>2</v>
      </c>
      <c r="J172" s="5">
        <v>9000</v>
      </c>
      <c r="K172" s="5">
        <v>-7656.5991221000004</v>
      </c>
      <c r="M172" s="16">
        <v>25786030.852844965</v>
      </c>
      <c r="N172" s="11">
        <f t="shared" si="4"/>
        <v>-13535806.878897835</v>
      </c>
    </row>
    <row r="173" spans="1:17" x14ac:dyDescent="0.25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5"/>
        <v>3</v>
      </c>
      <c r="J173" s="5">
        <v>-10000</v>
      </c>
      <c r="K173" s="5">
        <v>1063.3311328999989</v>
      </c>
      <c r="M173" s="16">
        <v>13334649.285231922</v>
      </c>
      <c r="N173" s="11">
        <f t="shared" si="4"/>
        <v>-21636793.969535481</v>
      </c>
    </row>
    <row r="174" spans="1:17" x14ac:dyDescent="0.25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5"/>
        <v>4</v>
      </c>
      <c r="J174" s="5">
        <v>-10000</v>
      </c>
      <c r="K174" s="5">
        <v>3894.6869280999999</v>
      </c>
      <c r="M174" s="16">
        <v>54820906.09909419</v>
      </c>
      <c r="N174" s="11">
        <f t="shared" ref="N174:N237" si="6">M174-G174</f>
        <v>-80293.855842709541</v>
      </c>
    </row>
    <row r="175" spans="1:17" x14ac:dyDescent="0.25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5"/>
        <v>5</v>
      </c>
      <c r="J175" s="5">
        <v>5000</v>
      </c>
      <c r="K175" s="5">
        <v>6199.0256852000002</v>
      </c>
      <c r="M175" s="16">
        <v>-3130176.1383127216</v>
      </c>
      <c r="N175" s="11">
        <f t="shared" si="6"/>
        <v>10043133.846265379</v>
      </c>
    </row>
    <row r="176" spans="1:17" x14ac:dyDescent="0.25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5"/>
        <v>6</v>
      </c>
      <c r="J176" s="5">
        <v>26000</v>
      </c>
      <c r="K176" s="5">
        <v>3644.6645777000012</v>
      </c>
      <c r="M176" s="16">
        <v>2155.5968213626184</v>
      </c>
      <c r="N176" s="11">
        <f t="shared" si="6"/>
        <v>-2836644.0080361473</v>
      </c>
      <c r="O176" s="11"/>
      <c r="P176" s="11"/>
      <c r="Q176" s="11"/>
    </row>
    <row r="177" spans="1:16" x14ac:dyDescent="0.25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5"/>
        <v>2</v>
      </c>
      <c r="J177" s="5">
        <v>-38000</v>
      </c>
      <c r="K177" s="5">
        <v>-6447.4099683999993</v>
      </c>
      <c r="M177" s="16">
        <v>0</v>
      </c>
      <c r="N177" s="11">
        <f t="shared" si="6"/>
        <v>0</v>
      </c>
      <c r="O177" s="16"/>
      <c r="P177" s="16"/>
    </row>
    <row r="178" spans="1:16" x14ac:dyDescent="0.25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5"/>
        <v>3</v>
      </c>
      <c r="J178" s="5">
        <v>-36000</v>
      </c>
      <c r="K178" s="5">
        <v>106.36706500000582</v>
      </c>
      <c r="M178" s="16">
        <v>-2142781.0852366881</v>
      </c>
      <c r="N178" s="11">
        <f t="shared" si="6"/>
        <v>-6796717.219678768</v>
      </c>
      <c r="O178" s="16"/>
      <c r="P178" s="16"/>
    </row>
    <row r="179" spans="1:16" x14ac:dyDescent="0.25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5"/>
        <v>4</v>
      </c>
      <c r="J179" s="5">
        <v>438000</v>
      </c>
      <c r="K179" s="5">
        <v>498889.9463612999</v>
      </c>
      <c r="M179" s="16">
        <v>-1511389.6165405521</v>
      </c>
      <c r="N179" s="11">
        <f t="shared" si="6"/>
        <v>6968686.961758987</v>
      </c>
      <c r="O179" s="16"/>
      <c r="P179" s="16"/>
    </row>
    <row r="180" spans="1:16" x14ac:dyDescent="0.25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5"/>
        <v>5</v>
      </c>
      <c r="J180" s="5">
        <v>55000</v>
      </c>
      <c r="K180" s="5">
        <v>4926.1321859000964</v>
      </c>
      <c r="M180" s="16">
        <v>12068683.789583527</v>
      </c>
      <c r="N180" s="11">
        <f t="shared" si="6"/>
        <v>18598069.344310537</v>
      </c>
      <c r="O180" s="16"/>
      <c r="P180" s="16"/>
    </row>
    <row r="181" spans="1:16" x14ac:dyDescent="0.25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5"/>
        <v>6</v>
      </c>
      <c r="J181" s="5">
        <v>24000</v>
      </c>
      <c r="K181" s="5">
        <v>5733.9100988999999</v>
      </c>
      <c r="M181" s="16">
        <v>1921738.6414235521</v>
      </c>
      <c r="N181" s="11">
        <f t="shared" si="6"/>
        <v>2400118.94552072</v>
      </c>
      <c r="O181" s="16"/>
      <c r="P181" s="16"/>
    </row>
    <row r="182" spans="1:16" x14ac:dyDescent="0.25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5"/>
        <v>2</v>
      </c>
      <c r="J182" s="5">
        <v>37000</v>
      </c>
      <c r="K182" s="5">
        <v>2002.445347799905</v>
      </c>
      <c r="M182" s="16">
        <v>5135334.1016138177</v>
      </c>
      <c r="N182" s="11">
        <f t="shared" si="6"/>
        <v>-2115437.4067855226</v>
      </c>
      <c r="O182" s="16"/>
      <c r="P182" s="16"/>
    </row>
    <row r="183" spans="1:16" x14ac:dyDescent="0.25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5"/>
        <v>3</v>
      </c>
      <c r="J183" s="5">
        <v>-5000</v>
      </c>
      <c r="K183" s="5">
        <v>2027.5964847999803</v>
      </c>
      <c r="M183" s="16">
        <v>0</v>
      </c>
      <c r="N183" s="11">
        <f t="shared" si="6"/>
        <v>0</v>
      </c>
      <c r="O183" s="16"/>
      <c r="P183" s="16"/>
    </row>
    <row r="184" spans="1:16" x14ac:dyDescent="0.25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5"/>
        <v>4</v>
      </c>
      <c r="J184" s="5">
        <v>5000</v>
      </c>
      <c r="K184" s="5">
        <v>123.2102558000006</v>
      </c>
      <c r="M184" s="16">
        <v>-24959413.983523145</v>
      </c>
      <c r="N184" s="11">
        <f t="shared" si="6"/>
        <v>573300.36663625762</v>
      </c>
      <c r="O184" s="16"/>
      <c r="P184" s="16"/>
    </row>
    <row r="185" spans="1:16" x14ac:dyDescent="0.25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5"/>
        <v>5</v>
      </c>
      <c r="J185" s="5">
        <v>66000</v>
      </c>
      <c r="K185" s="5">
        <v>7010.5112738000025</v>
      </c>
      <c r="M185" s="16">
        <v>-8953702.216380639</v>
      </c>
      <c r="N185" s="11">
        <f t="shared" si="6"/>
        <v>23052494.127711661</v>
      </c>
      <c r="O185" s="16"/>
      <c r="P185" s="16"/>
    </row>
    <row r="186" spans="1:16" x14ac:dyDescent="0.25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5"/>
        <v>6</v>
      </c>
      <c r="J186" s="5">
        <v>-16000</v>
      </c>
      <c r="K186" s="5">
        <v>6817.5443005999987</v>
      </c>
      <c r="M186" s="16">
        <v>96463754.154010788</v>
      </c>
      <c r="N186" s="11">
        <f t="shared" si="6"/>
        <v>140301377.29637828</v>
      </c>
      <c r="O186" s="16"/>
      <c r="P186" s="16"/>
    </row>
    <row r="187" spans="1:16" x14ac:dyDescent="0.25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5"/>
        <v>2</v>
      </c>
      <c r="J187" s="5">
        <v>32000</v>
      </c>
      <c r="K187" s="5">
        <v>5950.083724199998</v>
      </c>
      <c r="M187" s="16">
        <v>-13264423.974794891</v>
      </c>
      <c r="N187" s="11">
        <f t="shared" si="6"/>
        <v>-19932922.70021376</v>
      </c>
      <c r="O187" s="16"/>
      <c r="P187" s="16"/>
    </row>
    <row r="188" spans="1:16" x14ac:dyDescent="0.25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5"/>
        <v>3</v>
      </c>
      <c r="J188" s="5">
        <v>10000</v>
      </c>
      <c r="K188" s="5">
        <v>2663.4768652000002</v>
      </c>
      <c r="M188" s="16">
        <v>-3485550.7498681247</v>
      </c>
      <c r="N188" s="11">
        <f t="shared" si="6"/>
        <v>-17085790.719606925</v>
      </c>
      <c r="O188" s="16"/>
      <c r="P188" s="16"/>
    </row>
    <row r="189" spans="1:16" x14ac:dyDescent="0.25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5"/>
        <v>4</v>
      </c>
      <c r="J189" s="5">
        <v>-3000</v>
      </c>
      <c r="K189" s="5">
        <v>953.67147350000005</v>
      </c>
      <c r="M189" s="16">
        <v>2529768.5503100054</v>
      </c>
      <c r="N189" s="11">
        <f t="shared" si="6"/>
        <v>-20784971.050842695</v>
      </c>
      <c r="O189" s="16"/>
      <c r="P189" s="16"/>
    </row>
    <row r="190" spans="1:16" x14ac:dyDescent="0.25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5"/>
        <v>5</v>
      </c>
      <c r="J190" s="5">
        <v>-10000</v>
      </c>
      <c r="K190" s="5">
        <v>-1467.1477410999996</v>
      </c>
      <c r="M190" s="16">
        <v>8329922.9855021751</v>
      </c>
      <c r="N190" s="11">
        <f t="shared" si="6"/>
        <v>1571648.8423480047</v>
      </c>
      <c r="O190" s="16"/>
      <c r="P190" s="16"/>
    </row>
    <row r="191" spans="1:16" x14ac:dyDescent="0.25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5"/>
        <v>6</v>
      </c>
      <c r="J191" s="5">
        <v>1000</v>
      </c>
      <c r="K191" s="5">
        <v>5791.1150434000001</v>
      </c>
      <c r="M191" s="16">
        <v>4238812.1744902348</v>
      </c>
      <c r="N191" s="11">
        <f t="shared" si="6"/>
        <v>10854397.280072665</v>
      </c>
      <c r="O191" s="16"/>
      <c r="P191" s="16"/>
    </row>
    <row r="192" spans="1:16" x14ac:dyDescent="0.25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5"/>
        <v>2</v>
      </c>
      <c r="J192" s="5">
        <v>13000</v>
      </c>
      <c r="K192" s="5">
        <v>-1212.6309908000003</v>
      </c>
      <c r="M192" s="16">
        <v>17355566.155971229</v>
      </c>
      <c r="N192" s="11">
        <f t="shared" si="6"/>
        <v>-9869779.8577843718</v>
      </c>
      <c r="O192" s="16"/>
      <c r="P192" s="16"/>
    </row>
    <row r="193" spans="1:17" x14ac:dyDescent="0.25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5"/>
        <v>3</v>
      </c>
      <c r="J193" s="5">
        <v>-16000</v>
      </c>
      <c r="K193" s="5">
        <v>-1570.5767846000017</v>
      </c>
      <c r="M193" s="16">
        <v>3093367.5695655104</v>
      </c>
      <c r="N193" s="11">
        <f t="shared" si="6"/>
        <v>10620552.02823906</v>
      </c>
      <c r="O193" s="16"/>
      <c r="P193" s="16"/>
    </row>
    <row r="194" spans="1:17" x14ac:dyDescent="0.25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5"/>
        <v>4</v>
      </c>
      <c r="J194" s="5">
        <v>37000</v>
      </c>
      <c r="K194" s="5">
        <v>8863.118991299998</v>
      </c>
      <c r="M194" s="16">
        <v>14108093.359275287</v>
      </c>
      <c r="N194" s="11">
        <f t="shared" si="6"/>
        <v>-1353691.559696814</v>
      </c>
      <c r="O194" s="16"/>
      <c r="P194" s="16"/>
    </row>
    <row r="195" spans="1:17" x14ac:dyDescent="0.25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1" si="7">WEEKDAY(A195)</f>
        <v>5</v>
      </c>
      <c r="J195" s="5">
        <v>-2000</v>
      </c>
      <c r="K195" s="5">
        <v>6176.55839989999</v>
      </c>
      <c r="M195" s="16">
        <v>29038882.85084337</v>
      </c>
      <c r="N195" s="11">
        <f t="shared" si="6"/>
        <v>30284370.322336741</v>
      </c>
      <c r="O195" s="16"/>
      <c r="P195" s="16"/>
    </row>
    <row r="196" spans="1:17" x14ac:dyDescent="0.25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7"/>
        <v>6</v>
      </c>
      <c r="J196" s="5">
        <v>-17000</v>
      </c>
      <c r="K196" s="5">
        <v>-1009.4463451000011</v>
      </c>
      <c r="M196" s="16">
        <v>-9927611.4999208599</v>
      </c>
      <c r="N196" s="11">
        <f t="shared" si="6"/>
        <v>-9562307.5981423724</v>
      </c>
      <c r="O196" s="16"/>
      <c r="P196" s="16"/>
      <c r="Q196" s="11"/>
    </row>
    <row r="197" spans="1:17" x14ac:dyDescent="0.25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7"/>
        <v>2</v>
      </c>
      <c r="J197" s="5">
        <v>-17000</v>
      </c>
      <c r="K197" s="5">
        <v>-732.62628970009973</v>
      </c>
      <c r="M197" s="16">
        <v>4602065.1201467169</v>
      </c>
      <c r="N197" s="11">
        <f t="shared" si="6"/>
        <v>-2676568.1903171027</v>
      </c>
    </row>
    <row r="198" spans="1:17" x14ac:dyDescent="0.25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7"/>
        <v>3</v>
      </c>
      <c r="J198" s="5">
        <v>11000</v>
      </c>
      <c r="K198" s="5">
        <v>7376.4076998999999</v>
      </c>
      <c r="M198" s="16">
        <v>3199360.2031410085</v>
      </c>
      <c r="N198" s="11">
        <f t="shared" si="6"/>
        <v>-4235943.0436212821</v>
      </c>
    </row>
    <row r="199" spans="1:17" x14ac:dyDescent="0.25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7"/>
        <v>4</v>
      </c>
      <c r="J199" s="5">
        <v>36000</v>
      </c>
      <c r="K199" s="5">
        <v>2490.8350013226009</v>
      </c>
      <c r="M199" s="16">
        <v>-9495733.1455123797</v>
      </c>
      <c r="N199" s="11">
        <f t="shared" si="6"/>
        <v>2480743.0747865196</v>
      </c>
    </row>
    <row r="200" spans="1:17" x14ac:dyDescent="0.25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7"/>
        <v>5</v>
      </c>
      <c r="J200" s="5">
        <v>35000</v>
      </c>
      <c r="K200" s="5">
        <v>4234.7716386363973</v>
      </c>
      <c r="M200" s="16">
        <v>8419225.657579774</v>
      </c>
      <c r="N200" s="11">
        <f t="shared" si="6"/>
        <v>11384857.761935024</v>
      </c>
    </row>
    <row r="201" spans="1:17" x14ac:dyDescent="0.25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7"/>
        <v>6</v>
      </c>
      <c r="J201" s="5">
        <v>-68000</v>
      </c>
      <c r="K201" s="5">
        <v>3317.4602855096018</v>
      </c>
      <c r="M201" s="16">
        <v>12733341.155251715</v>
      </c>
      <c r="N201" s="11">
        <f t="shared" si="6"/>
        <v>11287078.150389645</v>
      </c>
    </row>
    <row r="202" spans="1:17" x14ac:dyDescent="0.25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7"/>
        <v>2</v>
      </c>
      <c r="J202" s="5">
        <v>59000</v>
      </c>
      <c r="K202" s="5">
        <v>9084.3244697623013</v>
      </c>
      <c r="M202" s="16">
        <v>-2167777.9711340591</v>
      </c>
      <c r="N202" s="11">
        <f t="shared" si="6"/>
        <v>-236025.05292379903</v>
      </c>
    </row>
    <row r="203" spans="1:17" x14ac:dyDescent="0.25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7"/>
        <v>3</v>
      </c>
      <c r="J203" s="5">
        <v>-30000</v>
      </c>
      <c r="K203" s="5">
        <v>4199.4953083207947</v>
      </c>
      <c r="M203" s="16">
        <v>-2155664.336049255</v>
      </c>
      <c r="N203" s="11">
        <f t="shared" si="6"/>
        <v>1907550.565354615</v>
      </c>
    </row>
    <row r="204" spans="1:17" x14ac:dyDescent="0.25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7"/>
        <v>4</v>
      </c>
      <c r="J204" s="5">
        <v>-59000</v>
      </c>
      <c r="K204" s="5">
        <v>-4592.5955068381081</v>
      </c>
      <c r="M204" s="16">
        <v>3039469.6393878395</v>
      </c>
      <c r="N204" s="11">
        <f t="shared" si="6"/>
        <v>6234047.8043380398</v>
      </c>
    </row>
    <row r="205" spans="1:17" x14ac:dyDescent="0.25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7"/>
        <v>5</v>
      </c>
      <c r="J205" s="5">
        <v>-21000</v>
      </c>
      <c r="K205" s="5">
        <v>12033.264634622094</v>
      </c>
      <c r="M205" s="16">
        <v>-795991.29454048676</v>
      </c>
      <c r="N205" s="11">
        <f t="shared" si="6"/>
        <v>-3567495.9582400066</v>
      </c>
    </row>
    <row r="206" spans="1:17" x14ac:dyDescent="0.25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7"/>
        <v>6</v>
      </c>
      <c r="J206" s="5">
        <v>49000</v>
      </c>
      <c r="K206" s="5">
        <v>-2990.0249335244007</v>
      </c>
      <c r="M206" s="16">
        <v>-3650893.957620474</v>
      </c>
      <c r="N206" s="11">
        <f t="shared" si="6"/>
        <v>-1733857.0006892141</v>
      </c>
    </row>
    <row r="207" spans="1:17" x14ac:dyDescent="0.25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7"/>
        <v>2</v>
      </c>
      <c r="J207" s="5">
        <v>-47000</v>
      </c>
      <c r="K207" s="5">
        <v>-318.46869061719917</v>
      </c>
      <c r="M207" s="16">
        <v>6020434.9543028278</v>
      </c>
      <c r="N207" s="11">
        <f t="shared" si="6"/>
        <v>-365999.81844521221</v>
      </c>
    </row>
    <row r="208" spans="1:17" x14ac:dyDescent="0.25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7"/>
        <v>3</v>
      </c>
      <c r="J208" s="5">
        <v>34000</v>
      </c>
      <c r="K208" s="5">
        <v>14651.626882659297</v>
      </c>
      <c r="M208" s="16">
        <v>-8932043.97668989</v>
      </c>
      <c r="N208" s="11">
        <f t="shared" si="6"/>
        <v>3344184.1921421085</v>
      </c>
    </row>
    <row r="209" spans="1:17" x14ac:dyDescent="0.25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7"/>
        <v>4</v>
      </c>
      <c r="J209" s="5">
        <v>-18000</v>
      </c>
      <c r="K209" s="5">
        <v>6281.6356333779986</v>
      </c>
      <c r="M209" s="16">
        <v>710070.69399858685</v>
      </c>
      <c r="N209" s="11">
        <f t="shared" si="6"/>
        <v>4202247.3876544368</v>
      </c>
    </row>
    <row r="210" spans="1:17" x14ac:dyDescent="0.25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7"/>
        <v>5</v>
      </c>
      <c r="J210" s="5">
        <v>-30000</v>
      </c>
      <c r="K210" s="5">
        <v>16560.090863672995</v>
      </c>
      <c r="M210" s="16">
        <v>-683169.05937802861</v>
      </c>
      <c r="N210" s="11">
        <f t="shared" si="6"/>
        <v>2518288.4225880112</v>
      </c>
    </row>
    <row r="211" spans="1:17" x14ac:dyDescent="0.25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7"/>
        <v>6</v>
      </c>
      <c r="J211" s="5">
        <v>51000</v>
      </c>
      <c r="K211" s="5">
        <v>14344.529394092002</v>
      </c>
      <c r="M211" s="16">
        <v>-15163216.328148745</v>
      </c>
      <c r="N211" s="11">
        <f t="shared" si="6"/>
        <v>-2633287.9914481454</v>
      </c>
    </row>
    <row r="212" spans="1:17" x14ac:dyDescent="0.25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7"/>
        <v>2</v>
      </c>
      <c r="J212" s="5">
        <v>-16000</v>
      </c>
      <c r="K212" s="5">
        <v>-2176.7949766748006</v>
      </c>
      <c r="M212" s="16">
        <v>-7969078.1141501069</v>
      </c>
      <c r="N212" s="11">
        <f t="shared" si="6"/>
        <v>2595604.0660963934</v>
      </c>
    </row>
    <row r="213" spans="1:17" x14ac:dyDescent="0.25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7"/>
        <v>3</v>
      </c>
      <c r="J213" s="5">
        <v>12000</v>
      </c>
      <c r="K213" s="5">
        <v>5995.8514556990094</v>
      </c>
      <c r="M213" s="16">
        <v>7034989.5016465699</v>
      </c>
      <c r="N213" s="11">
        <f t="shared" si="6"/>
        <v>-1373246.0531350886</v>
      </c>
    </row>
    <row r="214" spans="1:17" x14ac:dyDescent="0.25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7"/>
        <v>4</v>
      </c>
      <c r="J214" s="5"/>
      <c r="K214" s="5"/>
      <c r="M214" s="16">
        <v>-24457935.561566956</v>
      </c>
      <c r="N214" s="11">
        <f t="shared" si="6"/>
        <v>33403278.451187246</v>
      </c>
    </row>
    <row r="215" spans="1:17" x14ac:dyDescent="0.25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7"/>
        <v>5</v>
      </c>
      <c r="M215" s="16">
        <v>3711171.3934713481</v>
      </c>
      <c r="N215" s="11">
        <f t="shared" si="6"/>
        <v>-10417360.466399152</v>
      </c>
    </row>
    <row r="216" spans="1:17" x14ac:dyDescent="0.25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7"/>
        <v>6</v>
      </c>
      <c r="M216" s="16">
        <v>-9028713.1528507397</v>
      </c>
      <c r="N216" s="11">
        <f t="shared" si="6"/>
        <v>2309275.0693905596</v>
      </c>
    </row>
    <row r="217" spans="1:17" x14ac:dyDescent="0.25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7"/>
        <v>2</v>
      </c>
      <c r="M217" s="16">
        <v>10796739.465386795</v>
      </c>
      <c r="N217" s="11">
        <f t="shared" si="6"/>
        <v>-10733096.295141706</v>
      </c>
    </row>
    <row r="218" spans="1:17" x14ac:dyDescent="0.25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7"/>
        <v>3</v>
      </c>
      <c r="M218" s="16">
        <v>2450479.4265693547</v>
      </c>
      <c r="N218" s="11">
        <f t="shared" si="6"/>
        <v>534938.73793431465</v>
      </c>
    </row>
    <row r="219" spans="1:17" x14ac:dyDescent="0.25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7"/>
        <v>4</v>
      </c>
      <c r="M219" s="16">
        <v>-14365927.819693608</v>
      </c>
      <c r="N219" s="11">
        <f t="shared" si="6"/>
        <v>-9376223.0253908783</v>
      </c>
      <c r="O219" s="11"/>
      <c r="P219" s="11"/>
      <c r="Q219" s="16"/>
    </row>
    <row r="220" spans="1:17" x14ac:dyDescent="0.25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7"/>
        <v>5</v>
      </c>
      <c r="M220" s="16">
        <v>6018245.6332598897</v>
      </c>
      <c r="N220" s="11">
        <f t="shared" si="6"/>
        <v>3801046.9299639896</v>
      </c>
    </row>
    <row r="221" spans="1:17" x14ac:dyDescent="0.25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7"/>
        <v>6</v>
      </c>
      <c r="M221" s="16">
        <v>8310986.5534787122</v>
      </c>
      <c r="N221" s="11">
        <f t="shared" si="6"/>
        <v>9662982.0514026117</v>
      </c>
    </row>
    <row r="222" spans="1:17" x14ac:dyDescent="0.25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7"/>
        <v>2</v>
      </c>
      <c r="M222" s="16">
        <v>35199261.184244983</v>
      </c>
      <c r="N222" s="11">
        <f t="shared" si="6"/>
        <v>45814561.830169186</v>
      </c>
    </row>
    <row r="223" spans="1:17" x14ac:dyDescent="0.25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7"/>
        <v>3</v>
      </c>
      <c r="M223" s="16">
        <v>-5732840.1255811639</v>
      </c>
      <c r="N223" s="11">
        <f t="shared" si="6"/>
        <v>-15751277.167863965</v>
      </c>
    </row>
    <row r="224" spans="1:17" x14ac:dyDescent="0.25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7"/>
        <v>4</v>
      </c>
      <c r="M224" s="16">
        <v>1540604.068833922</v>
      </c>
      <c r="N224" s="11">
        <f t="shared" si="6"/>
        <v>10535395.004023731</v>
      </c>
    </row>
    <row r="225" spans="1:14" x14ac:dyDescent="0.25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7"/>
        <v>5</v>
      </c>
      <c r="M225" s="16">
        <v>-25850040.237531297</v>
      </c>
      <c r="N225" s="11">
        <f t="shared" si="6"/>
        <v>-31019215.478460439</v>
      </c>
    </row>
    <row r="226" spans="1:14" x14ac:dyDescent="0.25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7"/>
        <v>6</v>
      </c>
      <c r="M226" s="16">
        <v>309445.22142476588</v>
      </c>
      <c r="N226" s="11">
        <f t="shared" si="6"/>
        <v>-24975168.172655135</v>
      </c>
    </row>
    <row r="227" spans="1:14" x14ac:dyDescent="0.25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7"/>
        <v>2</v>
      </c>
      <c r="M227" s="16">
        <v>28823548.499513272</v>
      </c>
      <c r="N227" s="11">
        <f t="shared" si="6"/>
        <v>37191635.678988285</v>
      </c>
    </row>
    <row r="228" spans="1:14" x14ac:dyDescent="0.25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7"/>
        <v>3</v>
      </c>
      <c r="M228" s="16">
        <v>-8763822.0435439367</v>
      </c>
      <c r="N228" s="11">
        <f t="shared" si="6"/>
        <v>-4263248.4082915364</v>
      </c>
    </row>
    <row r="229" spans="1:14" x14ac:dyDescent="0.25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7"/>
        <v>4</v>
      </c>
      <c r="M229" s="16">
        <v>20948177.101601414</v>
      </c>
      <c r="N229" s="11">
        <f t="shared" si="6"/>
        <v>26081466.921879943</v>
      </c>
    </row>
    <row r="230" spans="1:14" x14ac:dyDescent="0.25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7"/>
        <v>5</v>
      </c>
      <c r="M230" s="16">
        <v>26866293.952344704</v>
      </c>
      <c r="N230" s="11">
        <f t="shared" si="6"/>
        <v>18650285.065903693</v>
      </c>
    </row>
    <row r="231" spans="1:14" x14ac:dyDescent="0.25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7"/>
        <v>6</v>
      </c>
      <c r="M231" s="16">
        <v>-3631158.9163024873</v>
      </c>
      <c r="N231" s="11">
        <f t="shared" si="6"/>
        <v>11317592.856209213</v>
      </c>
    </row>
    <row r="232" spans="1:14" x14ac:dyDescent="0.25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7"/>
        <v>2</v>
      </c>
      <c r="M232" s="16">
        <v>-15481505.088234555</v>
      </c>
      <c r="N232" s="11">
        <f t="shared" si="6"/>
        <v>-497372.38810765557</v>
      </c>
    </row>
    <row r="233" spans="1:14" x14ac:dyDescent="0.25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7"/>
        <v>3</v>
      </c>
      <c r="M233" s="16">
        <v>-3225152.3344499264</v>
      </c>
      <c r="N233" s="11">
        <f t="shared" si="6"/>
        <v>13807110.383414773</v>
      </c>
    </row>
    <row r="234" spans="1:14" x14ac:dyDescent="0.25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7"/>
        <v>4</v>
      </c>
      <c r="M234" s="16">
        <v>15946828.288874783</v>
      </c>
      <c r="N234" s="11">
        <f t="shared" si="6"/>
        <v>56672219.75515908</v>
      </c>
    </row>
    <row r="235" spans="1:14" x14ac:dyDescent="0.25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7"/>
        <v>5</v>
      </c>
      <c r="M235" s="16">
        <v>0</v>
      </c>
      <c r="N235" s="11">
        <f t="shared" si="6"/>
        <v>40725391.466284297</v>
      </c>
    </row>
    <row r="236" spans="1:14" x14ac:dyDescent="0.25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7"/>
        <v>6</v>
      </c>
      <c r="M236" s="16">
        <v>0</v>
      </c>
      <c r="N236" s="11">
        <f t="shared" si="6"/>
        <v>40725391.466284297</v>
      </c>
    </row>
    <row r="237" spans="1:14" x14ac:dyDescent="0.25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7"/>
        <v>2</v>
      </c>
      <c r="M237" s="16">
        <v>25054953.712112337</v>
      </c>
      <c r="N237" s="11">
        <f t="shared" si="6"/>
        <v>12604942.503425438</v>
      </c>
    </row>
    <row r="238" spans="1:14" x14ac:dyDescent="0.25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7"/>
        <v>3</v>
      </c>
      <c r="M238" s="16">
        <v>6678604.3335971832</v>
      </c>
      <c r="N238" s="11">
        <f>M238-G238</f>
        <v>-9185118.2254817169</v>
      </c>
    </row>
    <row r="239" spans="1:14" x14ac:dyDescent="0.25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7"/>
        <v>4</v>
      </c>
      <c r="M239" s="16">
        <v>4055308.0736706099</v>
      </c>
      <c r="N239" s="11">
        <f>M239-G239</f>
        <v>13623330.65005875</v>
      </c>
    </row>
    <row r="240" spans="1:14" x14ac:dyDescent="0.25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7"/>
        <v>5</v>
      </c>
      <c r="M240" s="16">
        <v>20369722.698488496</v>
      </c>
      <c r="N240" s="11">
        <f>M240-G240</f>
        <v>6184739.6909716967</v>
      </c>
    </row>
    <row r="241" spans="1:17" x14ac:dyDescent="0.25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7"/>
        <v>6</v>
      </c>
      <c r="M241" s="16">
        <v>-14908496.896000713</v>
      </c>
      <c r="N241" s="11">
        <f>M241-G241</f>
        <v>-4766116.6503800135</v>
      </c>
      <c r="O241" s="11"/>
      <c r="P241" s="11"/>
      <c r="Q241" s="11"/>
    </row>
    <row r="242" spans="1:17" x14ac:dyDescent="0.25">
      <c r="E242" s="12" t="s">
        <v>7</v>
      </c>
      <c r="F242" s="11">
        <f>SUM(F3:F241)</f>
        <v>50960135.628411993</v>
      </c>
      <c r="G242" s="11">
        <f>SUM(G3:G241)</f>
        <v>866010084.00501347</v>
      </c>
      <c r="H242" s="11">
        <f>SUM(H3:H241)</f>
        <v>901591342.18203425</v>
      </c>
      <c r="I242" s="11"/>
      <c r="M242" s="11">
        <v>1611312255.9566088</v>
      </c>
      <c r="N242" s="11">
        <f>SUM(N3:N241)</f>
        <v>749193620.19525492</v>
      </c>
    </row>
    <row r="245" spans="1:17" x14ac:dyDescent="0.25">
      <c r="M245" s="16">
        <f>M246-M242</f>
        <v>18207157.020606995</v>
      </c>
    </row>
    <row r="246" spans="1:17" x14ac:dyDescent="0.25">
      <c r="K246" t="s">
        <v>17</v>
      </c>
      <c r="M246" s="16">
        <f>'[1]Power West P&amp;L'!$K$44+'[2]Power East P&amp;L'!$I$96</f>
        <v>1629519412.9772158</v>
      </c>
      <c r="O246" s="11"/>
      <c r="P246" s="11"/>
    </row>
    <row r="248" spans="1:17" x14ac:dyDescent="0.25">
      <c r="A248" s="9">
        <v>37228</v>
      </c>
      <c r="B248" s="10">
        <v>-72754819.408187091</v>
      </c>
      <c r="C248" s="10">
        <v>-14067429.4571278</v>
      </c>
      <c r="D248" s="10">
        <v>-84716509.604423702</v>
      </c>
      <c r="F248" s="10">
        <v>-16074923.4926</v>
      </c>
      <c r="G248" s="10">
        <v>18169352.5165934</v>
      </c>
      <c r="H248" s="10">
        <v>55002638.591571204</v>
      </c>
      <c r="I248" s="8">
        <f t="shared" ref="I248:I254" si="8">WEEKDAY(A248)</f>
        <v>2</v>
      </c>
    </row>
    <row r="249" spans="1:17" x14ac:dyDescent="0.25">
      <c r="A249" s="9">
        <v>37229</v>
      </c>
      <c r="B249" s="10">
        <v>-66374619.044249199</v>
      </c>
      <c r="C249" s="10">
        <v>-14529692.242507601</v>
      </c>
      <c r="D249" s="10">
        <v>-91743789.51876989</v>
      </c>
      <c r="F249" s="10">
        <v>17124846.1032</v>
      </c>
      <c r="G249" s="10">
        <v>-518829.70211463299</v>
      </c>
      <c r="H249" s="10">
        <v>41373455.985726804</v>
      </c>
      <c r="I249" s="8">
        <f t="shared" si="8"/>
        <v>3</v>
      </c>
    </row>
    <row r="250" spans="1:17" x14ac:dyDescent="0.25">
      <c r="A250" s="9">
        <v>37230</v>
      </c>
      <c r="B250" s="10">
        <v>-56414865.184463501</v>
      </c>
      <c r="C250" s="10">
        <v>-20945325.870004602</v>
      </c>
      <c r="D250" s="10">
        <v>-96125181.7888982</v>
      </c>
      <c r="F250" s="10">
        <v>14259622.387999998</v>
      </c>
      <c r="G250" s="10">
        <v>-19082101.326518498</v>
      </c>
      <c r="H250" s="10">
        <v>32697997.772491399</v>
      </c>
      <c r="I250" s="8">
        <f t="shared" si="8"/>
        <v>4</v>
      </c>
    </row>
    <row r="251" spans="1:17" x14ac:dyDescent="0.25">
      <c r="A251" s="9">
        <v>37231</v>
      </c>
      <c r="B251" s="10">
        <v>-57188417.921605803</v>
      </c>
      <c r="C251" s="10">
        <v>-21125344.538469698</v>
      </c>
      <c r="D251" s="10">
        <v>-95909288.369217008</v>
      </c>
      <c r="F251" s="10">
        <v>-18251750.963300001</v>
      </c>
      <c r="G251" s="10">
        <v>-8200879.2463016203</v>
      </c>
      <c r="H251" s="10">
        <v>-2199164.62777725</v>
      </c>
      <c r="I251" s="8">
        <f t="shared" si="8"/>
        <v>5</v>
      </c>
    </row>
    <row r="252" spans="1:17" x14ac:dyDescent="0.25">
      <c r="A252" s="9">
        <v>37232</v>
      </c>
      <c r="B252" s="10">
        <v>-53270004.833328299</v>
      </c>
      <c r="C252" s="10">
        <v>-17156813.0359178</v>
      </c>
      <c r="D252" s="10">
        <v>-87631045.554845706</v>
      </c>
      <c r="F252" s="10">
        <v>9021584.2839279491</v>
      </c>
      <c r="G252" s="10">
        <v>-5333030.4921850096</v>
      </c>
      <c r="H252" s="10">
        <v>27794149.001352802</v>
      </c>
      <c r="I252" s="8">
        <f t="shared" si="8"/>
        <v>6</v>
      </c>
    </row>
    <row r="253" spans="1:17" x14ac:dyDescent="0.25">
      <c r="A253" s="9">
        <v>37235</v>
      </c>
      <c r="B253" s="10">
        <v>-57056752.625765204</v>
      </c>
      <c r="C253" s="10">
        <v>-50108421.283700101</v>
      </c>
      <c r="D253" s="10">
        <v>-120376547.91349299</v>
      </c>
      <c r="F253" s="10">
        <v>-25143593.623530701</v>
      </c>
      <c r="G253" s="10">
        <v>-28790702.360831</v>
      </c>
      <c r="H253" s="10">
        <v>-58174983.9104141</v>
      </c>
      <c r="I253" s="8">
        <f t="shared" si="8"/>
        <v>2</v>
      </c>
    </row>
    <row r="254" spans="1:17" x14ac:dyDescent="0.25">
      <c r="A254" s="9">
        <v>37236</v>
      </c>
      <c r="B254" s="10">
        <v>-57923735.321927994</v>
      </c>
      <c r="C254" s="10">
        <v>-53426150.353095397</v>
      </c>
      <c r="D254" s="10">
        <v>-126047748.714689</v>
      </c>
      <c r="F254" s="10">
        <v>-5465218.2815569602</v>
      </c>
      <c r="G254" s="10">
        <v>29231442.6732761</v>
      </c>
      <c r="H254" s="10">
        <v>10783077.2393713</v>
      </c>
      <c r="I254" s="8">
        <f t="shared" si="8"/>
        <v>3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19" t="s">
        <v>4</v>
      </c>
      <c r="B1" s="19"/>
      <c r="C1" s="19"/>
      <c r="D1" s="19"/>
      <c r="F1" s="19" t="s">
        <v>5</v>
      </c>
      <c r="G1" s="19"/>
      <c r="H1" s="19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2001-12-13T01:23:57Z</cp:lastPrinted>
  <dcterms:created xsi:type="dcterms:W3CDTF">2001-11-03T22:33:48Z</dcterms:created>
  <dcterms:modified xsi:type="dcterms:W3CDTF">2023-09-10T11:28:07Z</dcterms:modified>
</cp:coreProperties>
</file>