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<sst xmlns="http://schemas.openxmlformats.org/spreadsheetml/2006/main" count="54" uniqueCount="43">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</sst>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5">
          <cell r="H35">
            <v>765</v>
          </cell>
          <cell r="J35">
            <v>635</v>
          </cell>
          <cell r="L35">
            <v>685</v>
          </cell>
          <cell r="N35">
            <v>839</v>
          </cell>
          <cell r="P35">
            <v>841</v>
          </cell>
          <cell r="AD35">
            <v>1622</v>
          </cell>
          <cell r="AF35">
            <v>1601</v>
          </cell>
          <cell r="AH35">
            <v>1601</v>
          </cell>
          <cell r="AJ35">
            <v>1666</v>
          </cell>
          <cell r="AL35">
            <v>1625</v>
          </cell>
          <cell r="AZ35">
            <v>411</v>
          </cell>
          <cell r="BB35">
            <v>338</v>
          </cell>
          <cell r="BD35">
            <v>357</v>
          </cell>
          <cell r="BF35">
            <v>406</v>
          </cell>
          <cell r="BH35">
            <v>421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</row>
        <row r="17">
          <cell r="D17">
            <v>1625</v>
          </cell>
        </row>
        <row r="21">
          <cell r="D21">
            <v>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36798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584</v>
      </c>
      <c r="D13" s="25">
        <v>609</v>
      </c>
      <c r="E13" s="25">
        <f>+D13-C13</f>
        <v>25</v>
      </c>
      <c r="F13" s="4">
        <f>E13/C13</f>
        <v>4.2808219178082189E-2</v>
      </c>
      <c r="G13" s="4">
        <f>D13/953</f>
        <v>0.63903462749213014</v>
      </c>
      <c r="H13" s="4"/>
      <c r="I13" s="16"/>
      <c r="J13" s="17"/>
      <c r="L13" s="25">
        <f>[2]STOR951!$D$13</f>
        <v>841</v>
      </c>
      <c r="M13" s="25">
        <f>AVERAGE('[1]AGA Storage'!$L$35,'[1]AGA Storage'!$N$35,'[1]AGA Storage'!$P$35)</f>
        <v>788.33333333333337</v>
      </c>
      <c r="N13" s="25">
        <f>AVERAGE('[1]AGA Storage'!$H$35,'[1]AGA Storage'!$J$35,'[1]AGA Storage'!$L$35,'[1]AGA Storage'!$N$35,'[1]AGA Storage'!$P$35)</f>
        <v>753</v>
      </c>
      <c r="O13" s="25">
        <f>D13-L13</f>
        <v>-232</v>
      </c>
      <c r="P13" s="25">
        <f>D13-M13</f>
        <v>-179.33333333333337</v>
      </c>
      <c r="Q13" s="25">
        <f>D13-N13</f>
        <v>-144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1449</v>
      </c>
      <c r="D17" s="25">
        <v>1499</v>
      </c>
      <c r="E17" s="25">
        <f>+D17-C17</f>
        <v>50</v>
      </c>
      <c r="F17" s="4">
        <f>E17/C17</f>
        <v>3.450655624568668E-2</v>
      </c>
      <c r="G17" s="4">
        <f>D17/1835</f>
        <v>0.81689373297002721</v>
      </c>
      <c r="H17" s="4"/>
      <c r="I17" s="16"/>
      <c r="J17" s="18"/>
      <c r="L17" s="25">
        <f>[2]STOR951!$D$17</f>
        <v>1625</v>
      </c>
      <c r="M17" s="25">
        <f>AVERAGE('[1]AGA Storage'!$AH$35,'[1]AGA Storage'!$AJ$35,'[1]AGA Storage'!$AL$35)</f>
        <v>1630.6666666666667</v>
      </c>
      <c r="N17" s="25">
        <f>AVERAGE('[1]AGA Storage'!$AD$35,'[1]AGA Storage'!$AF$35,'[1]AGA Storage'!$AH$35,'[1]AGA Storage'!$AJ$35,'[1]AGA Storage'!$AL$35)</f>
        <v>1623</v>
      </c>
      <c r="O17" s="25">
        <f>D17-L17</f>
        <v>-126</v>
      </c>
      <c r="P17" s="25">
        <f>D17-M17</f>
        <v>-131.66666666666674</v>
      </c>
      <c r="Q17" s="25">
        <f>D17-N17</f>
        <v>-124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369</v>
      </c>
      <c r="D21" s="25">
        <v>372</v>
      </c>
      <c r="E21" s="25">
        <f>+D21-C21</f>
        <v>3</v>
      </c>
      <c r="F21" s="4">
        <f>E21/C21</f>
        <v>8.130081300813009E-3</v>
      </c>
      <c r="G21" s="4">
        <f>D21/506</f>
        <v>0.7351778656126482</v>
      </c>
      <c r="H21" s="4"/>
      <c r="I21" s="16"/>
      <c r="J21" s="18"/>
      <c r="L21" s="25">
        <f>[2]STOR951!$D$21</f>
        <v>421</v>
      </c>
      <c r="M21" s="25">
        <f>AVERAGE('[1]AGA Storage'!$BD$35,'[1]AGA Storage'!$BF$35,'[1]AGA Storage'!$BH$35)</f>
        <v>394.66666666666669</v>
      </c>
      <c r="N21" s="25">
        <f>AVERAGE('[1]AGA Storage'!$AZ$35,'[1]AGA Storage'!$BB$35,'[1]AGA Storage'!$BD$35,'[1]AGA Storage'!$BF$35,'[1]AGA Storage'!$H$35)</f>
        <v>455.4</v>
      </c>
      <c r="O21" s="25">
        <f>D21-L21</f>
        <v>-49</v>
      </c>
      <c r="P21" s="25">
        <f>D21-M21</f>
        <v>-22.666666666666686</v>
      </c>
      <c r="Q21" s="25">
        <f>D21-N21</f>
        <v>-83.399999999999977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2402</v>
      </c>
      <c r="D25" s="21">
        <f>SUM(D12:D24)</f>
        <v>2480</v>
      </c>
      <c r="E25" s="21">
        <f>SUM(E12:E24)</f>
        <v>78</v>
      </c>
      <c r="F25" s="4">
        <f>E25/C25</f>
        <v>3.2472939217318898E-2</v>
      </c>
      <c r="G25" s="27">
        <f>D25/3294</f>
        <v>0.75288403157255612</v>
      </c>
      <c r="H25" s="22"/>
      <c r="I25" s="23"/>
      <c r="J25" s="24"/>
      <c r="L25" s="21">
        <f t="shared" ref="L25:Q25" si="0">SUM(L12:L24)</f>
        <v>2887</v>
      </c>
      <c r="M25" s="21">
        <f t="shared" si="0"/>
        <v>2813.6666666666665</v>
      </c>
      <c r="N25" s="21">
        <f t="shared" si="0"/>
        <v>2831.4</v>
      </c>
      <c r="O25" s="21">
        <f t="shared" si="0"/>
        <v>-407</v>
      </c>
      <c r="P25" s="21">
        <f t="shared" si="0"/>
        <v>-333.6666666666668</v>
      </c>
      <c r="Q25" s="21">
        <f t="shared" si="0"/>
        <v>-351.4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2000-08-30T18:01:03Z</cp:lastPrinted>
  <dcterms:created xsi:type="dcterms:W3CDTF">1997-01-20T19:39:22Z</dcterms:created>
  <dcterms:modified xsi:type="dcterms:W3CDTF">2023-09-10T11:30:23Z</dcterms:modified>
</cp:coreProperties>
</file>