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I62" i="1"/>
  <c r="K62" i="1"/>
  <c r="L62" i="1"/>
  <c r="M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<sst xmlns="http://schemas.openxmlformats.org/spreadsheetml/2006/main" count="127" uniqueCount="66">
  <si>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</si>
  <si>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</si>
  <si>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</si>
  <si>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</si>
  <si>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</si>
  <si>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</si>
  <si>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</si>
  <si>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</si>
  <si>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</si>
  <si>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</si>
  <si>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</si>
  <si>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</si>
  <si>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</si>
  <si>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</si>
  <si>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</si>
  <si>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</si>
  <si>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</si>
  <si>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</si>
  <si>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</si>
  <si>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</si>
  <si>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</si>
  <si>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</si>
  <si>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</si>
  <si>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</si>
  <si>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</si>
  <si>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</si>
  <si>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</si>
  <si>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</si>
  <si>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</si>
  <si>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</si>
  <si>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</si>
  <si>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</si>
  <si>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</si>
  <si>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</si>
  <si>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</si>
  <si>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</si>
  <si>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</si>
  <si>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</si>
  <si>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</si>
  <si>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</si>
  <si>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</si>
  <si>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</si>
  <si>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</si>
  <si>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</si>
  <si>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</si>
  <si>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</si>
  <si>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</si>
  <si>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</si>
  <si>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</si>
  <si>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</si>
  <si>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</si>
  <si>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</si>
  <si>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</si>
  <si>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</si>
  <si>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</si>
  <si>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</si>
  <si>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</si>
  <si>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</si>
  <si>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</si>
  <si>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</si>
  <si>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</si>
  <si>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</si>
  <si>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</si>
  <si>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January 01 REVISED ESTIMATE</t>
  </si>
  <si>
    <t>C- EIA  February 01 ESTIMATE plus AGA Weekly Volumes</t>
  </si>
  <si>
    <t>B- EIA  February 01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</si>
</sst>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A66" sqref="A66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27">
        <v>2517</v>
      </c>
      <c r="E62" s="16">
        <f>(D62-N22)/30</f>
        <v>-8.5666666666666664</v>
      </c>
      <c r="F62" s="27">
        <v>1792</v>
      </c>
      <c r="G62" s="16">
        <f>(F62-D62)/31</f>
        <v>-23.387096774193548</v>
      </c>
      <c r="H62" s="73">
        <v>1277</v>
      </c>
      <c r="I62" s="16">
        <f>(H62-F62)/31</f>
        <v>-16.612903225806452</v>
      </c>
      <c r="J62" s="73">
        <v>901</v>
      </c>
      <c r="K62" s="16">
        <f>(J62-H62)/28</f>
        <v>-13.428571428571429</v>
      </c>
      <c r="L62" s="73">
        <f>J62+[2]STOR951!$E$25/7*2+[1]STOR951!$E$25</f>
        <v>805.14285714285711</v>
      </c>
      <c r="M62" s="16">
        <f>(L62-J62)/9</f>
        <v>-10.650793650793654</v>
      </c>
    </row>
    <row r="63" spans="1:25" x14ac:dyDescent="0.25">
      <c r="A63" s="50"/>
      <c r="C63" s="59"/>
      <c r="D63" s="27"/>
      <c r="F63" s="27"/>
      <c r="H63" s="78" t="s">
        <v>28</v>
      </c>
      <c r="J63" s="78" t="s">
        <v>29</v>
      </c>
      <c r="L63" s="78" t="s">
        <v>62</v>
      </c>
    </row>
    <row r="64" spans="1:25" x14ac:dyDescent="0.25">
      <c r="A64" s="50" t="s">
        <v>63</v>
      </c>
      <c r="C64" s="59"/>
    </row>
    <row r="65" spans="1:3" x14ac:dyDescent="0.25">
      <c r="A65" s="50" t="s">
        <v>65</v>
      </c>
      <c r="C65" s="59"/>
    </row>
    <row r="66" spans="1:3" x14ac:dyDescent="0.25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2001-03-07T19:01:08Z</cp:lastPrinted>
  <dcterms:created xsi:type="dcterms:W3CDTF">1998-08-18T19:12:50Z</dcterms:created>
  <dcterms:modified xsi:type="dcterms:W3CDTF">2023-09-10T11:30:43Z</dcterms:modified>
</cp:coreProperties>
</file>