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Sales" sheetId="4" r:id="rId1"/>
    <sheet name="Transport" sheetId="7" r:id="rId2"/>
    <sheet name="Summary" sheetId="8" r:id="rId3"/>
    <sheet name="July 17 Supply Price" sheetId="5" r:id="rId4"/>
  </sheets>
  <definedNames>
    <definedName name="_xlnm.Print_Area" localSheetId="3">'July 17 Supply Price'!$C$1:$J$41</definedName>
    <definedName name="_xlnm.Print_Area" localSheetId="0">Sales!$A$1:$AK$53</definedName>
    <definedName name="_xlnm.Print_Area" localSheetId="2">Summary!$A$1:$T$36</definedName>
    <definedName name="_xlnm.Print_Area" localSheetId="1">Transport!$A$1:$R$40</definedName>
    <definedName name="_xlnm.Print_Titles" localSheetId="0">Sales!$A:$A,Sales!$1:$19</definedName>
    <definedName name="_xlnm.Print_Titles" localSheetId="1">Transport!$A:$A,Transport!$1:$6</definedName>
  </definedNames>
  <calcPr calcId="92512" fullCalcOnLoad="1"/>
</workbook>
</file>

<file path=xl/calcChain.xml><?xml version="1.0" encoding="utf-8"?>
<calcChain xmlns="http://schemas.openxmlformats.org/spreadsheetml/2006/main">
  <c r="A4" i="5" l="1"/>
  <c r="D4" i="5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J1" i="4"/>
  <c r="M6" i="4"/>
  <c r="M8" i="4"/>
  <c r="A20" i="4"/>
  <c r="D20" i="4"/>
  <c r="E20" i="4"/>
  <c r="H20" i="4"/>
  <c r="I20" i="4"/>
  <c r="L20" i="4"/>
  <c r="M20" i="4"/>
  <c r="O20" i="4"/>
  <c r="P20" i="4"/>
  <c r="R20" i="4"/>
  <c r="S20" i="4"/>
  <c r="T20" i="4"/>
  <c r="U20" i="4"/>
  <c r="V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D21" i="4"/>
  <c r="E21" i="4"/>
  <c r="H21" i="4"/>
  <c r="I21" i="4"/>
  <c r="L21" i="4"/>
  <c r="M21" i="4"/>
  <c r="O21" i="4"/>
  <c r="P21" i="4"/>
  <c r="R21" i="4"/>
  <c r="S21" i="4"/>
  <c r="T21" i="4"/>
  <c r="U21" i="4"/>
  <c r="V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D22" i="4"/>
  <c r="E22" i="4"/>
  <c r="H22" i="4"/>
  <c r="I22" i="4"/>
  <c r="L22" i="4"/>
  <c r="M22" i="4"/>
  <c r="O22" i="4"/>
  <c r="P22" i="4"/>
  <c r="R22" i="4"/>
  <c r="S22" i="4"/>
  <c r="T22" i="4"/>
  <c r="U22" i="4"/>
  <c r="V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D23" i="4"/>
  <c r="E23" i="4"/>
  <c r="H23" i="4"/>
  <c r="I23" i="4"/>
  <c r="L23" i="4"/>
  <c r="M23" i="4"/>
  <c r="O23" i="4"/>
  <c r="P23" i="4"/>
  <c r="R23" i="4"/>
  <c r="S23" i="4"/>
  <c r="T23" i="4"/>
  <c r="U23" i="4"/>
  <c r="V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D24" i="4"/>
  <c r="E24" i="4"/>
  <c r="H24" i="4"/>
  <c r="I24" i="4"/>
  <c r="L24" i="4"/>
  <c r="M24" i="4"/>
  <c r="O24" i="4"/>
  <c r="P24" i="4"/>
  <c r="R24" i="4"/>
  <c r="S24" i="4"/>
  <c r="T24" i="4"/>
  <c r="U24" i="4"/>
  <c r="V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D25" i="4"/>
  <c r="E25" i="4"/>
  <c r="H25" i="4"/>
  <c r="I25" i="4"/>
  <c r="L25" i="4"/>
  <c r="M25" i="4"/>
  <c r="O25" i="4"/>
  <c r="P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D26" i="4"/>
  <c r="E26" i="4"/>
  <c r="H26" i="4"/>
  <c r="I26" i="4"/>
  <c r="L26" i="4"/>
  <c r="M26" i="4"/>
  <c r="O26" i="4"/>
  <c r="P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D27" i="4"/>
  <c r="E27" i="4"/>
  <c r="H27" i="4"/>
  <c r="I27" i="4"/>
  <c r="L27" i="4"/>
  <c r="M27" i="4"/>
  <c r="O27" i="4"/>
  <c r="P27" i="4"/>
  <c r="R27" i="4"/>
  <c r="S27" i="4"/>
  <c r="T27" i="4"/>
  <c r="U27" i="4"/>
  <c r="V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D28" i="4"/>
  <c r="E28" i="4"/>
  <c r="H28" i="4"/>
  <c r="I28" i="4"/>
  <c r="L28" i="4"/>
  <c r="M28" i="4"/>
  <c r="O28" i="4"/>
  <c r="P28" i="4"/>
  <c r="R28" i="4"/>
  <c r="S28" i="4"/>
  <c r="T28" i="4"/>
  <c r="U28" i="4"/>
  <c r="V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D29" i="4"/>
  <c r="E29" i="4"/>
  <c r="H29" i="4"/>
  <c r="I29" i="4"/>
  <c r="L29" i="4"/>
  <c r="M29" i="4"/>
  <c r="O29" i="4"/>
  <c r="P29" i="4"/>
  <c r="R29" i="4"/>
  <c r="S29" i="4"/>
  <c r="T29" i="4"/>
  <c r="U29" i="4"/>
  <c r="V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D30" i="4"/>
  <c r="E30" i="4"/>
  <c r="H30" i="4"/>
  <c r="I30" i="4"/>
  <c r="L30" i="4"/>
  <c r="M30" i="4"/>
  <c r="O30" i="4"/>
  <c r="P30" i="4"/>
  <c r="R30" i="4"/>
  <c r="S30" i="4"/>
  <c r="T30" i="4"/>
  <c r="U30" i="4"/>
  <c r="V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D31" i="4"/>
  <c r="E31" i="4"/>
  <c r="H31" i="4"/>
  <c r="I31" i="4"/>
  <c r="L31" i="4"/>
  <c r="M31" i="4"/>
  <c r="O31" i="4"/>
  <c r="P31" i="4"/>
  <c r="R31" i="4"/>
  <c r="S31" i="4"/>
  <c r="T31" i="4"/>
  <c r="U31" i="4"/>
  <c r="V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D32" i="4"/>
  <c r="E32" i="4"/>
  <c r="H32" i="4"/>
  <c r="I32" i="4"/>
  <c r="L32" i="4"/>
  <c r="M32" i="4"/>
  <c r="O32" i="4"/>
  <c r="P32" i="4"/>
  <c r="R32" i="4"/>
  <c r="S32" i="4"/>
  <c r="T32" i="4"/>
  <c r="U32" i="4"/>
  <c r="V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D33" i="4"/>
  <c r="E33" i="4"/>
  <c r="H33" i="4"/>
  <c r="I33" i="4"/>
  <c r="L33" i="4"/>
  <c r="M33" i="4"/>
  <c r="O33" i="4"/>
  <c r="P33" i="4"/>
  <c r="R33" i="4"/>
  <c r="S33" i="4"/>
  <c r="T33" i="4"/>
  <c r="U33" i="4"/>
  <c r="V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D34" i="4"/>
  <c r="E34" i="4"/>
  <c r="H34" i="4"/>
  <c r="I34" i="4"/>
  <c r="L34" i="4"/>
  <c r="M34" i="4"/>
  <c r="O34" i="4"/>
  <c r="P34" i="4"/>
  <c r="R34" i="4"/>
  <c r="S34" i="4"/>
  <c r="T34" i="4"/>
  <c r="U34" i="4"/>
  <c r="V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D35" i="4"/>
  <c r="E35" i="4"/>
  <c r="H35" i="4"/>
  <c r="I35" i="4"/>
  <c r="L35" i="4"/>
  <c r="M35" i="4"/>
  <c r="O35" i="4"/>
  <c r="P35" i="4"/>
  <c r="R35" i="4"/>
  <c r="S35" i="4"/>
  <c r="T35" i="4"/>
  <c r="U35" i="4"/>
  <c r="V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D36" i="4"/>
  <c r="E36" i="4"/>
  <c r="H36" i="4"/>
  <c r="I36" i="4"/>
  <c r="L36" i="4"/>
  <c r="M36" i="4"/>
  <c r="O36" i="4"/>
  <c r="P36" i="4"/>
  <c r="R36" i="4"/>
  <c r="S36" i="4"/>
  <c r="T36" i="4"/>
  <c r="U36" i="4"/>
  <c r="V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D37" i="4"/>
  <c r="E37" i="4"/>
  <c r="H37" i="4"/>
  <c r="I37" i="4"/>
  <c r="L37" i="4"/>
  <c r="M37" i="4"/>
  <c r="O37" i="4"/>
  <c r="P37" i="4"/>
  <c r="R37" i="4"/>
  <c r="S37" i="4"/>
  <c r="T37" i="4"/>
  <c r="U37" i="4"/>
  <c r="V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D38" i="4"/>
  <c r="E38" i="4"/>
  <c r="H38" i="4"/>
  <c r="I38" i="4"/>
  <c r="L38" i="4"/>
  <c r="M38" i="4"/>
  <c r="O38" i="4"/>
  <c r="P38" i="4"/>
  <c r="R38" i="4"/>
  <c r="S38" i="4"/>
  <c r="T38" i="4"/>
  <c r="U38" i="4"/>
  <c r="V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D39" i="4"/>
  <c r="E39" i="4"/>
  <c r="H39" i="4"/>
  <c r="I39" i="4"/>
  <c r="L39" i="4"/>
  <c r="M39" i="4"/>
  <c r="O39" i="4"/>
  <c r="P39" i="4"/>
  <c r="R39" i="4"/>
  <c r="S39" i="4"/>
  <c r="T39" i="4"/>
  <c r="U39" i="4"/>
  <c r="V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D40" i="4"/>
  <c r="E40" i="4"/>
  <c r="H40" i="4"/>
  <c r="I40" i="4"/>
  <c r="L40" i="4"/>
  <c r="M40" i="4"/>
  <c r="O40" i="4"/>
  <c r="P40" i="4"/>
  <c r="R40" i="4"/>
  <c r="S40" i="4"/>
  <c r="T40" i="4"/>
  <c r="U40" i="4"/>
  <c r="V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D41" i="4"/>
  <c r="E41" i="4"/>
  <c r="H41" i="4"/>
  <c r="I41" i="4"/>
  <c r="L41" i="4"/>
  <c r="M41" i="4"/>
  <c r="O41" i="4"/>
  <c r="P41" i="4"/>
  <c r="R41" i="4"/>
  <c r="S41" i="4"/>
  <c r="T41" i="4"/>
  <c r="U41" i="4"/>
  <c r="V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D42" i="4"/>
  <c r="E42" i="4"/>
  <c r="H42" i="4"/>
  <c r="I42" i="4"/>
  <c r="L42" i="4"/>
  <c r="M42" i="4"/>
  <c r="O42" i="4"/>
  <c r="P42" i="4"/>
  <c r="R42" i="4"/>
  <c r="S42" i="4"/>
  <c r="T42" i="4"/>
  <c r="U42" i="4"/>
  <c r="V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D43" i="4"/>
  <c r="E43" i="4"/>
  <c r="H43" i="4"/>
  <c r="I43" i="4"/>
  <c r="L43" i="4"/>
  <c r="M43" i="4"/>
  <c r="O43" i="4"/>
  <c r="P43" i="4"/>
  <c r="R43" i="4"/>
  <c r="S43" i="4"/>
  <c r="T43" i="4"/>
  <c r="U43" i="4"/>
  <c r="V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D44" i="4"/>
  <c r="E44" i="4"/>
  <c r="H44" i="4"/>
  <c r="I44" i="4"/>
  <c r="L44" i="4"/>
  <c r="M44" i="4"/>
  <c r="O44" i="4"/>
  <c r="P44" i="4"/>
  <c r="R44" i="4"/>
  <c r="S44" i="4"/>
  <c r="T44" i="4"/>
  <c r="U44" i="4"/>
  <c r="V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D45" i="4"/>
  <c r="E45" i="4"/>
  <c r="H45" i="4"/>
  <c r="I45" i="4"/>
  <c r="L45" i="4"/>
  <c r="M45" i="4"/>
  <c r="O45" i="4"/>
  <c r="P45" i="4"/>
  <c r="R45" i="4"/>
  <c r="S45" i="4"/>
  <c r="T45" i="4"/>
  <c r="U45" i="4"/>
  <c r="V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D46" i="4"/>
  <c r="E46" i="4"/>
  <c r="H46" i="4"/>
  <c r="I46" i="4"/>
  <c r="L46" i="4"/>
  <c r="M46" i="4"/>
  <c r="O46" i="4"/>
  <c r="P46" i="4"/>
  <c r="R46" i="4"/>
  <c r="S46" i="4"/>
  <c r="T46" i="4"/>
  <c r="U46" i="4"/>
  <c r="V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D47" i="4"/>
  <c r="E47" i="4"/>
  <c r="H47" i="4"/>
  <c r="I47" i="4"/>
  <c r="L47" i="4"/>
  <c r="M47" i="4"/>
  <c r="O47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D48" i="4"/>
  <c r="E48" i="4"/>
  <c r="H48" i="4"/>
  <c r="I48" i="4"/>
  <c r="L48" i="4"/>
  <c r="M48" i="4"/>
  <c r="O48" i="4"/>
  <c r="P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D49" i="4"/>
  <c r="E49" i="4"/>
  <c r="H49" i="4"/>
  <c r="I49" i="4"/>
  <c r="L49" i="4"/>
  <c r="M49" i="4"/>
  <c r="O49" i="4"/>
  <c r="P49" i="4"/>
  <c r="R49" i="4"/>
  <c r="S49" i="4"/>
  <c r="T49" i="4"/>
  <c r="U49" i="4"/>
  <c r="V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D50" i="4"/>
  <c r="E50" i="4"/>
  <c r="H50" i="4"/>
  <c r="I50" i="4"/>
  <c r="L50" i="4"/>
  <c r="M50" i="4"/>
  <c r="O50" i="4"/>
  <c r="P50" i="4"/>
  <c r="R50" i="4"/>
  <c r="S50" i="4"/>
  <c r="T50" i="4"/>
  <c r="U50" i="4"/>
  <c r="V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Y51" i="4"/>
  <c r="AA51" i="4"/>
  <c r="AB51" i="4"/>
  <c r="AC51" i="4"/>
  <c r="AD51" i="4"/>
  <c r="AE51" i="4"/>
  <c r="AF51" i="4"/>
  <c r="AG51" i="4"/>
  <c r="AH51" i="4"/>
  <c r="AI51" i="4"/>
  <c r="AJ51" i="4"/>
  <c r="AK51" i="4"/>
  <c r="AK52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V3916" i="4"/>
  <c r="AE3916" i="4"/>
  <c r="V3917" i="4"/>
  <c r="AE3917" i="4"/>
  <c r="V3918" i="4"/>
  <c r="AE3918" i="4"/>
  <c r="V3919" i="4"/>
  <c r="AE3919" i="4"/>
  <c r="V3920" i="4"/>
  <c r="AE3920" i="4"/>
  <c r="V3921" i="4"/>
  <c r="AE3921" i="4"/>
  <c r="V3922" i="4"/>
  <c r="AE3922" i="4"/>
  <c r="V3923" i="4"/>
  <c r="AE3923" i="4"/>
  <c r="V3924" i="4"/>
  <c r="AE3924" i="4"/>
  <c r="V3925" i="4"/>
  <c r="AE3925" i="4"/>
  <c r="V3926" i="4"/>
  <c r="AE3926" i="4"/>
  <c r="V3927" i="4"/>
  <c r="AE3927" i="4"/>
  <c r="V3928" i="4"/>
  <c r="AE3928" i="4"/>
  <c r="V3929" i="4"/>
  <c r="AE3929" i="4"/>
  <c r="V3930" i="4"/>
  <c r="AE3930" i="4"/>
  <c r="V3931" i="4"/>
  <c r="AE3931" i="4"/>
  <c r="V3932" i="4"/>
  <c r="AE3932" i="4"/>
  <c r="V3933" i="4"/>
  <c r="AE3933" i="4"/>
  <c r="V3934" i="4"/>
  <c r="AE3934" i="4"/>
  <c r="V3935" i="4"/>
  <c r="AE3935" i="4"/>
  <c r="V3936" i="4"/>
  <c r="AE3936" i="4"/>
  <c r="V3937" i="4"/>
  <c r="AE3937" i="4"/>
  <c r="V3938" i="4"/>
  <c r="AE3938" i="4"/>
  <c r="V3939" i="4"/>
  <c r="AE3939" i="4"/>
  <c r="V3940" i="4"/>
  <c r="AE3940" i="4"/>
  <c r="V3941" i="4"/>
  <c r="AE3941" i="4"/>
  <c r="V3942" i="4"/>
  <c r="AE3942" i="4"/>
  <c r="V3943" i="4"/>
  <c r="AE3943" i="4"/>
  <c r="V3944" i="4"/>
  <c r="AE3944" i="4"/>
  <c r="V3945" i="4"/>
  <c r="AE3945" i="4"/>
  <c r="V3946" i="4"/>
  <c r="AE3946" i="4"/>
  <c r="V3947" i="4"/>
  <c r="AE3947" i="4"/>
  <c r="V3948" i="4"/>
  <c r="AE3948" i="4"/>
  <c r="V3949" i="4"/>
  <c r="AE3949" i="4"/>
  <c r="V3950" i="4"/>
  <c r="AE3950" i="4"/>
  <c r="V3951" i="4"/>
  <c r="AE3951" i="4"/>
  <c r="V3952" i="4"/>
  <c r="AE3952" i="4"/>
  <c r="V3953" i="4"/>
  <c r="AE3953" i="4"/>
  <c r="V3954" i="4"/>
  <c r="AE3954" i="4"/>
  <c r="V3955" i="4"/>
  <c r="AE3955" i="4"/>
  <c r="V3956" i="4"/>
  <c r="AE3956" i="4"/>
  <c r="V3957" i="4"/>
  <c r="AE3957" i="4"/>
  <c r="V3958" i="4"/>
  <c r="AE3958" i="4"/>
  <c r="V3959" i="4"/>
  <c r="AE3959" i="4"/>
  <c r="V3960" i="4"/>
  <c r="V3961" i="4"/>
  <c r="V3962" i="4"/>
  <c r="V3963" i="4"/>
  <c r="V3964" i="4"/>
  <c r="V3965" i="4"/>
  <c r="V3966" i="4"/>
  <c r="V3967" i="4"/>
  <c r="V3968" i="4"/>
  <c r="V3969" i="4"/>
  <c r="V3970" i="4"/>
  <c r="V3971" i="4"/>
  <c r="V3972" i="4"/>
  <c r="V3973" i="4"/>
  <c r="V3974" i="4"/>
  <c r="V3975" i="4"/>
  <c r="V3976" i="4"/>
  <c r="V3977" i="4"/>
  <c r="V3978" i="4"/>
  <c r="V3979" i="4"/>
  <c r="V3980" i="4"/>
  <c r="V3981" i="4"/>
  <c r="V3982" i="4"/>
  <c r="V3983" i="4"/>
  <c r="V3984" i="4"/>
  <c r="V3985" i="4"/>
  <c r="V3986" i="4"/>
  <c r="V3987" i="4"/>
  <c r="V3988" i="4"/>
  <c r="V3989" i="4"/>
  <c r="V3990" i="4"/>
  <c r="V3991" i="4"/>
  <c r="V3992" i="4"/>
  <c r="V3993" i="4"/>
  <c r="V3994" i="4"/>
  <c r="V3995" i="4"/>
  <c r="V3996" i="4"/>
  <c r="V3997" i="4"/>
  <c r="V3998" i="4"/>
  <c r="V3999" i="4"/>
  <c r="V4000" i="4"/>
  <c r="V4001" i="4"/>
  <c r="V4002" i="4"/>
  <c r="V4003" i="4"/>
  <c r="V4004" i="4"/>
  <c r="V4005" i="4"/>
  <c r="V4006" i="4"/>
  <c r="V4007" i="4"/>
  <c r="V4008" i="4"/>
  <c r="V4009" i="4"/>
  <c r="V4010" i="4"/>
  <c r="V4011" i="4"/>
  <c r="V4012" i="4"/>
  <c r="V4013" i="4"/>
  <c r="V4014" i="4"/>
  <c r="V4015" i="4"/>
  <c r="V4016" i="4"/>
  <c r="V4017" i="4"/>
  <c r="V4018" i="4"/>
  <c r="V4019" i="4"/>
  <c r="V4020" i="4"/>
  <c r="V4021" i="4"/>
  <c r="V4022" i="4"/>
  <c r="V4023" i="4"/>
  <c r="V4024" i="4"/>
  <c r="V4025" i="4"/>
  <c r="V4026" i="4"/>
  <c r="V4027" i="4"/>
  <c r="V4028" i="4"/>
  <c r="V4029" i="4"/>
  <c r="V4030" i="4"/>
  <c r="V4031" i="4"/>
  <c r="V4032" i="4"/>
  <c r="V4033" i="4"/>
  <c r="V4034" i="4"/>
  <c r="V4035" i="4"/>
  <c r="V4036" i="4"/>
  <c r="V4037" i="4"/>
  <c r="V4038" i="4"/>
  <c r="V4039" i="4"/>
  <c r="V4040" i="4"/>
  <c r="V4041" i="4"/>
  <c r="V4042" i="4"/>
  <c r="V4043" i="4"/>
  <c r="V4044" i="4"/>
  <c r="V4045" i="4"/>
  <c r="V4046" i="4"/>
  <c r="V4047" i="4"/>
  <c r="V4048" i="4"/>
  <c r="V4049" i="4"/>
  <c r="V4050" i="4"/>
  <c r="V4051" i="4"/>
  <c r="V4052" i="4"/>
  <c r="V4053" i="4"/>
  <c r="V4054" i="4"/>
  <c r="V4055" i="4"/>
  <c r="V4056" i="4"/>
  <c r="V4057" i="4"/>
  <c r="V4058" i="4"/>
  <c r="V4059" i="4"/>
  <c r="V4060" i="4"/>
  <c r="V4061" i="4"/>
  <c r="V4062" i="4"/>
  <c r="V4063" i="4"/>
  <c r="V4064" i="4"/>
  <c r="V4065" i="4"/>
  <c r="V4066" i="4"/>
  <c r="V4067" i="4"/>
  <c r="V4068" i="4"/>
  <c r="V4069" i="4"/>
  <c r="V4070" i="4"/>
  <c r="V4071" i="4"/>
  <c r="V4072" i="4"/>
  <c r="V4073" i="4"/>
  <c r="V4074" i="4"/>
  <c r="V4075" i="4"/>
  <c r="V4076" i="4"/>
  <c r="V4077" i="4"/>
  <c r="V4078" i="4"/>
  <c r="V4079" i="4"/>
  <c r="V4080" i="4"/>
  <c r="V4081" i="4"/>
  <c r="V4082" i="4"/>
  <c r="V4083" i="4"/>
  <c r="V4084" i="4"/>
  <c r="V4085" i="4"/>
  <c r="V4086" i="4"/>
  <c r="V4087" i="4"/>
  <c r="V4088" i="4"/>
  <c r="V4089" i="4"/>
  <c r="V4090" i="4"/>
  <c r="V4091" i="4"/>
  <c r="V4092" i="4"/>
  <c r="V4093" i="4"/>
  <c r="V4094" i="4"/>
  <c r="V4095" i="4"/>
  <c r="V4096" i="4"/>
  <c r="V4097" i="4"/>
  <c r="V4098" i="4"/>
  <c r="V4099" i="4"/>
  <c r="V4100" i="4"/>
  <c r="V4101" i="4"/>
  <c r="V4102" i="4"/>
  <c r="V4103" i="4"/>
  <c r="V4104" i="4"/>
  <c r="V4105" i="4"/>
  <c r="V4106" i="4"/>
  <c r="V4107" i="4"/>
  <c r="V4108" i="4"/>
  <c r="V4109" i="4"/>
  <c r="V4110" i="4"/>
  <c r="V4111" i="4"/>
  <c r="V4112" i="4"/>
  <c r="V4113" i="4"/>
  <c r="V4114" i="4"/>
  <c r="V4115" i="4"/>
  <c r="V4116" i="4"/>
  <c r="V4117" i="4"/>
  <c r="V4118" i="4"/>
  <c r="V4119" i="4"/>
  <c r="V4120" i="4"/>
  <c r="V4121" i="4"/>
  <c r="V4122" i="4"/>
  <c r="V4123" i="4"/>
  <c r="V4124" i="4"/>
  <c r="V4125" i="4"/>
  <c r="V4126" i="4"/>
  <c r="V4127" i="4"/>
  <c r="V4128" i="4"/>
  <c r="V4129" i="4"/>
  <c r="V4130" i="4"/>
  <c r="V4131" i="4"/>
  <c r="V4132" i="4"/>
  <c r="V4133" i="4"/>
  <c r="V4134" i="4"/>
  <c r="V4135" i="4"/>
  <c r="V4136" i="4"/>
  <c r="V4137" i="4"/>
  <c r="V4138" i="4"/>
  <c r="V4139" i="4"/>
  <c r="V4140" i="4"/>
  <c r="V4141" i="4"/>
  <c r="V4142" i="4"/>
  <c r="V4143" i="4"/>
  <c r="V4144" i="4"/>
  <c r="V4145" i="4"/>
  <c r="V4146" i="4"/>
  <c r="V4147" i="4"/>
  <c r="V4148" i="4"/>
  <c r="V4149" i="4"/>
  <c r="V4150" i="4"/>
  <c r="V4151" i="4"/>
  <c r="V4152" i="4"/>
  <c r="V4153" i="4"/>
  <c r="V4154" i="4"/>
  <c r="V4155" i="4"/>
  <c r="V4156" i="4"/>
  <c r="V4157" i="4"/>
  <c r="V4158" i="4"/>
  <c r="V4159" i="4"/>
  <c r="V4160" i="4"/>
  <c r="V4161" i="4"/>
  <c r="V4162" i="4"/>
  <c r="V4163" i="4"/>
  <c r="V4164" i="4"/>
  <c r="V4165" i="4"/>
  <c r="V4166" i="4"/>
  <c r="V4167" i="4"/>
  <c r="V4168" i="4"/>
  <c r="V4169" i="4"/>
  <c r="V4170" i="4"/>
  <c r="V4171" i="4"/>
  <c r="V4172" i="4"/>
  <c r="V4173" i="4"/>
  <c r="V4174" i="4"/>
  <c r="V4175" i="4"/>
  <c r="V4176" i="4"/>
  <c r="V4177" i="4"/>
  <c r="V4178" i="4"/>
  <c r="V4179" i="4"/>
  <c r="V4180" i="4"/>
  <c r="V4181" i="4"/>
  <c r="V4182" i="4"/>
  <c r="V4183" i="4"/>
  <c r="V4184" i="4"/>
  <c r="V4185" i="4"/>
  <c r="V4186" i="4"/>
  <c r="V4187" i="4"/>
  <c r="V4188" i="4"/>
  <c r="V4189" i="4"/>
  <c r="V4190" i="4"/>
  <c r="V4191" i="4"/>
  <c r="V4192" i="4"/>
  <c r="V4193" i="4"/>
  <c r="V4194" i="4"/>
  <c r="V4195" i="4"/>
  <c r="V4196" i="4"/>
  <c r="V4197" i="4"/>
  <c r="V4198" i="4"/>
  <c r="V4199" i="4"/>
  <c r="V4200" i="4"/>
  <c r="V4201" i="4"/>
  <c r="V4202" i="4"/>
  <c r="V4203" i="4"/>
  <c r="V4204" i="4"/>
  <c r="V4205" i="4"/>
  <c r="V4206" i="4"/>
  <c r="V4207" i="4"/>
  <c r="V4208" i="4"/>
  <c r="V4209" i="4"/>
  <c r="V4210" i="4"/>
  <c r="V4211" i="4"/>
  <c r="V4212" i="4"/>
  <c r="V4213" i="4"/>
  <c r="V4214" i="4"/>
  <c r="V4215" i="4"/>
  <c r="V4216" i="4"/>
  <c r="V4217" i="4"/>
  <c r="V4218" i="4"/>
  <c r="V4219" i="4"/>
  <c r="V4220" i="4"/>
  <c r="V4221" i="4"/>
  <c r="V4222" i="4"/>
  <c r="V4223" i="4"/>
  <c r="V4224" i="4"/>
  <c r="V4225" i="4"/>
  <c r="V4226" i="4"/>
  <c r="V4227" i="4"/>
  <c r="V4228" i="4"/>
  <c r="V4229" i="4"/>
  <c r="V4230" i="4"/>
  <c r="V4231" i="4"/>
  <c r="V4232" i="4"/>
  <c r="V4233" i="4"/>
  <c r="V4234" i="4"/>
  <c r="V4235" i="4"/>
  <c r="V4236" i="4"/>
  <c r="V4237" i="4"/>
  <c r="V4238" i="4"/>
  <c r="V4239" i="4"/>
  <c r="V4240" i="4"/>
  <c r="V4241" i="4"/>
  <c r="V4242" i="4"/>
  <c r="V4243" i="4"/>
  <c r="V4244" i="4"/>
  <c r="V4245" i="4"/>
  <c r="V4246" i="4"/>
  <c r="V4247" i="4"/>
  <c r="V4248" i="4"/>
  <c r="V4249" i="4"/>
  <c r="V4250" i="4"/>
  <c r="V4251" i="4"/>
  <c r="V4252" i="4"/>
  <c r="V4253" i="4"/>
  <c r="V4254" i="4"/>
  <c r="V4255" i="4"/>
  <c r="V4256" i="4"/>
  <c r="V4257" i="4"/>
  <c r="V4258" i="4"/>
  <c r="V4259" i="4"/>
  <c r="V4260" i="4"/>
  <c r="V4261" i="4"/>
  <c r="V4262" i="4"/>
  <c r="V4263" i="4"/>
  <c r="V4264" i="4"/>
  <c r="V4265" i="4"/>
  <c r="V4266" i="4"/>
  <c r="V4267" i="4"/>
  <c r="V4268" i="4"/>
  <c r="V4269" i="4"/>
  <c r="V4270" i="4"/>
  <c r="V4271" i="4"/>
  <c r="V4272" i="4"/>
  <c r="V4273" i="4"/>
  <c r="V4274" i="4"/>
  <c r="V4275" i="4"/>
  <c r="V4276" i="4"/>
  <c r="V4277" i="4"/>
  <c r="V4278" i="4"/>
  <c r="V4279" i="4"/>
  <c r="V4280" i="4"/>
  <c r="V4281" i="4"/>
  <c r="V4282" i="4"/>
  <c r="V4283" i="4"/>
  <c r="V4284" i="4"/>
  <c r="V4285" i="4"/>
  <c r="V4286" i="4"/>
  <c r="V4287" i="4"/>
  <c r="V4288" i="4"/>
  <c r="V4289" i="4"/>
  <c r="V4290" i="4"/>
  <c r="V4291" i="4"/>
  <c r="V4292" i="4"/>
  <c r="V4293" i="4"/>
  <c r="V4294" i="4"/>
  <c r="V4295" i="4"/>
  <c r="V4296" i="4"/>
  <c r="V4297" i="4"/>
  <c r="V4298" i="4"/>
  <c r="V4299" i="4"/>
  <c r="V4300" i="4"/>
  <c r="V4301" i="4"/>
  <c r="V4302" i="4"/>
  <c r="V4303" i="4"/>
  <c r="V4304" i="4"/>
  <c r="V4305" i="4"/>
  <c r="V4306" i="4"/>
  <c r="V4307" i="4"/>
  <c r="V4308" i="4"/>
  <c r="V4309" i="4"/>
  <c r="V4310" i="4"/>
  <c r="V4311" i="4"/>
  <c r="V4312" i="4"/>
  <c r="V4313" i="4"/>
  <c r="V4314" i="4"/>
  <c r="V4315" i="4"/>
  <c r="V4316" i="4"/>
  <c r="V4317" i="4"/>
  <c r="V4318" i="4"/>
  <c r="V4319" i="4"/>
  <c r="V4320" i="4"/>
  <c r="V4321" i="4"/>
  <c r="V4322" i="4"/>
  <c r="V4323" i="4"/>
  <c r="V4324" i="4"/>
  <c r="V4325" i="4"/>
  <c r="V4326" i="4"/>
  <c r="V4327" i="4"/>
  <c r="V4328" i="4"/>
  <c r="V4329" i="4"/>
  <c r="V4330" i="4"/>
  <c r="V4331" i="4"/>
  <c r="V4332" i="4"/>
  <c r="V4333" i="4"/>
  <c r="V4334" i="4"/>
  <c r="V4335" i="4"/>
  <c r="V4336" i="4"/>
  <c r="V4337" i="4"/>
  <c r="V4338" i="4"/>
  <c r="V4339" i="4"/>
  <c r="V4340" i="4"/>
  <c r="V4341" i="4"/>
  <c r="V4342" i="4"/>
  <c r="V4343" i="4"/>
  <c r="V4344" i="4"/>
  <c r="V4345" i="4"/>
  <c r="V4346" i="4"/>
  <c r="V4347" i="4"/>
  <c r="V4348" i="4"/>
  <c r="V4349" i="4"/>
  <c r="V4350" i="4"/>
  <c r="V4351" i="4"/>
  <c r="V4352" i="4"/>
  <c r="V4353" i="4"/>
  <c r="V4354" i="4"/>
  <c r="V4355" i="4"/>
  <c r="V4356" i="4"/>
  <c r="V4357" i="4"/>
  <c r="V4358" i="4"/>
  <c r="V4359" i="4"/>
  <c r="V4360" i="4"/>
  <c r="V4361" i="4"/>
  <c r="V4362" i="4"/>
  <c r="V4363" i="4"/>
  <c r="V4364" i="4"/>
  <c r="V4365" i="4"/>
  <c r="V4366" i="4"/>
  <c r="V4367" i="4"/>
  <c r="V4368" i="4"/>
  <c r="V4369" i="4"/>
  <c r="V4370" i="4"/>
  <c r="V4371" i="4"/>
  <c r="V4372" i="4"/>
  <c r="V4373" i="4"/>
  <c r="V4374" i="4"/>
  <c r="V4375" i="4"/>
  <c r="V4376" i="4"/>
  <c r="V4377" i="4"/>
  <c r="V4378" i="4"/>
  <c r="V4379" i="4"/>
  <c r="V4380" i="4"/>
  <c r="V4381" i="4"/>
  <c r="V4382" i="4"/>
  <c r="V4383" i="4"/>
  <c r="V4384" i="4"/>
  <c r="V4385" i="4"/>
  <c r="V4386" i="4"/>
  <c r="V4387" i="4"/>
  <c r="V4388" i="4"/>
  <c r="V4389" i="4"/>
  <c r="V4390" i="4"/>
  <c r="V4391" i="4"/>
  <c r="V4392" i="4"/>
  <c r="V4393" i="4"/>
  <c r="V4394" i="4"/>
  <c r="V4395" i="4"/>
  <c r="V4396" i="4"/>
  <c r="V4397" i="4"/>
  <c r="V4398" i="4"/>
  <c r="V4399" i="4"/>
  <c r="V4400" i="4"/>
  <c r="V4401" i="4"/>
  <c r="V4402" i="4"/>
  <c r="V4403" i="4"/>
  <c r="V4404" i="4"/>
  <c r="V4405" i="4"/>
  <c r="V4406" i="4"/>
  <c r="V4407" i="4"/>
  <c r="V4408" i="4"/>
  <c r="V4409" i="4"/>
  <c r="V4410" i="4"/>
  <c r="V4411" i="4"/>
  <c r="V4412" i="4"/>
  <c r="V4413" i="4"/>
  <c r="V4414" i="4"/>
  <c r="V4415" i="4"/>
  <c r="V4416" i="4"/>
  <c r="V4417" i="4"/>
  <c r="V4418" i="4"/>
  <c r="V4419" i="4"/>
  <c r="V4420" i="4"/>
  <c r="V4421" i="4"/>
  <c r="V4422" i="4"/>
  <c r="V4423" i="4"/>
  <c r="V4424" i="4"/>
  <c r="V4425" i="4"/>
  <c r="V4426" i="4"/>
  <c r="V4427" i="4"/>
  <c r="V4428" i="4"/>
  <c r="V4429" i="4"/>
  <c r="V4430" i="4"/>
  <c r="V4431" i="4"/>
  <c r="V4432" i="4"/>
  <c r="V4433" i="4"/>
  <c r="V4434" i="4"/>
  <c r="H1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B36" i="8"/>
  <c r="C36" i="8"/>
  <c r="D36" i="8"/>
  <c r="E36" i="8"/>
  <c r="G36" i="8"/>
  <c r="I36" i="8"/>
  <c r="K36" i="8"/>
  <c r="L36" i="8"/>
  <c r="M36" i="8"/>
  <c r="N36" i="8"/>
  <c r="O36" i="8"/>
  <c r="P36" i="8"/>
  <c r="Q36" i="8"/>
  <c r="R36" i="8"/>
  <c r="S36" i="8"/>
  <c r="T36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F1" i="7"/>
  <c r="I1" i="7"/>
  <c r="A7" i="7"/>
  <c r="B7" i="7"/>
  <c r="C7" i="7"/>
  <c r="D7" i="7"/>
  <c r="E7" i="7"/>
  <c r="F7" i="7"/>
  <c r="H7" i="7"/>
  <c r="I7" i="7"/>
  <c r="J7" i="7"/>
  <c r="L7" i="7"/>
  <c r="M7" i="7"/>
  <c r="N7" i="7"/>
  <c r="O7" i="7"/>
  <c r="P7" i="7"/>
  <c r="Q7" i="7"/>
  <c r="R7" i="7"/>
  <c r="A8" i="7"/>
  <c r="B8" i="7"/>
  <c r="C8" i="7"/>
  <c r="D8" i="7"/>
  <c r="E8" i="7"/>
  <c r="F8" i="7"/>
  <c r="H8" i="7"/>
  <c r="I8" i="7"/>
  <c r="J8" i="7"/>
  <c r="L8" i="7"/>
  <c r="M8" i="7"/>
  <c r="N8" i="7"/>
  <c r="O8" i="7"/>
  <c r="P8" i="7"/>
  <c r="Q8" i="7"/>
  <c r="R8" i="7"/>
  <c r="A9" i="7"/>
  <c r="B9" i="7"/>
  <c r="C9" i="7"/>
  <c r="D9" i="7"/>
  <c r="E9" i="7"/>
  <c r="F9" i="7"/>
  <c r="H9" i="7"/>
  <c r="I9" i="7"/>
  <c r="J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H10" i="7"/>
  <c r="I10" i="7"/>
  <c r="J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H11" i="7"/>
  <c r="I11" i="7"/>
  <c r="J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H12" i="7"/>
  <c r="I12" i="7"/>
  <c r="J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H13" i="7"/>
  <c r="I13" i="7"/>
  <c r="J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H14" i="7"/>
  <c r="I14" i="7"/>
  <c r="J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H15" i="7"/>
  <c r="I15" i="7"/>
  <c r="J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H16" i="7"/>
  <c r="I16" i="7"/>
  <c r="J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H17" i="7"/>
  <c r="I17" i="7"/>
  <c r="J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H18" i="7"/>
  <c r="I18" i="7"/>
  <c r="J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H19" i="7"/>
  <c r="I19" i="7"/>
  <c r="J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H20" i="7"/>
  <c r="I20" i="7"/>
  <c r="J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H21" i="7"/>
  <c r="I21" i="7"/>
  <c r="J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H22" i="7"/>
  <c r="I22" i="7"/>
  <c r="J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H23" i="7"/>
  <c r="I23" i="7"/>
  <c r="J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H24" i="7"/>
  <c r="I24" i="7"/>
  <c r="J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H25" i="7"/>
  <c r="I25" i="7"/>
  <c r="J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H26" i="7"/>
  <c r="I26" i="7"/>
  <c r="J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H27" i="7"/>
  <c r="I27" i="7"/>
  <c r="J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H28" i="7"/>
  <c r="I28" i="7"/>
  <c r="J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H29" i="7"/>
  <c r="I29" i="7"/>
  <c r="J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H30" i="7"/>
  <c r="I30" i="7"/>
  <c r="J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H31" i="7"/>
  <c r="I31" i="7"/>
  <c r="J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H32" i="7"/>
  <c r="I32" i="7"/>
  <c r="J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H33" i="7"/>
  <c r="I33" i="7"/>
  <c r="J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H34" i="7"/>
  <c r="I34" i="7"/>
  <c r="J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H35" i="7"/>
  <c r="I35" i="7"/>
  <c r="J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H36" i="7"/>
  <c r="I36" i="7"/>
  <c r="J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H37" i="7"/>
  <c r="I37" i="7"/>
  <c r="J37" i="7"/>
  <c r="L37" i="7"/>
  <c r="M37" i="7"/>
  <c r="N37" i="7"/>
  <c r="O37" i="7"/>
  <c r="P37" i="7"/>
  <c r="Q37" i="7"/>
  <c r="R37" i="7"/>
  <c r="A38" i="7"/>
  <c r="B38" i="7"/>
  <c r="P38" i="7"/>
  <c r="Q38" i="7"/>
  <c r="R38" i="7"/>
  <c r="J3879" i="7"/>
  <c r="Q3879" i="7"/>
  <c r="J3880" i="7"/>
  <c r="Q3880" i="7"/>
  <c r="J3881" i="7"/>
  <c r="Q3881" i="7"/>
  <c r="J3882" i="7"/>
  <c r="Q3882" i="7"/>
  <c r="J3883" i="7"/>
  <c r="Q3883" i="7"/>
  <c r="J3884" i="7"/>
  <c r="Q3884" i="7"/>
  <c r="J3885" i="7"/>
  <c r="Q3885" i="7"/>
  <c r="J3886" i="7"/>
  <c r="Q3886" i="7"/>
  <c r="J3887" i="7"/>
  <c r="Q3887" i="7"/>
  <c r="J3888" i="7"/>
  <c r="Q3888" i="7"/>
  <c r="J3889" i="7"/>
  <c r="Q3889" i="7"/>
  <c r="J3890" i="7"/>
  <c r="Q3890" i="7"/>
  <c r="J3891" i="7"/>
  <c r="Q3891" i="7"/>
  <c r="J3892" i="7"/>
  <c r="Q3892" i="7"/>
  <c r="J3893" i="7"/>
  <c r="Q3893" i="7"/>
  <c r="J3894" i="7"/>
  <c r="Q3894" i="7"/>
  <c r="J3895" i="7"/>
  <c r="Q3895" i="7"/>
  <c r="J3896" i="7"/>
  <c r="Q3896" i="7"/>
  <c r="J3897" i="7"/>
  <c r="Q3897" i="7"/>
  <c r="J3898" i="7"/>
  <c r="Q3898" i="7"/>
  <c r="J3899" i="7"/>
  <c r="Q3899" i="7"/>
  <c r="J3900" i="7"/>
  <c r="Q3900" i="7"/>
  <c r="J3901" i="7"/>
  <c r="Q3901" i="7"/>
  <c r="J3902" i="7"/>
  <c r="Q3902" i="7"/>
  <c r="J3903" i="7"/>
  <c r="Q3903" i="7"/>
  <c r="J3904" i="7"/>
  <c r="Q3904" i="7"/>
  <c r="J3905" i="7"/>
  <c r="Q3905" i="7"/>
  <c r="J3906" i="7"/>
  <c r="Q3906" i="7"/>
  <c r="J3907" i="7"/>
  <c r="Q3907" i="7"/>
  <c r="J3908" i="7"/>
  <c r="Q3908" i="7"/>
  <c r="J3909" i="7"/>
  <c r="Q3909" i="7"/>
  <c r="J3910" i="7"/>
  <c r="Q3910" i="7"/>
  <c r="J3911" i="7"/>
  <c r="Q3911" i="7"/>
  <c r="J3912" i="7"/>
  <c r="Q3912" i="7"/>
  <c r="J3913" i="7"/>
  <c r="Q3913" i="7"/>
  <c r="J3914" i="7"/>
  <c r="Q3914" i="7"/>
  <c r="J3915" i="7"/>
  <c r="Q3915" i="7"/>
  <c r="J3916" i="7"/>
  <c r="Q3916" i="7"/>
  <c r="J3917" i="7"/>
  <c r="Q3917" i="7"/>
  <c r="J3918" i="7"/>
  <c r="Q3918" i="7"/>
  <c r="J3919" i="7"/>
  <c r="Q3919" i="7"/>
  <c r="J3920" i="7"/>
  <c r="Q3920" i="7"/>
  <c r="J3921" i="7"/>
  <c r="Q3921" i="7"/>
  <c r="J3922" i="7"/>
  <c r="Q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</calcChain>
</file>

<file path=xl/sharedStrings.xml><?xml version="1.0" encoding="utf-8"?>
<sst xmlns="http://schemas.openxmlformats.org/spreadsheetml/2006/main" count="243" uniqueCount="135">
  <si>
    <t>Citizens Utilities - Griffith Plant Deliveries</t>
  </si>
  <si>
    <t>Date</t>
  </si>
  <si>
    <t>$/MMBtu</t>
  </si>
  <si>
    <t>MMBtu</t>
  </si>
  <si>
    <t>Delivered Price</t>
  </si>
  <si>
    <t>Alternative Minimum Price Calculation</t>
  </si>
  <si>
    <t>Border Discount</t>
  </si>
  <si>
    <t>TW Rate Data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</si>
  <si>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</si>
  <si>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</si>
  <si>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</si>
  <si>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</si>
  <si>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</si>
  <si>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S.J Lateral Commodity Cost</t>
  </si>
  <si>
    <t>Mainline Commodity Costs</t>
  </si>
  <si>
    <t>Total Cost</t>
  </si>
  <si>
    <t>S.J. Lateral Demand Cost</t>
  </si>
  <si>
    <t>$'s</t>
  </si>
  <si>
    <t>Total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</si>
  <si>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</si>
  <si>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</si>
  <si>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</si>
  <si>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</si>
  <si>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</si>
  <si>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</si>
  <si>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Delivered Quantity</t>
  </si>
  <si>
    <t>Delivered Price to Griffith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</si>
  <si>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</si>
  <si>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</si>
  <si>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</si>
  <si>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</si>
  <si>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</si>
  <si>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</si>
  <si>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</si>
  <si>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</si>
  <si>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</si>
  <si>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</si>
  <si>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</si>
  <si>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</si>
  <si>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</si>
  <si>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</si>
  <si>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</si>
  <si>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</si>
  <si>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</si>
  <si>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</si>
  <si>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</si>
  <si>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</si>
  <si>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</si>
  <si>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</si>
  <si>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</si>
  <si>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</si>
  <si>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</si>
  <si>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</si>
  <si>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</si>
  <si>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</si>
  <si>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</si>
  <si>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</si>
  <si>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</si>
  <si>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</si>
  <si>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</si>
  <si>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</si>
  <si>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</si>
  <si>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</si>
  <si>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</si>
  <si>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</si>
  <si>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</si>
  <si>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</si>
  <si>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</si>
  <si>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</si>
  <si>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</si>
  <si>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</si>
  <si>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</si>
  <si>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</si>
  <si>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</si>
  <si>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</si>
  <si>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</si>
  <si>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</si>
  <si>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</si>
  <si>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</si>
  <si>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</si>
  <si>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</si>
  <si>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</si>
  <si>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</si>
  <si>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</si>
  <si>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</si>
  <si>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</si>
  <si>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</si>
  <si>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</si>
  <si>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</si>
  <si>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</si>
  <si>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</si>
  <si>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</si>
  <si>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</si>
  <si>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</si>
  <si>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</si>
  <si>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</si>
  <si>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</si>
  <si>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</si>
  <si>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Demand Charge/MMBtu/Day</t>
  </si>
  <si>
    <t>Billing Demand</t>
  </si>
  <si>
    <t>Daily Demand Charge</t>
  </si>
  <si>
    <t>Demand Volume/Day  (MMBtu's)</t>
  </si>
  <si>
    <t>Sales   Quantity</t>
  </si>
  <si>
    <t>Transport Quantity</t>
  </si>
  <si>
    <t>Border Discount/MMBtu</t>
  </si>
  <si>
    <t>Fuel</t>
  </si>
  <si>
    <t>PPL   Griffith  Index  Price</t>
  </si>
  <si>
    <t>PPL   Griffith Index  Price</t>
  </si>
  <si>
    <t>Transportation Spread</t>
  </si>
  <si>
    <t xml:space="preserve">       Delivery Month:</t>
  </si>
  <si>
    <t>Commodity Index</t>
  </si>
  <si>
    <t>Enron Supply Demand Cost</t>
  </si>
  <si>
    <t>Fuel      Cost</t>
  </si>
  <si>
    <t>ScheduledDelivery Quantity</t>
  </si>
  <si>
    <t>Demand Cost</t>
  </si>
  <si>
    <t>Variable Commodity Cost</t>
  </si>
  <si>
    <t>Total Supply &amp; Delevery cost</t>
  </si>
  <si>
    <t>Supply   Cost</t>
  </si>
  <si>
    <t>Sale Delivery Cost</t>
  </si>
  <si>
    <t>Sales Margin</t>
  </si>
  <si>
    <t>Sales   Spread</t>
  </si>
  <si>
    <t>Demand Spread</t>
  </si>
  <si>
    <t>Demand Margin</t>
  </si>
  <si>
    <t>]</t>
  </si>
  <si>
    <t>Transport Margins</t>
  </si>
  <si>
    <t>Transport Spread</t>
  </si>
  <si>
    <t>Trasnport Margin</t>
  </si>
  <si>
    <t>Total     Margin</t>
  </si>
  <si>
    <t>E N R O N    C O S T</t>
  </si>
  <si>
    <t>Scheduled Delivery Quantity</t>
  </si>
  <si>
    <t xml:space="preserve">             Delivery Month:</t>
  </si>
  <si>
    <t>mine &amp; chris</t>
  </si>
  <si>
    <t>cogan</t>
  </si>
  <si>
    <t>citizen's bill</t>
  </si>
  <si>
    <t>total to be divided up between, me &amp; chris, cogan, transport (janey for july) and gas sales (janey for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</si>
</sst>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  <numFmt numFmtId="180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0" borderId="1" xfId="1" applyNumberFormat="1" applyFont="1" applyBorder="1"/>
    <xf numFmtId="0" fontId="2" fillId="2" borderId="0" xfId="0" applyFont="1" applyFill="1" applyAlignment="1">
      <alignment horizontal="center" wrapText="1"/>
    </xf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0" fontId="0" fillId="0" borderId="0" xfId="0" applyFill="1"/>
    <xf numFmtId="173" fontId="3" fillId="0" borderId="0" xfId="2" applyNumberFormat="1" applyFont="1" applyFill="1"/>
    <xf numFmtId="166" fontId="3" fillId="0" borderId="0" xfId="1" applyNumberFormat="1" applyFont="1" applyFill="1"/>
    <xf numFmtId="170" fontId="1" fillId="0" borderId="0" xfId="1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70" fontId="0" fillId="0" borderId="0" xfId="0" applyNumberFormat="1" applyFill="1"/>
    <xf numFmtId="0" fontId="2" fillId="0" borderId="0" xfId="0" applyFont="1" applyAlignment="1">
      <alignment horizontal="left"/>
    </xf>
    <xf numFmtId="43" fontId="1" fillId="0" borderId="0" xfId="1" applyBorder="1"/>
    <xf numFmtId="170" fontId="4" fillId="0" borderId="0" xfId="1" applyNumberFormat="1" applyFont="1" applyBorder="1"/>
    <xf numFmtId="0" fontId="0" fillId="0" borderId="0" xfId="0" applyBorder="1"/>
    <xf numFmtId="170" fontId="1" fillId="0" borderId="0" xfId="1" applyNumberFormat="1" applyBorder="1"/>
    <xf numFmtId="2" fontId="0" fillId="0" borderId="0" xfId="0" applyNumberFormat="1" applyBorder="1"/>
    <xf numFmtId="180" fontId="2" fillId="0" borderId="0" xfId="0" applyNumberFormat="1" applyFont="1"/>
    <xf numFmtId="170" fontId="1" fillId="4" borderId="0" xfId="1" applyNumberFormat="1" applyFill="1"/>
    <xf numFmtId="170" fontId="4" fillId="4" borderId="0" xfId="1" applyNumberFormat="1" applyFont="1" applyFill="1"/>
    <xf numFmtId="170" fontId="0" fillId="4" borderId="0" xfId="0" applyNumberFormat="1" applyFill="1"/>
    <xf numFmtId="170" fontId="0" fillId="4" borderId="0" xfId="1" applyNumberFormat="1" applyFont="1" applyFill="1"/>
    <xf numFmtId="170" fontId="4" fillId="0" borderId="0" xfId="1" applyNumberFormat="1" applyFont="1" applyFill="1"/>
    <xf numFmtId="166" fontId="4" fillId="0" borderId="0" xfId="1" applyNumberFormat="1" applyFont="1" applyFill="1"/>
    <xf numFmtId="170" fontId="1" fillId="0" borderId="0" xfId="1" applyNumberFormat="1" applyFont="1"/>
    <xf numFmtId="43" fontId="0" fillId="0" borderId="0" xfId="1" applyNumberFormat="1" applyFont="1"/>
    <xf numFmtId="43" fontId="0" fillId="2" borderId="0" xfId="0" applyNumberFormat="1" applyFill="1"/>
    <xf numFmtId="43" fontId="0" fillId="0" borderId="1" xfId="1" applyNumberFormat="1" applyFont="1" applyBorder="1"/>
    <xf numFmtId="43" fontId="0" fillId="2" borderId="1" xfId="0" applyNumberFormat="1" applyFill="1" applyBorder="1"/>
    <xf numFmtId="166" fontId="4" fillId="0" borderId="1" xfId="1" applyNumberFormat="1" applyFont="1" applyFill="1" applyBorder="1"/>
    <xf numFmtId="170" fontId="3" fillId="0" borderId="1" xfId="1" applyNumberFormat="1" applyFont="1" applyBorder="1"/>
    <xf numFmtId="170" fontId="4" fillId="0" borderId="1" xfId="1" applyNumberFormat="1" applyFont="1" applyBorder="1"/>
    <xf numFmtId="0" fontId="0" fillId="0" borderId="1" xfId="0" applyBorder="1"/>
    <xf numFmtId="170" fontId="1" fillId="0" borderId="1" xfId="1" applyNumberFormat="1" applyBorder="1"/>
    <xf numFmtId="2" fontId="0" fillId="0" borderId="1" xfId="0" applyNumberFormat="1" applyBorder="1"/>
    <xf numFmtId="170" fontId="1" fillId="0" borderId="1" xfId="1" applyNumberFormat="1" applyFont="1" applyBorder="1"/>
    <xf numFmtId="170" fontId="4" fillId="0" borderId="1" xfId="1" applyNumberFormat="1" applyFont="1" applyFill="1" applyBorder="1"/>
    <xf numFmtId="170" fontId="0" fillId="0" borderId="1" xfId="0" applyNumberFormat="1" applyBorder="1"/>
    <xf numFmtId="170" fontId="0" fillId="0" borderId="1" xfId="1" applyNumberFormat="1" applyFont="1" applyBorder="1"/>
    <xf numFmtId="166" fontId="0" fillId="0" borderId="2" xfId="0" applyNumberFormat="1" applyBorder="1"/>
    <xf numFmtId="0" fontId="0" fillId="4" borderId="2" xfId="0" applyFill="1" applyBorder="1"/>
    <xf numFmtId="170" fontId="3" fillId="4" borderId="2" xfId="1" applyNumberFormat="1" applyFont="1" applyFill="1" applyBorder="1"/>
    <xf numFmtId="170" fontId="0" fillId="4" borderId="2" xfId="0" applyNumberFormat="1" applyFill="1" applyBorder="1"/>
    <xf numFmtId="43" fontId="0" fillId="0" borderId="2" xfId="1" applyFont="1" applyBorder="1"/>
    <xf numFmtId="166" fontId="4" fillId="0" borderId="0" xfId="1" applyNumberFormat="1" applyFont="1"/>
    <xf numFmtId="170" fontId="1" fillId="0" borderId="0" xfId="1" applyNumberFormat="1" applyFill="1" applyBorder="1"/>
    <xf numFmtId="170" fontId="1" fillId="0" borderId="1" xfId="1" applyNumberFormat="1" applyFill="1" applyBorder="1"/>
    <xf numFmtId="43" fontId="1" fillId="0" borderId="2" xfId="1" applyFill="1" applyBorder="1"/>
    <xf numFmtId="43" fontId="1" fillId="0" borderId="0" xfId="1" applyFill="1"/>
    <xf numFmtId="17" fontId="5" fillId="0" borderId="0" xfId="0" applyNumberFormat="1" applyFont="1" applyAlignment="1">
      <alignment horizontal="left"/>
    </xf>
    <xf numFmtId="43" fontId="0" fillId="4" borderId="2" xfId="1" applyFont="1" applyFill="1" applyBorder="1"/>
    <xf numFmtId="166" fontId="0" fillId="4" borderId="2" xfId="0" applyNumberFormat="1" applyFill="1" applyBorder="1"/>
    <xf numFmtId="17" fontId="2" fillId="0" borderId="0" xfId="0" applyNumberFormat="1" applyFont="1"/>
    <xf numFmtId="173" fontId="4" fillId="0" borderId="0" xfId="2" applyNumberFormat="1" applyFont="1"/>
    <xf numFmtId="173" fontId="4" fillId="0" borderId="1" xfId="2" applyNumberFormat="1" applyFont="1" applyBorder="1"/>
    <xf numFmtId="170" fontId="3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34"/>
  <sheetViews>
    <sheetView tabSelected="1" topLeftCell="A21" zoomScale="75" zoomScaleNormal="75" workbookViewId="0">
      <selection activeCell="E14" sqref="E14"/>
    </sheetView>
  </sheetViews>
  <sheetFormatPr defaultRowHeight="13.2" x14ac:dyDescent="0.25"/>
  <cols>
    <col min="1" max="1" width="9.33203125" bestFit="1" customWidth="1"/>
    <col min="2" max="2" width="12" customWidth="1"/>
    <col min="3" max="3" width="10.5546875" customWidth="1"/>
    <col min="4" max="5" width="12.33203125" customWidth="1"/>
    <col min="6" max="7" width="9.88671875" customWidth="1"/>
    <col min="8" max="8" width="13.33203125" customWidth="1"/>
    <col min="9" max="9" width="10.33203125" customWidth="1"/>
    <col min="10" max="10" width="2.5546875" customWidth="1"/>
    <col min="11" max="11" width="12.88671875" customWidth="1"/>
    <col min="12" max="12" width="11.33203125" customWidth="1"/>
    <col min="13" max="13" width="15.33203125" customWidth="1"/>
    <col min="14" max="14" width="2.33203125" customWidth="1"/>
    <col min="15" max="17" width="11.109375" customWidth="1"/>
    <col min="18" max="19" width="12" customWidth="1"/>
    <col min="20" max="20" width="12.33203125" customWidth="1"/>
    <col min="21" max="21" width="13.44140625" customWidth="1"/>
    <col min="22" max="22" width="12.6640625" customWidth="1"/>
    <col min="23" max="23" width="2.44140625" customWidth="1"/>
    <col min="24" max="25" width="13.44140625" customWidth="1"/>
    <col min="27" max="27" width="14.109375" customWidth="1"/>
    <col min="28" max="28" width="13.44140625" customWidth="1"/>
    <col min="29" max="29" width="13.5546875" customWidth="1"/>
    <col min="30" max="32" width="12.6640625" customWidth="1"/>
    <col min="33" max="33" width="11.44140625" customWidth="1"/>
    <col min="34" max="34" width="12.6640625" customWidth="1"/>
    <col min="35" max="36" width="12.5546875" customWidth="1"/>
    <col min="37" max="37" width="13.109375" customWidth="1"/>
  </cols>
  <sheetData>
    <row r="1" spans="1:20" x14ac:dyDescent="0.25">
      <c r="A1" s="1" t="s">
        <v>0</v>
      </c>
      <c r="F1" s="49" t="s">
        <v>109</v>
      </c>
      <c r="G1" s="49"/>
      <c r="I1" s="87">
        <v>37073</v>
      </c>
      <c r="J1">
        <f>MONTH(I1)</f>
        <v>7</v>
      </c>
    </row>
    <row r="3" spans="1:20" x14ac:dyDescent="0.25">
      <c r="A3" s="1" t="s">
        <v>7</v>
      </c>
      <c r="C3" s="5" t="s">
        <v>2</v>
      </c>
    </row>
    <row r="4" spans="1:20" x14ac:dyDescent="0.25">
      <c r="A4" t="s">
        <v>8</v>
      </c>
    </row>
    <row r="5" spans="1:20" x14ac:dyDescent="0.25">
      <c r="A5" t="s">
        <v>9</v>
      </c>
      <c r="C5" s="9">
        <v>2.5000000000000001E-3</v>
      </c>
      <c r="I5" s="1" t="s">
        <v>99</v>
      </c>
    </row>
    <row r="6" spans="1:20" x14ac:dyDescent="0.25">
      <c r="A6" t="s">
        <v>10</v>
      </c>
      <c r="C6" s="24">
        <v>0.1031</v>
      </c>
      <c r="I6" s="42" t="s">
        <v>98</v>
      </c>
      <c r="J6" s="42"/>
      <c r="K6" s="42"/>
      <c r="M6" s="43">
        <f>C6+C10</f>
        <v>0.31130000000000002</v>
      </c>
      <c r="S6" s="43"/>
    </row>
    <row r="7" spans="1:20" x14ac:dyDescent="0.25">
      <c r="A7" t="s">
        <v>11</v>
      </c>
      <c r="C7" s="24">
        <v>1.1000000000000001E-3</v>
      </c>
      <c r="I7" s="42" t="s">
        <v>101</v>
      </c>
      <c r="J7" s="42"/>
      <c r="K7" s="42"/>
      <c r="M7" s="44">
        <v>20000</v>
      </c>
      <c r="S7" s="44"/>
    </row>
    <row r="8" spans="1:20" x14ac:dyDescent="0.25">
      <c r="A8" t="s">
        <v>12</v>
      </c>
      <c r="C8" s="7"/>
      <c r="I8" t="s">
        <v>100</v>
      </c>
      <c r="M8" s="32">
        <f xml:space="preserve"> ROUND(M6*M7,2)</f>
        <v>6226</v>
      </c>
      <c r="S8" s="32"/>
    </row>
    <row r="9" spans="1:20" x14ac:dyDescent="0.25">
      <c r="A9" t="s">
        <v>9</v>
      </c>
      <c r="C9" s="10">
        <v>4.4999999999999998E-2</v>
      </c>
      <c r="E9" s="35"/>
      <c r="I9" t="s">
        <v>104</v>
      </c>
      <c r="M9" s="24">
        <v>0.1</v>
      </c>
      <c r="S9" s="24"/>
    </row>
    <row r="10" spans="1:20" x14ac:dyDescent="0.25">
      <c r="A10" t="s">
        <v>10</v>
      </c>
      <c r="C10" s="24">
        <v>0.2082</v>
      </c>
    </row>
    <row r="11" spans="1:20" x14ac:dyDescent="0.25">
      <c r="A11" t="s">
        <v>11</v>
      </c>
      <c r="C11" s="24">
        <v>2.53E-2</v>
      </c>
    </row>
    <row r="16" spans="1:20" x14ac:dyDescent="0.25">
      <c r="F16" s="94" t="s">
        <v>110</v>
      </c>
      <c r="G16" s="94"/>
      <c r="H16" s="94"/>
      <c r="I16" s="94"/>
      <c r="J16" s="94"/>
      <c r="K16" s="94"/>
      <c r="L16" s="94"/>
      <c r="M16" s="94"/>
      <c r="N16" s="94"/>
      <c r="O16" s="94"/>
      <c r="P16" s="1"/>
      <c r="Q16" s="1"/>
      <c r="R16" s="1"/>
      <c r="S16" s="1"/>
      <c r="T16" s="1"/>
    </row>
    <row r="17" spans="1:38" ht="14.25" customHeight="1" x14ac:dyDescent="0.25">
      <c r="H17" s="7"/>
      <c r="J17" s="8"/>
      <c r="K17" s="22" t="s">
        <v>5</v>
      </c>
      <c r="L17" s="23"/>
      <c r="M17" s="23"/>
      <c r="O17" s="1"/>
      <c r="P17" s="94" t="s">
        <v>118</v>
      </c>
      <c r="Q17" s="94"/>
      <c r="R17" s="94"/>
      <c r="S17" s="94"/>
      <c r="T17" s="94"/>
      <c r="U17" s="94"/>
      <c r="V17" s="94"/>
      <c r="W17" s="29"/>
      <c r="X17" s="29"/>
      <c r="Y17" s="29"/>
      <c r="AA17" s="29"/>
      <c r="AB17" s="29"/>
      <c r="AD17" s="95" t="s">
        <v>22</v>
      </c>
      <c r="AE17" s="95"/>
      <c r="AF17" s="95"/>
    </row>
    <row r="18" spans="1:38" ht="66" x14ac:dyDescent="0.25">
      <c r="A18" s="1"/>
      <c r="B18" s="28" t="s">
        <v>113</v>
      </c>
      <c r="C18" s="28" t="s">
        <v>102</v>
      </c>
      <c r="D18" s="4" t="s">
        <v>28</v>
      </c>
      <c r="E18" s="4" t="s">
        <v>103</v>
      </c>
      <c r="F18" s="28" t="s">
        <v>24</v>
      </c>
      <c r="G18" s="28"/>
      <c r="H18" s="4" t="s">
        <v>6</v>
      </c>
      <c r="I18" s="4" t="s">
        <v>26</v>
      </c>
      <c r="J18" s="3"/>
      <c r="K18" s="4" t="s">
        <v>23</v>
      </c>
      <c r="L18" s="4" t="s">
        <v>105</v>
      </c>
      <c r="M18" s="4" t="s">
        <v>4</v>
      </c>
      <c r="N18" s="4"/>
      <c r="O18" s="4" t="s">
        <v>107</v>
      </c>
      <c r="P18" s="4" t="s">
        <v>23</v>
      </c>
      <c r="Q18" s="4" t="s">
        <v>111</v>
      </c>
      <c r="R18" s="4" t="s">
        <v>16</v>
      </c>
      <c r="S18" s="4" t="s">
        <v>112</v>
      </c>
      <c r="T18" s="4" t="s">
        <v>13</v>
      </c>
      <c r="U18" s="4" t="s">
        <v>14</v>
      </c>
      <c r="V18" s="4" t="s">
        <v>31</v>
      </c>
      <c r="W18" s="4"/>
      <c r="X18" s="4" t="s">
        <v>120</v>
      </c>
      <c r="Y18" s="4" t="s">
        <v>119</v>
      </c>
      <c r="Z18" s="4" t="s">
        <v>121</v>
      </c>
      <c r="AA18" s="4" t="s">
        <v>122</v>
      </c>
      <c r="AB18" s="31" t="s">
        <v>32</v>
      </c>
      <c r="AC18" s="31" t="s">
        <v>52</v>
      </c>
      <c r="AD18" s="4" t="s">
        <v>19</v>
      </c>
      <c r="AE18" s="4" t="s">
        <v>20</v>
      </c>
      <c r="AF18" s="4" t="s">
        <v>21</v>
      </c>
      <c r="AG18" s="4" t="s">
        <v>114</v>
      </c>
      <c r="AH18" s="4" t="s">
        <v>117</v>
      </c>
      <c r="AI18" s="4" t="s">
        <v>115</v>
      </c>
      <c r="AJ18" s="4" t="s">
        <v>116</v>
      </c>
      <c r="AK18" s="4" t="s">
        <v>15</v>
      </c>
    </row>
    <row r="19" spans="1:38" x14ac:dyDescent="0.25">
      <c r="A19" s="1" t="s">
        <v>1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2</v>
      </c>
      <c r="G19" s="5"/>
      <c r="H19" s="5" t="s">
        <v>2</v>
      </c>
      <c r="I19" s="5" t="s">
        <v>2</v>
      </c>
      <c r="K19" s="5" t="s">
        <v>2</v>
      </c>
      <c r="L19" s="5" t="s">
        <v>2</v>
      </c>
      <c r="M19" s="5" t="s">
        <v>2</v>
      </c>
      <c r="N19" s="5"/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/>
      <c r="X19" s="5" t="s">
        <v>2</v>
      </c>
      <c r="Y19" s="5" t="s">
        <v>29</v>
      </c>
      <c r="Z19" s="5" t="s">
        <v>2</v>
      </c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17</v>
      </c>
      <c r="AF19" s="5" t="s">
        <v>17</v>
      </c>
      <c r="AG19" s="5" t="s">
        <v>17</v>
      </c>
      <c r="AI19" s="5" t="s">
        <v>17</v>
      </c>
    </row>
    <row r="20" spans="1:38" x14ac:dyDescent="0.25">
      <c r="A20" s="2">
        <f>I1</f>
        <v>37073</v>
      </c>
      <c r="B20" s="11">
        <v>0</v>
      </c>
      <c r="C20" s="11">
        <v>0</v>
      </c>
      <c r="D20" s="61">
        <f t="shared" ref="D20:D50" si="0">C20/(1-$C$9-$C$5)</f>
        <v>0</v>
      </c>
      <c r="E20" s="61">
        <f>B20-C20</f>
        <v>0</v>
      </c>
      <c r="F20" s="12">
        <v>2.79</v>
      </c>
      <c r="G20" s="12"/>
      <c r="H20" s="17">
        <f t="shared" ref="H20:H50" si="1">$M$6+$M$9</f>
        <v>0.4113</v>
      </c>
      <c r="I20" s="17">
        <f t="shared" ref="I20:I38" si="2">F20-H20</f>
        <v>2.3787000000000003</v>
      </c>
      <c r="K20" s="12">
        <v>2.33</v>
      </c>
      <c r="L20" s="17">
        <f t="shared" ref="L20:L50" si="3">((K20/(1-$C$5)-K20)+(K20/(1-$C$5)/(1-$C$9)-(K20/(1-$C$5))))</f>
        <v>0.11590533926439139</v>
      </c>
      <c r="M20" s="25">
        <f t="shared" ref="M20:M38" si="4">K20+L20</f>
        <v>2.4459053392643915</v>
      </c>
      <c r="N20" s="6"/>
      <c r="O20" s="25">
        <f t="shared" ref="O20:O38" si="5">IF(M20&gt;I20,M20,I20)</f>
        <v>2.4459053392643915</v>
      </c>
      <c r="P20" s="17">
        <f>K20</f>
        <v>2.33</v>
      </c>
      <c r="Q20" s="17">
        <v>0.09</v>
      </c>
      <c r="R20" s="62">
        <f t="shared" ref="R20:R50" si="6">$C$6</f>
        <v>0.1031</v>
      </c>
      <c r="S20" s="60">
        <f>L20</f>
        <v>0.11590533926439139</v>
      </c>
      <c r="T20" s="25">
        <f t="shared" ref="T20:T50" si="7">$C$7</f>
        <v>1.1000000000000001E-3</v>
      </c>
      <c r="U20" s="25">
        <f t="shared" ref="U20:U50" si="8">$C$11</f>
        <v>2.53E-2</v>
      </c>
      <c r="V20" s="45">
        <f>SUM(P20:U20)</f>
        <v>2.6654053392643915</v>
      </c>
      <c r="W20" s="45"/>
      <c r="X20" s="15">
        <f>O20-P20-S20-T20-U20</f>
        <v>-2.64E-2</v>
      </c>
      <c r="Y20" s="13">
        <f>X20*C20</f>
        <v>0</v>
      </c>
      <c r="Z20" s="14">
        <f t="shared" ref="Z20:Z50" si="9">$M$6-Q20-R20</f>
        <v>0.11820000000000003</v>
      </c>
      <c r="AA20" s="63">
        <f t="shared" ref="AA20:AA50" si="10">ROUND(Z20*$M$7,2)</f>
        <v>2364</v>
      </c>
      <c r="AB20" s="64">
        <f>ROUND((Y20+AA20)*0.085,2)</f>
        <v>200.94</v>
      </c>
      <c r="AC20" s="63">
        <f>Y20+AA20-AB20</f>
        <v>2163.06</v>
      </c>
      <c r="AD20" s="16">
        <f>ROUND((Y20+AA20)*0.075,2)</f>
        <v>177.3</v>
      </c>
      <c r="AE20" s="16">
        <f>AB20-AD20</f>
        <v>23.639999999999986</v>
      </c>
      <c r="AF20" s="26">
        <f t="shared" ref="AF20:AF38" si="11">AD20+AE20</f>
        <v>200.94</v>
      </c>
      <c r="AG20" s="16">
        <f t="shared" ref="AG20:AG50" si="12">ROUND((Q20+R20)*$M$7,2)</f>
        <v>3862</v>
      </c>
      <c r="AH20" s="13">
        <f>ROUND(P20*D20,2)</f>
        <v>0</v>
      </c>
      <c r="AI20" s="63">
        <f>ROUND((T20+U20)*C20,2)</f>
        <v>0</v>
      </c>
      <c r="AJ20" s="13">
        <f>SUM(AG20:AI20)</f>
        <v>3862</v>
      </c>
      <c r="AK20" s="13">
        <f>AF20+AJ20</f>
        <v>4062.94</v>
      </c>
      <c r="AL20" s="16"/>
    </row>
    <row r="21" spans="1:38" x14ac:dyDescent="0.25">
      <c r="A21" s="2">
        <f>A20+1</f>
        <v>37074</v>
      </c>
      <c r="B21" s="11">
        <v>0</v>
      </c>
      <c r="C21" s="11">
        <v>0</v>
      </c>
      <c r="D21" s="61">
        <f t="shared" si="0"/>
        <v>0</v>
      </c>
      <c r="E21" s="61">
        <f t="shared" ref="E21:E50" si="13">B21-C21</f>
        <v>0</v>
      </c>
      <c r="F21" s="12">
        <v>2.79</v>
      </c>
      <c r="G21" s="12"/>
      <c r="H21" s="17">
        <f t="shared" si="1"/>
        <v>0.4113</v>
      </c>
      <c r="I21" s="17">
        <f t="shared" si="2"/>
        <v>2.3787000000000003</v>
      </c>
      <c r="K21" s="12">
        <v>2.33</v>
      </c>
      <c r="L21" s="17">
        <f t="shared" si="3"/>
        <v>0.11590533926439139</v>
      </c>
      <c r="M21" s="25">
        <f t="shared" si="4"/>
        <v>2.4459053392643915</v>
      </c>
      <c r="N21" s="6"/>
      <c r="O21" s="25">
        <f t="shared" si="5"/>
        <v>2.4459053392643915</v>
      </c>
      <c r="P21" s="17">
        <f t="shared" ref="P21:P50" si="14">K21</f>
        <v>2.33</v>
      </c>
      <c r="Q21" s="17">
        <v>0.09</v>
      </c>
      <c r="R21" s="62">
        <f t="shared" si="6"/>
        <v>0.1031</v>
      </c>
      <c r="S21" s="60">
        <f t="shared" ref="S21:S50" si="15">L21</f>
        <v>0.11590533926439139</v>
      </c>
      <c r="T21" s="25">
        <f t="shared" si="7"/>
        <v>1.1000000000000001E-3</v>
      </c>
      <c r="U21" s="25">
        <f t="shared" si="8"/>
        <v>2.53E-2</v>
      </c>
      <c r="V21" s="45">
        <f t="shared" ref="V21:V50" si="16">SUM(P21:U21)</f>
        <v>2.6654053392643915</v>
      </c>
      <c r="W21" s="45"/>
      <c r="X21" s="15">
        <f t="shared" ref="X21:X50" si="17">O21-P21-S21-T21-U21</f>
        <v>-2.64E-2</v>
      </c>
      <c r="Y21" s="13">
        <f t="shared" ref="Y21:Y50" si="18">X21*C21</f>
        <v>0</v>
      </c>
      <c r="Z21" s="14">
        <f t="shared" si="9"/>
        <v>0.11820000000000003</v>
      </c>
      <c r="AA21" s="63">
        <f t="shared" si="10"/>
        <v>2364</v>
      </c>
      <c r="AB21" s="64">
        <f t="shared" ref="AB21:AB50" si="19">ROUND((Y21+AA21)*0.085,2)</f>
        <v>200.94</v>
      </c>
      <c r="AC21" s="63">
        <f t="shared" ref="AC21:AC50" si="20">Y21+AA21-AB21</f>
        <v>2163.06</v>
      </c>
      <c r="AD21" s="16">
        <f t="shared" ref="AD21:AD50" si="21">ROUND((Y21+AA21)*0.075,2)</f>
        <v>177.3</v>
      </c>
      <c r="AE21" s="16">
        <f t="shared" ref="AE21:AE50" si="22">AB21-AD21</f>
        <v>23.639999999999986</v>
      </c>
      <c r="AF21" s="26">
        <f t="shared" si="11"/>
        <v>200.94</v>
      </c>
      <c r="AG21" s="16">
        <f t="shared" si="12"/>
        <v>3862</v>
      </c>
      <c r="AH21" s="13">
        <f t="shared" ref="AH21:AH50" si="23">ROUND(P21*D21,2)</f>
        <v>0</v>
      </c>
      <c r="AI21" s="63">
        <f t="shared" ref="AI21:AI50" si="24">ROUND((T21+U21)*C21,2)</f>
        <v>0</v>
      </c>
      <c r="AJ21" s="13">
        <f t="shared" ref="AJ21:AJ50" si="25">SUM(AG21:AI21)</f>
        <v>3862</v>
      </c>
      <c r="AK21" s="13">
        <f t="shared" ref="AK21:AK50" si="26">AF21+AJ21</f>
        <v>4062.94</v>
      </c>
    </row>
    <row r="22" spans="1:38" x14ac:dyDescent="0.25">
      <c r="A22" s="2">
        <f t="shared" ref="A22:A47" si="27">A21+1</f>
        <v>37075</v>
      </c>
      <c r="B22" s="11">
        <v>0</v>
      </c>
      <c r="C22" s="11">
        <v>0</v>
      </c>
      <c r="D22" s="61">
        <f t="shared" si="0"/>
        <v>0</v>
      </c>
      <c r="E22" s="61">
        <f t="shared" si="13"/>
        <v>0</v>
      </c>
      <c r="F22" s="12">
        <v>3.2949999999999999</v>
      </c>
      <c r="G22" s="12"/>
      <c r="H22" s="17">
        <f t="shared" si="1"/>
        <v>0.4113</v>
      </c>
      <c r="I22" s="17">
        <f t="shared" si="2"/>
        <v>2.8837000000000002</v>
      </c>
      <c r="K22" s="12">
        <v>2.34</v>
      </c>
      <c r="L22" s="17">
        <f t="shared" si="3"/>
        <v>0.11640278707239293</v>
      </c>
      <c r="M22" s="25">
        <f t="shared" si="4"/>
        <v>2.4564027870723928</v>
      </c>
      <c r="N22" s="6"/>
      <c r="O22" s="25">
        <f t="shared" si="5"/>
        <v>2.8837000000000002</v>
      </c>
      <c r="P22" s="17">
        <f t="shared" si="14"/>
        <v>2.34</v>
      </c>
      <c r="Q22" s="17">
        <v>0.09</v>
      </c>
      <c r="R22" s="62">
        <f t="shared" si="6"/>
        <v>0.1031</v>
      </c>
      <c r="S22" s="60">
        <f t="shared" si="15"/>
        <v>0.11640278707239293</v>
      </c>
      <c r="T22" s="25">
        <f t="shared" si="7"/>
        <v>1.1000000000000001E-3</v>
      </c>
      <c r="U22" s="25">
        <f t="shared" si="8"/>
        <v>2.53E-2</v>
      </c>
      <c r="V22" s="45">
        <f t="shared" si="16"/>
        <v>2.6759027870723928</v>
      </c>
      <c r="W22" s="45"/>
      <c r="X22" s="15">
        <f t="shared" si="17"/>
        <v>0.40089721292760738</v>
      </c>
      <c r="Y22" s="13">
        <f t="shared" si="18"/>
        <v>0</v>
      </c>
      <c r="Z22" s="14">
        <f t="shared" si="9"/>
        <v>0.11820000000000003</v>
      </c>
      <c r="AA22" s="63">
        <f t="shared" si="10"/>
        <v>2364</v>
      </c>
      <c r="AB22" s="64">
        <f t="shared" si="19"/>
        <v>200.94</v>
      </c>
      <c r="AC22" s="63">
        <f t="shared" si="20"/>
        <v>2163.06</v>
      </c>
      <c r="AD22" s="16">
        <f t="shared" si="21"/>
        <v>177.3</v>
      </c>
      <c r="AE22" s="16">
        <f t="shared" si="22"/>
        <v>23.639999999999986</v>
      </c>
      <c r="AF22" s="26">
        <f t="shared" si="11"/>
        <v>200.94</v>
      </c>
      <c r="AG22" s="16">
        <f t="shared" si="12"/>
        <v>3862</v>
      </c>
      <c r="AH22" s="13">
        <f t="shared" si="23"/>
        <v>0</v>
      </c>
      <c r="AI22" s="63">
        <f t="shared" si="24"/>
        <v>0</v>
      </c>
      <c r="AJ22" s="13">
        <f t="shared" si="25"/>
        <v>3862</v>
      </c>
      <c r="AK22" s="13">
        <f t="shared" si="26"/>
        <v>4062.94</v>
      </c>
    </row>
    <row r="23" spans="1:38" x14ac:dyDescent="0.25">
      <c r="A23" s="2">
        <f t="shared" si="27"/>
        <v>37076</v>
      </c>
      <c r="B23" s="11">
        <v>0</v>
      </c>
      <c r="C23" s="11">
        <v>0</v>
      </c>
      <c r="D23" s="61">
        <f t="shared" si="0"/>
        <v>0</v>
      </c>
      <c r="E23" s="61">
        <f t="shared" si="13"/>
        <v>0</v>
      </c>
      <c r="F23" s="12">
        <v>3.67</v>
      </c>
      <c r="G23" s="12"/>
      <c r="H23" s="17">
        <f t="shared" si="1"/>
        <v>0.4113</v>
      </c>
      <c r="I23" s="17">
        <f t="shared" si="2"/>
        <v>3.2587000000000002</v>
      </c>
      <c r="K23" s="12">
        <v>2.21</v>
      </c>
      <c r="L23" s="17">
        <f t="shared" si="3"/>
        <v>0.10993596556837115</v>
      </c>
      <c r="M23" s="25">
        <f t="shared" si="4"/>
        <v>2.3199359655683711</v>
      </c>
      <c r="N23" s="6"/>
      <c r="O23" s="25">
        <f t="shared" si="5"/>
        <v>3.2587000000000002</v>
      </c>
      <c r="P23" s="17">
        <f t="shared" si="14"/>
        <v>2.21</v>
      </c>
      <c r="Q23" s="17">
        <v>0.09</v>
      </c>
      <c r="R23" s="62">
        <f t="shared" si="6"/>
        <v>0.1031</v>
      </c>
      <c r="S23" s="60">
        <f t="shared" si="15"/>
        <v>0.10993596556837115</v>
      </c>
      <c r="T23" s="25">
        <f t="shared" si="7"/>
        <v>1.1000000000000001E-3</v>
      </c>
      <c r="U23" s="25">
        <f t="shared" si="8"/>
        <v>2.53E-2</v>
      </c>
      <c r="V23" s="45">
        <f t="shared" si="16"/>
        <v>2.5394359655683711</v>
      </c>
      <c r="W23" s="45"/>
      <c r="X23" s="15">
        <f t="shared" si="17"/>
        <v>0.91236403443162906</v>
      </c>
      <c r="Y23" s="13">
        <f t="shared" si="18"/>
        <v>0</v>
      </c>
      <c r="Z23" s="14">
        <f t="shared" si="9"/>
        <v>0.11820000000000003</v>
      </c>
      <c r="AA23" s="63">
        <f t="shared" si="10"/>
        <v>2364</v>
      </c>
      <c r="AB23" s="64">
        <f t="shared" si="19"/>
        <v>200.94</v>
      </c>
      <c r="AC23" s="63">
        <f t="shared" si="20"/>
        <v>2163.06</v>
      </c>
      <c r="AD23" s="16">
        <f t="shared" si="21"/>
        <v>177.3</v>
      </c>
      <c r="AE23" s="16">
        <f t="shared" si="22"/>
        <v>23.639999999999986</v>
      </c>
      <c r="AF23" s="26">
        <f t="shared" si="11"/>
        <v>200.94</v>
      </c>
      <c r="AG23" s="16">
        <f t="shared" si="12"/>
        <v>3862</v>
      </c>
      <c r="AH23" s="13">
        <f t="shared" si="23"/>
        <v>0</v>
      </c>
      <c r="AI23" s="63">
        <f t="shared" si="24"/>
        <v>0</v>
      </c>
      <c r="AJ23" s="13">
        <f t="shared" si="25"/>
        <v>3862</v>
      </c>
      <c r="AK23" s="13">
        <f t="shared" si="26"/>
        <v>4062.94</v>
      </c>
    </row>
    <row r="24" spans="1:38" x14ac:dyDescent="0.25">
      <c r="A24" s="2">
        <f t="shared" si="27"/>
        <v>37077</v>
      </c>
      <c r="B24" s="11">
        <v>0</v>
      </c>
      <c r="C24" s="11">
        <v>0</v>
      </c>
      <c r="D24" s="61">
        <f t="shared" si="0"/>
        <v>0</v>
      </c>
      <c r="E24" s="61">
        <f t="shared" si="13"/>
        <v>0</v>
      </c>
      <c r="F24" s="12">
        <v>3.67</v>
      </c>
      <c r="G24" s="12"/>
      <c r="H24" s="17">
        <f t="shared" si="1"/>
        <v>0.4113</v>
      </c>
      <c r="I24" s="17">
        <f t="shared" si="2"/>
        <v>3.2587000000000002</v>
      </c>
      <c r="K24" s="12">
        <v>2.21</v>
      </c>
      <c r="L24" s="17">
        <f t="shared" si="3"/>
        <v>0.10993596556837115</v>
      </c>
      <c r="M24" s="25">
        <f t="shared" si="4"/>
        <v>2.3199359655683711</v>
      </c>
      <c r="N24" s="6"/>
      <c r="O24" s="25">
        <f t="shared" si="5"/>
        <v>3.2587000000000002</v>
      </c>
      <c r="P24" s="17">
        <f t="shared" si="14"/>
        <v>2.21</v>
      </c>
      <c r="Q24" s="17">
        <v>0.09</v>
      </c>
      <c r="R24" s="62">
        <f t="shared" si="6"/>
        <v>0.1031</v>
      </c>
      <c r="S24" s="60">
        <f t="shared" si="15"/>
        <v>0.10993596556837115</v>
      </c>
      <c r="T24" s="25">
        <f t="shared" si="7"/>
        <v>1.1000000000000001E-3</v>
      </c>
      <c r="U24" s="25">
        <f t="shared" si="8"/>
        <v>2.53E-2</v>
      </c>
      <c r="V24" s="45">
        <f t="shared" si="16"/>
        <v>2.5394359655683711</v>
      </c>
      <c r="W24" s="45"/>
      <c r="X24" s="15">
        <f t="shared" si="17"/>
        <v>0.91236403443162906</v>
      </c>
      <c r="Y24" s="13">
        <f t="shared" si="18"/>
        <v>0</v>
      </c>
      <c r="Z24" s="14">
        <f t="shared" si="9"/>
        <v>0.11820000000000003</v>
      </c>
      <c r="AA24" s="63">
        <f t="shared" si="10"/>
        <v>2364</v>
      </c>
      <c r="AB24" s="64">
        <f t="shared" si="19"/>
        <v>200.94</v>
      </c>
      <c r="AC24" s="63">
        <f t="shared" si="20"/>
        <v>2163.06</v>
      </c>
      <c r="AD24" s="16">
        <f t="shared" si="21"/>
        <v>177.3</v>
      </c>
      <c r="AE24" s="16">
        <f t="shared" si="22"/>
        <v>23.639999999999986</v>
      </c>
      <c r="AF24" s="26">
        <f t="shared" si="11"/>
        <v>200.94</v>
      </c>
      <c r="AG24" s="16">
        <f t="shared" si="12"/>
        <v>3862</v>
      </c>
      <c r="AH24" s="13">
        <f t="shared" si="23"/>
        <v>0</v>
      </c>
      <c r="AI24" s="63">
        <f t="shared" si="24"/>
        <v>0</v>
      </c>
      <c r="AJ24" s="13">
        <f t="shared" si="25"/>
        <v>3862</v>
      </c>
      <c r="AK24" s="13">
        <f t="shared" si="26"/>
        <v>4062.94</v>
      </c>
    </row>
    <row r="25" spans="1:38" x14ac:dyDescent="0.25">
      <c r="A25" s="2">
        <f t="shared" si="27"/>
        <v>37078</v>
      </c>
      <c r="B25" s="11">
        <v>0</v>
      </c>
      <c r="C25" s="11">
        <v>0</v>
      </c>
      <c r="D25" s="61">
        <f t="shared" si="0"/>
        <v>0</v>
      </c>
      <c r="E25" s="61">
        <f t="shared" si="13"/>
        <v>0</v>
      </c>
      <c r="F25" s="12">
        <v>3.86</v>
      </c>
      <c r="G25" s="12"/>
      <c r="H25" s="17">
        <f t="shared" si="1"/>
        <v>0.4113</v>
      </c>
      <c r="I25" s="17">
        <f t="shared" si="2"/>
        <v>3.4486999999999997</v>
      </c>
      <c r="K25" s="12">
        <v>2.355</v>
      </c>
      <c r="L25" s="17">
        <f t="shared" si="3"/>
        <v>0.11714895878439568</v>
      </c>
      <c r="M25" s="25">
        <f t="shared" si="4"/>
        <v>2.4721489587843957</v>
      </c>
      <c r="N25" s="6"/>
      <c r="O25" s="25">
        <f t="shared" si="5"/>
        <v>3.4486999999999997</v>
      </c>
      <c r="P25" s="17">
        <f t="shared" si="14"/>
        <v>2.355</v>
      </c>
      <c r="Q25" s="17">
        <v>0.09</v>
      </c>
      <c r="R25" s="62">
        <f t="shared" si="6"/>
        <v>0.1031</v>
      </c>
      <c r="S25" s="60">
        <f t="shared" si="15"/>
        <v>0.11714895878439568</v>
      </c>
      <c r="T25" s="25">
        <f t="shared" si="7"/>
        <v>1.1000000000000001E-3</v>
      </c>
      <c r="U25" s="25">
        <f t="shared" si="8"/>
        <v>2.53E-2</v>
      </c>
      <c r="V25" s="45">
        <f t="shared" si="16"/>
        <v>2.6916489587843957</v>
      </c>
      <c r="W25" s="45"/>
      <c r="X25" s="15">
        <f t="shared" si="17"/>
        <v>0.95015104121560401</v>
      </c>
      <c r="Y25" s="13">
        <f t="shared" si="18"/>
        <v>0</v>
      </c>
      <c r="Z25" s="14">
        <f t="shared" si="9"/>
        <v>0.11820000000000003</v>
      </c>
      <c r="AA25" s="63">
        <f t="shared" si="10"/>
        <v>2364</v>
      </c>
      <c r="AB25" s="64">
        <f t="shared" si="19"/>
        <v>200.94</v>
      </c>
      <c r="AC25" s="63">
        <f t="shared" si="20"/>
        <v>2163.06</v>
      </c>
      <c r="AD25" s="16">
        <f t="shared" si="21"/>
        <v>177.3</v>
      </c>
      <c r="AE25" s="16">
        <f t="shared" si="22"/>
        <v>23.639999999999986</v>
      </c>
      <c r="AF25" s="26">
        <f t="shared" si="11"/>
        <v>200.94</v>
      </c>
      <c r="AG25" s="16">
        <f t="shared" si="12"/>
        <v>3862</v>
      </c>
      <c r="AH25" s="13">
        <f t="shared" si="23"/>
        <v>0</v>
      </c>
      <c r="AI25" s="63">
        <f t="shared" si="24"/>
        <v>0</v>
      </c>
      <c r="AJ25" s="13">
        <f t="shared" si="25"/>
        <v>3862</v>
      </c>
      <c r="AK25" s="13">
        <f t="shared" si="26"/>
        <v>4062.94</v>
      </c>
    </row>
    <row r="26" spans="1:38" x14ac:dyDescent="0.25">
      <c r="A26" s="2">
        <f t="shared" si="27"/>
        <v>37079</v>
      </c>
      <c r="B26" s="11">
        <v>0</v>
      </c>
      <c r="C26" s="11">
        <v>0</v>
      </c>
      <c r="D26" s="61">
        <f t="shared" si="0"/>
        <v>0</v>
      </c>
      <c r="E26" s="61">
        <f t="shared" si="13"/>
        <v>0</v>
      </c>
      <c r="F26" s="12">
        <v>2.8650000000000002</v>
      </c>
      <c r="G26" s="12"/>
      <c r="H26" s="17">
        <f t="shared" si="1"/>
        <v>0.4113</v>
      </c>
      <c r="I26" s="17">
        <f t="shared" si="2"/>
        <v>2.4537000000000004</v>
      </c>
      <c r="K26" s="12">
        <v>2.2850000000000001</v>
      </c>
      <c r="L26" s="17">
        <f t="shared" si="3"/>
        <v>0.11366682412838403</v>
      </c>
      <c r="M26" s="25">
        <f t="shared" si="4"/>
        <v>2.3986668241283842</v>
      </c>
      <c r="N26" s="6"/>
      <c r="O26" s="25">
        <f t="shared" si="5"/>
        <v>2.4537000000000004</v>
      </c>
      <c r="P26" s="17">
        <f t="shared" si="14"/>
        <v>2.2850000000000001</v>
      </c>
      <c r="Q26" s="17">
        <v>0.09</v>
      </c>
      <c r="R26" s="62">
        <f t="shared" si="6"/>
        <v>0.1031</v>
      </c>
      <c r="S26" s="60">
        <f t="shared" si="15"/>
        <v>0.11366682412838403</v>
      </c>
      <c r="T26" s="25">
        <f t="shared" si="7"/>
        <v>1.1000000000000001E-3</v>
      </c>
      <c r="U26" s="25">
        <f t="shared" si="8"/>
        <v>2.53E-2</v>
      </c>
      <c r="V26" s="45">
        <f t="shared" si="16"/>
        <v>2.6181668241283842</v>
      </c>
      <c r="W26" s="45"/>
      <c r="X26" s="15">
        <f t="shared" si="17"/>
        <v>2.8633175871616273E-2</v>
      </c>
      <c r="Y26" s="13">
        <f t="shared" si="18"/>
        <v>0</v>
      </c>
      <c r="Z26" s="14">
        <f t="shared" si="9"/>
        <v>0.11820000000000003</v>
      </c>
      <c r="AA26" s="63">
        <f t="shared" si="10"/>
        <v>2364</v>
      </c>
      <c r="AB26" s="64">
        <f t="shared" si="19"/>
        <v>200.94</v>
      </c>
      <c r="AC26" s="63">
        <f t="shared" si="20"/>
        <v>2163.06</v>
      </c>
      <c r="AD26" s="16">
        <f t="shared" si="21"/>
        <v>177.3</v>
      </c>
      <c r="AE26" s="16">
        <f t="shared" si="22"/>
        <v>23.639999999999986</v>
      </c>
      <c r="AF26" s="26">
        <f t="shared" si="11"/>
        <v>200.94</v>
      </c>
      <c r="AG26" s="16">
        <f t="shared" si="12"/>
        <v>3862</v>
      </c>
      <c r="AH26" s="13">
        <f t="shared" si="23"/>
        <v>0</v>
      </c>
      <c r="AI26" s="63">
        <f t="shared" si="24"/>
        <v>0</v>
      </c>
      <c r="AJ26" s="13">
        <f t="shared" si="25"/>
        <v>3862</v>
      </c>
      <c r="AK26" s="13">
        <f t="shared" si="26"/>
        <v>4062.94</v>
      </c>
    </row>
    <row r="27" spans="1:38" x14ac:dyDescent="0.25">
      <c r="A27" s="2">
        <f t="shared" si="27"/>
        <v>37080</v>
      </c>
      <c r="B27" s="11">
        <v>0</v>
      </c>
      <c r="C27" s="11">
        <v>0</v>
      </c>
      <c r="D27" s="61">
        <f t="shared" si="0"/>
        <v>0</v>
      </c>
      <c r="E27" s="61">
        <f t="shared" si="13"/>
        <v>0</v>
      </c>
      <c r="F27" s="12">
        <v>2.8650000000000002</v>
      </c>
      <c r="G27" s="12"/>
      <c r="H27" s="17">
        <f t="shared" si="1"/>
        <v>0.4113</v>
      </c>
      <c r="I27" s="17">
        <f t="shared" si="2"/>
        <v>2.4537000000000004</v>
      </c>
      <c r="K27" s="12">
        <v>2.2850000000000001</v>
      </c>
      <c r="L27" s="17">
        <f t="shared" si="3"/>
        <v>0.11366682412838403</v>
      </c>
      <c r="M27" s="25">
        <f t="shared" si="4"/>
        <v>2.3986668241283842</v>
      </c>
      <c r="N27" s="6"/>
      <c r="O27" s="25">
        <f t="shared" si="5"/>
        <v>2.4537000000000004</v>
      </c>
      <c r="P27" s="17">
        <f t="shared" si="14"/>
        <v>2.2850000000000001</v>
      </c>
      <c r="Q27" s="17">
        <v>0.09</v>
      </c>
      <c r="R27" s="62">
        <f t="shared" si="6"/>
        <v>0.1031</v>
      </c>
      <c r="S27" s="60">
        <f t="shared" si="15"/>
        <v>0.11366682412838403</v>
      </c>
      <c r="T27" s="25">
        <f t="shared" si="7"/>
        <v>1.1000000000000001E-3</v>
      </c>
      <c r="U27" s="25">
        <f t="shared" si="8"/>
        <v>2.53E-2</v>
      </c>
      <c r="V27" s="45">
        <f t="shared" si="16"/>
        <v>2.6181668241283842</v>
      </c>
      <c r="W27" s="45"/>
      <c r="X27" s="15">
        <f t="shared" si="17"/>
        <v>2.8633175871616273E-2</v>
      </c>
      <c r="Y27" s="13">
        <f t="shared" si="18"/>
        <v>0</v>
      </c>
      <c r="Z27" s="14">
        <f t="shared" si="9"/>
        <v>0.11820000000000003</v>
      </c>
      <c r="AA27" s="63">
        <f t="shared" si="10"/>
        <v>2364</v>
      </c>
      <c r="AB27" s="64">
        <f t="shared" si="19"/>
        <v>200.94</v>
      </c>
      <c r="AC27" s="63">
        <f t="shared" si="20"/>
        <v>2163.06</v>
      </c>
      <c r="AD27" s="16">
        <f t="shared" si="21"/>
        <v>177.3</v>
      </c>
      <c r="AE27" s="16">
        <f t="shared" si="22"/>
        <v>23.639999999999986</v>
      </c>
      <c r="AF27" s="26">
        <f t="shared" si="11"/>
        <v>200.94</v>
      </c>
      <c r="AG27" s="16">
        <f t="shared" si="12"/>
        <v>3862</v>
      </c>
      <c r="AH27" s="13">
        <f t="shared" si="23"/>
        <v>0</v>
      </c>
      <c r="AI27" s="63">
        <f t="shared" si="24"/>
        <v>0</v>
      </c>
      <c r="AJ27" s="13">
        <f t="shared" si="25"/>
        <v>3862</v>
      </c>
      <c r="AK27" s="13">
        <f t="shared" si="26"/>
        <v>4062.94</v>
      </c>
    </row>
    <row r="28" spans="1:38" x14ac:dyDescent="0.25">
      <c r="A28" s="2">
        <f t="shared" si="27"/>
        <v>37081</v>
      </c>
      <c r="B28" s="11">
        <v>0</v>
      </c>
      <c r="C28" s="11">
        <v>0</v>
      </c>
      <c r="D28" s="61">
        <f t="shared" si="0"/>
        <v>0</v>
      </c>
      <c r="E28" s="61">
        <f t="shared" si="13"/>
        <v>0</v>
      </c>
      <c r="F28" s="12">
        <v>2.8650000000000002</v>
      </c>
      <c r="G28" s="12"/>
      <c r="H28" s="17">
        <f t="shared" si="1"/>
        <v>0.4113</v>
      </c>
      <c r="I28" s="17">
        <f t="shared" si="2"/>
        <v>2.4537000000000004</v>
      </c>
      <c r="K28" s="12">
        <v>2.2850000000000001</v>
      </c>
      <c r="L28" s="17">
        <f t="shared" si="3"/>
        <v>0.11366682412838403</v>
      </c>
      <c r="M28" s="25">
        <f t="shared" si="4"/>
        <v>2.3986668241283842</v>
      </c>
      <c r="N28" s="6"/>
      <c r="O28" s="25">
        <f t="shared" si="5"/>
        <v>2.4537000000000004</v>
      </c>
      <c r="P28" s="17">
        <f t="shared" si="14"/>
        <v>2.2850000000000001</v>
      </c>
      <c r="Q28" s="17">
        <v>0.09</v>
      </c>
      <c r="R28" s="62">
        <f t="shared" si="6"/>
        <v>0.1031</v>
      </c>
      <c r="S28" s="60">
        <f t="shared" si="15"/>
        <v>0.11366682412838403</v>
      </c>
      <c r="T28" s="25">
        <f t="shared" si="7"/>
        <v>1.1000000000000001E-3</v>
      </c>
      <c r="U28" s="25">
        <f t="shared" si="8"/>
        <v>2.53E-2</v>
      </c>
      <c r="V28" s="45">
        <f t="shared" si="16"/>
        <v>2.6181668241283842</v>
      </c>
      <c r="W28" s="45"/>
      <c r="X28" s="15">
        <f t="shared" si="17"/>
        <v>2.8633175871616273E-2</v>
      </c>
      <c r="Y28" s="13">
        <f t="shared" si="18"/>
        <v>0</v>
      </c>
      <c r="Z28" s="14">
        <f t="shared" si="9"/>
        <v>0.11820000000000003</v>
      </c>
      <c r="AA28" s="63">
        <f t="shared" si="10"/>
        <v>2364</v>
      </c>
      <c r="AB28" s="64">
        <f t="shared" si="19"/>
        <v>200.94</v>
      </c>
      <c r="AC28" s="63">
        <f t="shared" si="20"/>
        <v>2163.06</v>
      </c>
      <c r="AD28" s="16">
        <f t="shared" si="21"/>
        <v>177.3</v>
      </c>
      <c r="AE28" s="16">
        <f t="shared" si="22"/>
        <v>23.639999999999986</v>
      </c>
      <c r="AF28" s="26">
        <f t="shared" si="11"/>
        <v>200.94</v>
      </c>
      <c r="AG28" s="16">
        <f t="shared" si="12"/>
        <v>3862</v>
      </c>
      <c r="AH28" s="13">
        <f t="shared" si="23"/>
        <v>0</v>
      </c>
      <c r="AI28" s="63">
        <f t="shared" si="24"/>
        <v>0</v>
      </c>
      <c r="AJ28" s="13">
        <f t="shared" si="25"/>
        <v>3862</v>
      </c>
      <c r="AK28" s="13">
        <f t="shared" si="26"/>
        <v>4062.94</v>
      </c>
    </row>
    <row r="29" spans="1:38" x14ac:dyDescent="0.25">
      <c r="A29" s="2">
        <f t="shared" si="27"/>
        <v>37082</v>
      </c>
      <c r="B29" s="11">
        <v>0</v>
      </c>
      <c r="C29" s="11">
        <v>0</v>
      </c>
      <c r="D29" s="61">
        <f t="shared" si="0"/>
        <v>0</v>
      </c>
      <c r="E29" s="61">
        <f t="shared" si="13"/>
        <v>0</v>
      </c>
      <c r="F29" s="12">
        <v>3.53</v>
      </c>
      <c r="G29" s="12"/>
      <c r="H29" s="17">
        <f t="shared" si="1"/>
        <v>0.4113</v>
      </c>
      <c r="I29" s="17">
        <f t="shared" si="2"/>
        <v>3.1186999999999996</v>
      </c>
      <c r="K29" s="12">
        <v>2.4700000000000002</v>
      </c>
      <c r="L29" s="17">
        <f t="shared" si="3"/>
        <v>0.12286960857641471</v>
      </c>
      <c r="M29" s="25">
        <f t="shared" si="4"/>
        <v>2.5928696085764149</v>
      </c>
      <c r="N29" s="6"/>
      <c r="O29" s="25">
        <f t="shared" si="5"/>
        <v>3.1186999999999996</v>
      </c>
      <c r="P29" s="17">
        <f t="shared" si="14"/>
        <v>2.4700000000000002</v>
      </c>
      <c r="Q29" s="17">
        <v>0.09</v>
      </c>
      <c r="R29" s="62">
        <f t="shared" si="6"/>
        <v>0.1031</v>
      </c>
      <c r="S29" s="60">
        <f t="shared" si="15"/>
        <v>0.12286960857641471</v>
      </c>
      <c r="T29" s="25">
        <f t="shared" si="7"/>
        <v>1.1000000000000001E-3</v>
      </c>
      <c r="U29" s="25">
        <f t="shared" si="8"/>
        <v>2.53E-2</v>
      </c>
      <c r="V29" s="45">
        <f t="shared" si="16"/>
        <v>2.8123696085764149</v>
      </c>
      <c r="W29" s="45"/>
      <c r="X29" s="15">
        <f t="shared" si="17"/>
        <v>0.4994303914235847</v>
      </c>
      <c r="Y29" s="13">
        <f t="shared" si="18"/>
        <v>0</v>
      </c>
      <c r="Z29" s="14">
        <f t="shared" si="9"/>
        <v>0.11820000000000003</v>
      </c>
      <c r="AA29" s="63">
        <f t="shared" si="10"/>
        <v>2364</v>
      </c>
      <c r="AB29" s="64">
        <f t="shared" si="19"/>
        <v>200.94</v>
      </c>
      <c r="AC29" s="63">
        <f t="shared" si="20"/>
        <v>2163.06</v>
      </c>
      <c r="AD29" s="16">
        <f t="shared" si="21"/>
        <v>177.3</v>
      </c>
      <c r="AE29" s="16">
        <f t="shared" si="22"/>
        <v>23.639999999999986</v>
      </c>
      <c r="AF29" s="26">
        <f t="shared" si="11"/>
        <v>200.94</v>
      </c>
      <c r="AG29" s="16">
        <f t="shared" si="12"/>
        <v>3862</v>
      </c>
      <c r="AH29" s="13">
        <f t="shared" si="23"/>
        <v>0</v>
      </c>
      <c r="AI29" s="63">
        <f t="shared" si="24"/>
        <v>0</v>
      </c>
      <c r="AJ29" s="13">
        <f t="shared" si="25"/>
        <v>3862</v>
      </c>
      <c r="AK29" s="13">
        <f t="shared" si="26"/>
        <v>4062.94</v>
      </c>
    </row>
    <row r="30" spans="1:38" x14ac:dyDescent="0.25">
      <c r="A30" s="2">
        <f t="shared" si="27"/>
        <v>37083</v>
      </c>
      <c r="B30" s="11">
        <v>0</v>
      </c>
      <c r="C30" s="11">
        <v>0</v>
      </c>
      <c r="D30" s="61">
        <f t="shared" si="0"/>
        <v>0</v>
      </c>
      <c r="E30" s="61">
        <f t="shared" si="13"/>
        <v>0</v>
      </c>
      <c r="F30" s="12">
        <v>3.7050000000000001</v>
      </c>
      <c r="G30" s="12"/>
      <c r="H30" s="17">
        <f t="shared" si="1"/>
        <v>0.4113</v>
      </c>
      <c r="I30" s="17">
        <f t="shared" si="2"/>
        <v>3.2937000000000003</v>
      </c>
      <c r="K30" s="12">
        <v>2.59</v>
      </c>
      <c r="L30" s="17">
        <f t="shared" si="3"/>
        <v>0.12883898227243495</v>
      </c>
      <c r="M30" s="25">
        <f t="shared" si="4"/>
        <v>2.7188389822724348</v>
      </c>
      <c r="N30" s="6"/>
      <c r="O30" s="25">
        <f t="shared" si="5"/>
        <v>3.2937000000000003</v>
      </c>
      <c r="P30" s="17">
        <f t="shared" si="14"/>
        <v>2.59</v>
      </c>
      <c r="Q30" s="17">
        <v>0.09</v>
      </c>
      <c r="R30" s="62">
        <f t="shared" si="6"/>
        <v>0.1031</v>
      </c>
      <c r="S30" s="60">
        <f t="shared" si="15"/>
        <v>0.12883898227243495</v>
      </c>
      <c r="T30" s="25">
        <f t="shared" si="7"/>
        <v>1.1000000000000001E-3</v>
      </c>
      <c r="U30" s="25">
        <f t="shared" si="8"/>
        <v>2.53E-2</v>
      </c>
      <c r="V30" s="45">
        <f t="shared" si="16"/>
        <v>2.9383389822724348</v>
      </c>
      <c r="W30" s="45"/>
      <c r="X30" s="15">
        <f t="shared" si="17"/>
        <v>0.5484610177275655</v>
      </c>
      <c r="Y30" s="13">
        <f t="shared" si="18"/>
        <v>0</v>
      </c>
      <c r="Z30" s="14">
        <f t="shared" si="9"/>
        <v>0.11820000000000003</v>
      </c>
      <c r="AA30" s="63">
        <f t="shared" si="10"/>
        <v>2364</v>
      </c>
      <c r="AB30" s="64">
        <f t="shared" si="19"/>
        <v>200.94</v>
      </c>
      <c r="AC30" s="63">
        <f t="shared" si="20"/>
        <v>2163.06</v>
      </c>
      <c r="AD30" s="16">
        <f t="shared" si="21"/>
        <v>177.3</v>
      </c>
      <c r="AE30" s="16">
        <f t="shared" si="22"/>
        <v>23.639999999999986</v>
      </c>
      <c r="AF30" s="26">
        <f t="shared" si="11"/>
        <v>200.94</v>
      </c>
      <c r="AG30" s="16">
        <f t="shared" si="12"/>
        <v>3862</v>
      </c>
      <c r="AH30" s="13">
        <f t="shared" si="23"/>
        <v>0</v>
      </c>
      <c r="AI30" s="63">
        <f t="shared" si="24"/>
        <v>0</v>
      </c>
      <c r="AJ30" s="13">
        <f t="shared" si="25"/>
        <v>3862</v>
      </c>
      <c r="AK30" s="13">
        <f t="shared" si="26"/>
        <v>4062.94</v>
      </c>
    </row>
    <row r="31" spans="1:38" x14ac:dyDescent="0.25">
      <c r="A31" s="2">
        <f t="shared" si="27"/>
        <v>37084</v>
      </c>
      <c r="B31" s="11">
        <v>0</v>
      </c>
      <c r="C31" s="11">
        <v>0</v>
      </c>
      <c r="D31" s="61">
        <f t="shared" si="0"/>
        <v>0</v>
      </c>
      <c r="E31" s="61">
        <f t="shared" si="13"/>
        <v>0</v>
      </c>
      <c r="F31" s="12">
        <v>3.7549999999999999</v>
      </c>
      <c r="G31" s="12"/>
      <c r="H31" s="17">
        <f t="shared" si="1"/>
        <v>0.4113</v>
      </c>
      <c r="I31" s="17">
        <f t="shared" si="2"/>
        <v>3.3437000000000001</v>
      </c>
      <c r="K31" s="12">
        <v>2.6</v>
      </c>
      <c r="L31" s="17">
        <f t="shared" si="3"/>
        <v>0.12933643008043649</v>
      </c>
      <c r="M31" s="25">
        <f t="shared" si="4"/>
        <v>2.7293364300804366</v>
      </c>
      <c r="N31" s="6"/>
      <c r="O31" s="25">
        <f t="shared" si="5"/>
        <v>3.3437000000000001</v>
      </c>
      <c r="P31" s="17">
        <f t="shared" si="14"/>
        <v>2.6</v>
      </c>
      <c r="Q31" s="17">
        <v>0.09</v>
      </c>
      <c r="R31" s="62">
        <f t="shared" si="6"/>
        <v>0.1031</v>
      </c>
      <c r="S31" s="60">
        <f t="shared" si="15"/>
        <v>0.12933643008043649</v>
      </c>
      <c r="T31" s="25">
        <f t="shared" si="7"/>
        <v>1.1000000000000001E-3</v>
      </c>
      <c r="U31" s="25">
        <f t="shared" si="8"/>
        <v>2.53E-2</v>
      </c>
      <c r="V31" s="45">
        <f t="shared" si="16"/>
        <v>2.9488364300804366</v>
      </c>
      <c r="W31" s="45"/>
      <c r="X31" s="15">
        <f t="shared" si="17"/>
        <v>0.58796356991956356</v>
      </c>
      <c r="Y31" s="13">
        <f t="shared" si="18"/>
        <v>0</v>
      </c>
      <c r="Z31" s="14">
        <f t="shared" si="9"/>
        <v>0.11820000000000003</v>
      </c>
      <c r="AA31" s="63">
        <f t="shared" si="10"/>
        <v>2364</v>
      </c>
      <c r="AB31" s="64">
        <f t="shared" si="19"/>
        <v>200.94</v>
      </c>
      <c r="AC31" s="63">
        <f t="shared" si="20"/>
        <v>2163.06</v>
      </c>
      <c r="AD31" s="16">
        <f t="shared" si="21"/>
        <v>177.3</v>
      </c>
      <c r="AE31" s="16">
        <f t="shared" si="22"/>
        <v>23.639999999999986</v>
      </c>
      <c r="AF31" s="26">
        <f t="shared" si="11"/>
        <v>200.94</v>
      </c>
      <c r="AG31" s="16">
        <f t="shared" si="12"/>
        <v>3862</v>
      </c>
      <c r="AH31" s="13">
        <f t="shared" si="23"/>
        <v>0</v>
      </c>
      <c r="AI31" s="63">
        <f t="shared" si="24"/>
        <v>0</v>
      </c>
      <c r="AJ31" s="13">
        <f t="shared" si="25"/>
        <v>3862</v>
      </c>
      <c r="AK31" s="13">
        <f t="shared" si="26"/>
        <v>4062.94</v>
      </c>
    </row>
    <row r="32" spans="1:38" x14ac:dyDescent="0.25">
      <c r="A32" s="2">
        <f t="shared" si="27"/>
        <v>37085</v>
      </c>
      <c r="B32" s="11">
        <v>0</v>
      </c>
      <c r="C32" s="11">
        <v>0</v>
      </c>
      <c r="D32" s="61">
        <f t="shared" si="0"/>
        <v>0</v>
      </c>
      <c r="E32" s="61">
        <f t="shared" si="13"/>
        <v>0</v>
      </c>
      <c r="F32" s="12">
        <v>3.8149999999999999</v>
      </c>
      <c r="G32" s="12"/>
      <c r="H32" s="17">
        <f t="shared" si="1"/>
        <v>0.4113</v>
      </c>
      <c r="I32" s="17">
        <f t="shared" si="2"/>
        <v>3.4036999999999997</v>
      </c>
      <c r="K32" s="12">
        <v>2.68</v>
      </c>
      <c r="L32" s="17">
        <f t="shared" si="3"/>
        <v>0.13331601254445014</v>
      </c>
      <c r="M32" s="25">
        <f t="shared" si="4"/>
        <v>2.8133160125444503</v>
      </c>
      <c r="N32" s="6"/>
      <c r="O32" s="25">
        <f t="shared" si="5"/>
        <v>3.4036999999999997</v>
      </c>
      <c r="P32" s="17">
        <f t="shared" si="14"/>
        <v>2.68</v>
      </c>
      <c r="Q32" s="17">
        <v>0.09</v>
      </c>
      <c r="R32" s="62">
        <f t="shared" si="6"/>
        <v>0.1031</v>
      </c>
      <c r="S32" s="60">
        <f t="shared" si="15"/>
        <v>0.13331601254445014</v>
      </c>
      <c r="T32" s="25">
        <f t="shared" si="7"/>
        <v>1.1000000000000001E-3</v>
      </c>
      <c r="U32" s="25">
        <f t="shared" si="8"/>
        <v>2.53E-2</v>
      </c>
      <c r="V32" s="45">
        <f t="shared" si="16"/>
        <v>3.0328160125444503</v>
      </c>
      <c r="W32" s="45"/>
      <c r="X32" s="15">
        <f t="shared" si="17"/>
        <v>0.56398398745554945</v>
      </c>
      <c r="Y32" s="13">
        <f t="shared" si="18"/>
        <v>0</v>
      </c>
      <c r="Z32" s="14">
        <f t="shared" si="9"/>
        <v>0.11820000000000003</v>
      </c>
      <c r="AA32" s="63">
        <f t="shared" si="10"/>
        <v>2364</v>
      </c>
      <c r="AB32" s="64">
        <f t="shared" si="19"/>
        <v>200.94</v>
      </c>
      <c r="AC32" s="63">
        <f t="shared" si="20"/>
        <v>2163.06</v>
      </c>
      <c r="AD32" s="16">
        <f t="shared" si="21"/>
        <v>177.3</v>
      </c>
      <c r="AE32" s="16">
        <f t="shared" si="22"/>
        <v>23.639999999999986</v>
      </c>
      <c r="AF32" s="26">
        <f t="shared" si="11"/>
        <v>200.94</v>
      </c>
      <c r="AG32" s="16">
        <f t="shared" si="12"/>
        <v>3862</v>
      </c>
      <c r="AH32" s="13">
        <f t="shared" si="23"/>
        <v>0</v>
      </c>
      <c r="AI32" s="63">
        <f t="shared" si="24"/>
        <v>0</v>
      </c>
      <c r="AJ32" s="13">
        <f t="shared" si="25"/>
        <v>3862</v>
      </c>
      <c r="AK32" s="13">
        <f t="shared" si="26"/>
        <v>4062.94</v>
      </c>
    </row>
    <row r="33" spans="1:44" x14ac:dyDescent="0.25">
      <c r="A33" s="2">
        <f t="shared" si="27"/>
        <v>37086</v>
      </c>
      <c r="B33" s="11">
        <v>0</v>
      </c>
      <c r="C33" s="11">
        <v>0</v>
      </c>
      <c r="D33" s="61">
        <f t="shared" si="0"/>
        <v>0</v>
      </c>
      <c r="E33" s="61">
        <f t="shared" si="13"/>
        <v>0</v>
      </c>
      <c r="F33" s="12">
        <v>2.67</v>
      </c>
      <c r="G33" s="12"/>
      <c r="H33" s="17">
        <f t="shared" si="1"/>
        <v>0.4113</v>
      </c>
      <c r="I33" s="17">
        <f t="shared" si="2"/>
        <v>2.2587000000000002</v>
      </c>
      <c r="K33" s="12">
        <v>2.4</v>
      </c>
      <c r="L33" s="17">
        <f t="shared" si="3"/>
        <v>0.11938747392040305</v>
      </c>
      <c r="M33" s="25">
        <f t="shared" si="4"/>
        <v>2.519387473920403</v>
      </c>
      <c r="N33" s="6"/>
      <c r="O33" s="25">
        <f t="shared" si="5"/>
        <v>2.519387473920403</v>
      </c>
      <c r="P33" s="17">
        <f t="shared" si="14"/>
        <v>2.4</v>
      </c>
      <c r="Q33" s="17">
        <v>0.09</v>
      </c>
      <c r="R33" s="62">
        <f t="shared" si="6"/>
        <v>0.1031</v>
      </c>
      <c r="S33" s="60">
        <f t="shared" si="15"/>
        <v>0.11938747392040305</v>
      </c>
      <c r="T33" s="25">
        <f t="shared" si="7"/>
        <v>1.1000000000000001E-3</v>
      </c>
      <c r="U33" s="25">
        <f t="shared" si="8"/>
        <v>2.53E-2</v>
      </c>
      <c r="V33" s="45">
        <f t="shared" si="16"/>
        <v>2.738887473920403</v>
      </c>
      <c r="W33" s="45"/>
      <c r="X33" s="15">
        <f t="shared" si="17"/>
        <v>-2.64E-2</v>
      </c>
      <c r="Y33" s="13">
        <f t="shared" si="18"/>
        <v>0</v>
      </c>
      <c r="Z33" s="14">
        <f t="shared" si="9"/>
        <v>0.11820000000000003</v>
      </c>
      <c r="AA33" s="63">
        <f t="shared" si="10"/>
        <v>2364</v>
      </c>
      <c r="AB33" s="64">
        <f t="shared" si="19"/>
        <v>200.94</v>
      </c>
      <c r="AC33" s="63">
        <f t="shared" si="20"/>
        <v>2163.06</v>
      </c>
      <c r="AD33" s="16">
        <f t="shared" si="21"/>
        <v>177.3</v>
      </c>
      <c r="AE33" s="16">
        <f t="shared" si="22"/>
        <v>23.639999999999986</v>
      </c>
      <c r="AF33" s="26">
        <f t="shared" si="11"/>
        <v>200.94</v>
      </c>
      <c r="AG33" s="16">
        <f t="shared" si="12"/>
        <v>3862</v>
      </c>
      <c r="AH33" s="13">
        <f t="shared" si="23"/>
        <v>0</v>
      </c>
      <c r="AI33" s="63">
        <f t="shared" si="24"/>
        <v>0</v>
      </c>
      <c r="AJ33" s="13">
        <f t="shared" si="25"/>
        <v>3862</v>
      </c>
      <c r="AK33" s="13">
        <f t="shared" si="26"/>
        <v>4062.94</v>
      </c>
    </row>
    <row r="34" spans="1:44" x14ac:dyDescent="0.25">
      <c r="A34" s="2">
        <f t="shared" si="27"/>
        <v>37087</v>
      </c>
      <c r="B34" s="11">
        <v>0</v>
      </c>
      <c r="C34" s="11">
        <v>0</v>
      </c>
      <c r="D34" s="61">
        <f t="shared" si="0"/>
        <v>0</v>
      </c>
      <c r="E34" s="61">
        <f t="shared" si="13"/>
        <v>0</v>
      </c>
      <c r="F34" s="12">
        <v>2.67</v>
      </c>
      <c r="G34" s="12"/>
      <c r="H34" s="17">
        <f t="shared" si="1"/>
        <v>0.4113</v>
      </c>
      <c r="I34" s="17">
        <f t="shared" si="2"/>
        <v>2.2587000000000002</v>
      </c>
      <c r="K34" s="12">
        <v>2.4</v>
      </c>
      <c r="L34" s="17">
        <f t="shared" si="3"/>
        <v>0.11938747392040305</v>
      </c>
      <c r="M34" s="25">
        <f t="shared" si="4"/>
        <v>2.519387473920403</v>
      </c>
      <c r="N34" s="6"/>
      <c r="O34" s="25">
        <f t="shared" si="5"/>
        <v>2.519387473920403</v>
      </c>
      <c r="P34" s="17">
        <f t="shared" si="14"/>
        <v>2.4</v>
      </c>
      <c r="Q34" s="17">
        <v>0.09</v>
      </c>
      <c r="R34" s="62">
        <f t="shared" si="6"/>
        <v>0.1031</v>
      </c>
      <c r="S34" s="60">
        <f t="shared" si="15"/>
        <v>0.11938747392040305</v>
      </c>
      <c r="T34" s="25">
        <f t="shared" si="7"/>
        <v>1.1000000000000001E-3</v>
      </c>
      <c r="U34" s="25">
        <f t="shared" si="8"/>
        <v>2.53E-2</v>
      </c>
      <c r="V34" s="45">
        <f t="shared" si="16"/>
        <v>2.738887473920403</v>
      </c>
      <c r="W34" s="45"/>
      <c r="X34" s="15">
        <f t="shared" si="17"/>
        <v>-2.64E-2</v>
      </c>
      <c r="Y34" s="13">
        <f t="shared" si="18"/>
        <v>0</v>
      </c>
      <c r="Z34" s="14">
        <f t="shared" si="9"/>
        <v>0.11820000000000003</v>
      </c>
      <c r="AA34" s="63">
        <f t="shared" si="10"/>
        <v>2364</v>
      </c>
      <c r="AB34" s="64">
        <f t="shared" si="19"/>
        <v>200.94</v>
      </c>
      <c r="AC34" s="63">
        <f t="shared" si="20"/>
        <v>2163.06</v>
      </c>
      <c r="AD34" s="16">
        <f t="shared" si="21"/>
        <v>177.3</v>
      </c>
      <c r="AE34" s="16">
        <f t="shared" si="22"/>
        <v>23.639999999999986</v>
      </c>
      <c r="AF34" s="26">
        <f t="shared" si="11"/>
        <v>200.94</v>
      </c>
      <c r="AG34" s="16">
        <f t="shared" si="12"/>
        <v>3862</v>
      </c>
      <c r="AH34" s="13">
        <f t="shared" si="23"/>
        <v>0</v>
      </c>
      <c r="AI34" s="63">
        <f t="shared" si="24"/>
        <v>0</v>
      </c>
      <c r="AJ34" s="13">
        <f t="shared" si="25"/>
        <v>3862</v>
      </c>
      <c r="AK34" s="13">
        <f t="shared" si="26"/>
        <v>4062.94</v>
      </c>
    </row>
    <row r="35" spans="1:44" x14ac:dyDescent="0.25">
      <c r="A35" s="2">
        <f t="shared" si="27"/>
        <v>37088</v>
      </c>
      <c r="B35" s="11">
        <v>0</v>
      </c>
      <c r="C35" s="11">
        <v>0</v>
      </c>
      <c r="D35" s="61">
        <f t="shared" si="0"/>
        <v>0</v>
      </c>
      <c r="E35" s="61">
        <f t="shared" si="13"/>
        <v>0</v>
      </c>
      <c r="F35" s="12">
        <v>2.67</v>
      </c>
      <c r="G35" s="12"/>
      <c r="H35" s="17">
        <f t="shared" si="1"/>
        <v>0.4113</v>
      </c>
      <c r="I35" s="17">
        <f t="shared" si="2"/>
        <v>2.2587000000000002</v>
      </c>
      <c r="K35" s="12">
        <v>2.4</v>
      </c>
      <c r="L35" s="17">
        <f t="shared" si="3"/>
        <v>0.11938747392040305</v>
      </c>
      <c r="M35" s="25">
        <f t="shared" si="4"/>
        <v>2.519387473920403</v>
      </c>
      <c r="N35" s="6"/>
      <c r="O35" s="25">
        <f t="shared" si="5"/>
        <v>2.519387473920403</v>
      </c>
      <c r="P35" s="17">
        <f t="shared" si="14"/>
        <v>2.4</v>
      </c>
      <c r="Q35" s="17">
        <v>0.09</v>
      </c>
      <c r="R35" s="62">
        <f t="shared" si="6"/>
        <v>0.1031</v>
      </c>
      <c r="S35" s="60">
        <f t="shared" si="15"/>
        <v>0.11938747392040305</v>
      </c>
      <c r="T35" s="25">
        <f t="shared" si="7"/>
        <v>1.1000000000000001E-3</v>
      </c>
      <c r="U35" s="25">
        <f t="shared" si="8"/>
        <v>2.53E-2</v>
      </c>
      <c r="V35" s="45">
        <f t="shared" si="16"/>
        <v>2.738887473920403</v>
      </c>
      <c r="W35" s="45"/>
      <c r="X35" s="15">
        <f t="shared" si="17"/>
        <v>-2.64E-2</v>
      </c>
      <c r="Y35" s="13">
        <f t="shared" si="18"/>
        <v>0</v>
      </c>
      <c r="Z35" s="14">
        <f t="shared" si="9"/>
        <v>0.11820000000000003</v>
      </c>
      <c r="AA35" s="63">
        <f t="shared" si="10"/>
        <v>2364</v>
      </c>
      <c r="AB35" s="64">
        <f t="shared" si="19"/>
        <v>200.94</v>
      </c>
      <c r="AC35" s="63">
        <f t="shared" si="20"/>
        <v>2163.06</v>
      </c>
      <c r="AD35" s="16">
        <f t="shared" si="21"/>
        <v>177.3</v>
      </c>
      <c r="AE35" s="16">
        <f t="shared" si="22"/>
        <v>23.639999999999986</v>
      </c>
      <c r="AF35" s="26">
        <f t="shared" si="11"/>
        <v>200.94</v>
      </c>
      <c r="AG35" s="16">
        <f t="shared" si="12"/>
        <v>3862</v>
      </c>
      <c r="AH35" s="13">
        <f t="shared" si="23"/>
        <v>0</v>
      </c>
      <c r="AI35" s="63">
        <f t="shared" si="24"/>
        <v>0</v>
      </c>
      <c r="AJ35" s="13">
        <f t="shared" si="25"/>
        <v>3862</v>
      </c>
      <c r="AK35" s="13">
        <f t="shared" si="26"/>
        <v>4062.94</v>
      </c>
    </row>
    <row r="36" spans="1:44" x14ac:dyDescent="0.25">
      <c r="A36" s="2">
        <f t="shared" si="27"/>
        <v>37089</v>
      </c>
      <c r="B36" s="11">
        <v>1068</v>
      </c>
      <c r="C36" s="11">
        <v>1068</v>
      </c>
      <c r="D36" s="61">
        <f t="shared" si="0"/>
        <v>1121.259842519685</v>
      </c>
      <c r="E36" s="61">
        <f t="shared" si="13"/>
        <v>0</v>
      </c>
      <c r="F36" s="12">
        <v>3.04</v>
      </c>
      <c r="G36" s="12"/>
      <c r="H36" s="17">
        <f t="shared" si="1"/>
        <v>0.4113</v>
      </c>
      <c r="I36" s="17">
        <f t="shared" si="2"/>
        <v>2.6287000000000003</v>
      </c>
      <c r="K36" s="93">
        <v>2.2864</v>
      </c>
      <c r="L36" s="17">
        <f t="shared" si="3"/>
        <v>0.11373646682150396</v>
      </c>
      <c r="M36" s="25">
        <f t="shared" si="4"/>
        <v>2.4001364668215039</v>
      </c>
      <c r="N36" s="6"/>
      <c r="O36" s="25">
        <f t="shared" si="5"/>
        <v>2.6287000000000003</v>
      </c>
      <c r="P36" s="17">
        <f t="shared" si="14"/>
        <v>2.2864</v>
      </c>
      <c r="Q36" s="17">
        <v>0.09</v>
      </c>
      <c r="R36" s="62">
        <f t="shared" si="6"/>
        <v>0.1031</v>
      </c>
      <c r="S36" s="60">
        <f t="shared" si="15"/>
        <v>0.11373646682150396</v>
      </c>
      <c r="T36" s="25">
        <f t="shared" si="7"/>
        <v>1.1000000000000001E-3</v>
      </c>
      <c r="U36" s="25">
        <f t="shared" si="8"/>
        <v>2.53E-2</v>
      </c>
      <c r="V36" s="45">
        <f t="shared" si="16"/>
        <v>2.619636466821504</v>
      </c>
      <c r="W36" s="45"/>
      <c r="X36" s="15">
        <f t="shared" si="17"/>
        <v>0.20216353317849634</v>
      </c>
      <c r="Y36" s="13">
        <f t="shared" si="18"/>
        <v>215.9106534346341</v>
      </c>
      <c r="Z36" s="14">
        <f t="shared" si="9"/>
        <v>0.11820000000000003</v>
      </c>
      <c r="AA36" s="63">
        <f t="shared" si="10"/>
        <v>2364</v>
      </c>
      <c r="AB36" s="64">
        <f t="shared" si="19"/>
        <v>219.29</v>
      </c>
      <c r="AC36" s="63">
        <f t="shared" si="20"/>
        <v>2360.6206534346343</v>
      </c>
      <c r="AD36" s="16">
        <f t="shared" si="21"/>
        <v>193.49</v>
      </c>
      <c r="AE36" s="16">
        <f t="shared" si="22"/>
        <v>25.799999999999983</v>
      </c>
      <c r="AF36" s="26">
        <f t="shared" si="11"/>
        <v>219.29</v>
      </c>
      <c r="AG36" s="16">
        <f t="shared" si="12"/>
        <v>3862</v>
      </c>
      <c r="AH36" s="13">
        <f t="shared" si="23"/>
        <v>2563.65</v>
      </c>
      <c r="AI36" s="63">
        <f t="shared" si="24"/>
        <v>28.2</v>
      </c>
      <c r="AJ36" s="13">
        <f t="shared" si="25"/>
        <v>6453.8499999999995</v>
      </c>
      <c r="AK36" s="13">
        <f t="shared" si="26"/>
        <v>6673.1399999999994</v>
      </c>
    </row>
    <row r="37" spans="1:44" x14ac:dyDescent="0.25">
      <c r="A37" s="2">
        <f t="shared" si="27"/>
        <v>37090</v>
      </c>
      <c r="B37" s="11">
        <v>0</v>
      </c>
      <c r="C37" s="11">
        <v>0</v>
      </c>
      <c r="D37" s="61">
        <f t="shared" si="0"/>
        <v>0</v>
      </c>
      <c r="E37" s="61">
        <f t="shared" si="13"/>
        <v>0</v>
      </c>
      <c r="F37" s="12">
        <v>3.21</v>
      </c>
      <c r="G37" s="12"/>
      <c r="H37" s="17">
        <f t="shared" si="1"/>
        <v>0.4113</v>
      </c>
      <c r="I37" s="17">
        <f t="shared" si="2"/>
        <v>2.7987000000000002</v>
      </c>
      <c r="K37" s="12">
        <v>2.4950000000000001</v>
      </c>
      <c r="L37" s="17">
        <f t="shared" si="3"/>
        <v>0.124113228096419</v>
      </c>
      <c r="M37" s="25">
        <f t="shared" si="4"/>
        <v>2.6191132280964191</v>
      </c>
      <c r="N37" s="6"/>
      <c r="O37" s="25">
        <f t="shared" si="5"/>
        <v>2.7987000000000002</v>
      </c>
      <c r="P37" s="17">
        <f t="shared" si="14"/>
        <v>2.4950000000000001</v>
      </c>
      <c r="Q37" s="17">
        <v>0.09</v>
      </c>
      <c r="R37" s="62">
        <f t="shared" si="6"/>
        <v>0.1031</v>
      </c>
      <c r="S37" s="60">
        <f t="shared" si="15"/>
        <v>0.124113228096419</v>
      </c>
      <c r="T37" s="25">
        <f t="shared" si="7"/>
        <v>1.1000000000000001E-3</v>
      </c>
      <c r="U37" s="25">
        <f t="shared" si="8"/>
        <v>2.53E-2</v>
      </c>
      <c r="V37" s="45">
        <f t="shared" si="16"/>
        <v>2.8386132280964191</v>
      </c>
      <c r="W37" s="45"/>
      <c r="X37" s="15">
        <f t="shared" si="17"/>
        <v>0.1531867719035811</v>
      </c>
      <c r="Y37" s="13">
        <f t="shared" si="18"/>
        <v>0</v>
      </c>
      <c r="Z37" s="14">
        <f t="shared" si="9"/>
        <v>0.11820000000000003</v>
      </c>
      <c r="AA37" s="63">
        <f t="shared" si="10"/>
        <v>2364</v>
      </c>
      <c r="AB37" s="64">
        <f t="shared" si="19"/>
        <v>200.94</v>
      </c>
      <c r="AC37" s="63">
        <f t="shared" si="20"/>
        <v>2163.06</v>
      </c>
      <c r="AD37" s="16">
        <f t="shared" si="21"/>
        <v>177.3</v>
      </c>
      <c r="AE37" s="16">
        <f t="shared" si="22"/>
        <v>23.639999999999986</v>
      </c>
      <c r="AF37" s="26">
        <f t="shared" si="11"/>
        <v>200.94</v>
      </c>
      <c r="AG37" s="16">
        <f t="shared" si="12"/>
        <v>3862</v>
      </c>
      <c r="AH37" s="13">
        <f t="shared" si="23"/>
        <v>0</v>
      </c>
      <c r="AI37" s="63">
        <f t="shared" si="24"/>
        <v>0</v>
      </c>
      <c r="AJ37" s="13">
        <f t="shared" si="25"/>
        <v>3862</v>
      </c>
      <c r="AK37" s="13">
        <f t="shared" si="26"/>
        <v>4062.94</v>
      </c>
    </row>
    <row r="38" spans="1:44" x14ac:dyDescent="0.25">
      <c r="A38" s="2">
        <f t="shared" si="27"/>
        <v>37091</v>
      </c>
      <c r="B38" s="11">
        <v>0</v>
      </c>
      <c r="C38" s="11">
        <v>0</v>
      </c>
      <c r="D38" s="61">
        <f t="shared" si="0"/>
        <v>0</v>
      </c>
      <c r="E38" s="61">
        <f t="shared" si="13"/>
        <v>0</v>
      </c>
      <c r="F38" s="12">
        <v>3.32</v>
      </c>
      <c r="G38" s="12"/>
      <c r="H38" s="17">
        <f t="shared" si="1"/>
        <v>0.4113</v>
      </c>
      <c r="I38" s="51">
        <f t="shared" si="2"/>
        <v>2.9086999999999996</v>
      </c>
      <c r="J38" s="52"/>
      <c r="K38" s="12">
        <v>2.33</v>
      </c>
      <c r="L38" s="17">
        <f t="shared" si="3"/>
        <v>0.11590533926439139</v>
      </c>
      <c r="M38" s="53">
        <f t="shared" si="4"/>
        <v>2.4459053392643915</v>
      </c>
      <c r="N38" s="54"/>
      <c r="O38" s="53">
        <f t="shared" si="5"/>
        <v>2.9086999999999996</v>
      </c>
      <c r="P38" s="17">
        <f t="shared" si="14"/>
        <v>2.33</v>
      </c>
      <c r="Q38" s="17">
        <v>0.09</v>
      </c>
      <c r="R38" s="62">
        <f t="shared" si="6"/>
        <v>0.1031</v>
      </c>
      <c r="S38" s="60">
        <f t="shared" si="15"/>
        <v>0.11590533926439139</v>
      </c>
      <c r="T38" s="25">
        <f t="shared" si="7"/>
        <v>1.1000000000000001E-3</v>
      </c>
      <c r="U38" s="25">
        <f t="shared" si="8"/>
        <v>2.53E-2</v>
      </c>
      <c r="V38" s="45">
        <f t="shared" si="16"/>
        <v>2.6654053392643915</v>
      </c>
      <c r="W38" s="83"/>
      <c r="X38" s="15">
        <f t="shared" si="17"/>
        <v>0.43639466073560818</v>
      </c>
      <c r="Y38" s="13">
        <f t="shared" si="18"/>
        <v>0</v>
      </c>
      <c r="Z38" s="14">
        <f t="shared" si="9"/>
        <v>0.11820000000000003</v>
      </c>
      <c r="AA38" s="63">
        <f t="shared" si="10"/>
        <v>2364</v>
      </c>
      <c r="AB38" s="64">
        <f t="shared" si="19"/>
        <v>200.94</v>
      </c>
      <c r="AC38" s="63">
        <f t="shared" si="20"/>
        <v>2163.06</v>
      </c>
      <c r="AD38" s="16">
        <f t="shared" si="21"/>
        <v>177.3</v>
      </c>
      <c r="AE38" s="16">
        <f t="shared" si="22"/>
        <v>23.639999999999986</v>
      </c>
      <c r="AF38" s="50">
        <f t="shared" si="11"/>
        <v>200.94</v>
      </c>
      <c r="AG38" s="16">
        <f t="shared" si="12"/>
        <v>3862</v>
      </c>
      <c r="AH38" s="13">
        <f t="shared" si="23"/>
        <v>0</v>
      </c>
      <c r="AI38" s="63">
        <f t="shared" si="24"/>
        <v>0</v>
      </c>
      <c r="AJ38" s="13">
        <f t="shared" si="25"/>
        <v>3862</v>
      </c>
      <c r="AK38" s="13">
        <f t="shared" si="26"/>
        <v>4062.94</v>
      </c>
      <c r="AL38" s="52"/>
      <c r="AM38" s="52"/>
      <c r="AN38" s="52"/>
      <c r="AO38" s="52"/>
      <c r="AP38" s="52"/>
      <c r="AQ38" s="52"/>
      <c r="AR38" s="52"/>
    </row>
    <row r="39" spans="1:44" x14ac:dyDescent="0.25">
      <c r="A39" s="2">
        <f t="shared" si="27"/>
        <v>37092</v>
      </c>
      <c r="B39" s="11">
        <v>0</v>
      </c>
      <c r="C39" s="11">
        <v>0</v>
      </c>
      <c r="D39" s="61">
        <f t="shared" si="0"/>
        <v>0</v>
      </c>
      <c r="E39" s="61">
        <f t="shared" si="13"/>
        <v>0</v>
      </c>
      <c r="F39" s="12">
        <v>3.4</v>
      </c>
      <c r="G39" s="12"/>
      <c r="H39" s="17">
        <f t="shared" si="1"/>
        <v>0.4113</v>
      </c>
      <c r="I39" s="51">
        <f t="shared" ref="I39:I50" si="28">F39-H39</f>
        <v>2.9886999999999997</v>
      </c>
      <c r="J39" s="52"/>
      <c r="K39" s="12">
        <v>2.335</v>
      </c>
      <c r="L39" s="17">
        <f t="shared" si="3"/>
        <v>0.11615406316839216</v>
      </c>
      <c r="M39" s="53">
        <f t="shared" ref="M39:M50" si="29">K39+L39</f>
        <v>2.4511540631683921</v>
      </c>
      <c r="N39" s="54"/>
      <c r="O39" s="53">
        <f t="shared" ref="O39:O50" si="30">IF(M39&gt;I39,M39,I39)</f>
        <v>2.9886999999999997</v>
      </c>
      <c r="P39" s="17">
        <f t="shared" si="14"/>
        <v>2.335</v>
      </c>
      <c r="Q39" s="17">
        <v>0.09</v>
      </c>
      <c r="R39" s="62">
        <f t="shared" si="6"/>
        <v>0.1031</v>
      </c>
      <c r="S39" s="60">
        <f t="shared" si="15"/>
        <v>0.11615406316839216</v>
      </c>
      <c r="T39" s="25">
        <f t="shared" si="7"/>
        <v>1.1000000000000001E-3</v>
      </c>
      <c r="U39" s="25">
        <f t="shared" si="8"/>
        <v>2.53E-2</v>
      </c>
      <c r="V39" s="45">
        <f t="shared" si="16"/>
        <v>2.6706540631683922</v>
      </c>
      <c r="W39" s="83"/>
      <c r="X39" s="15">
        <f t="shared" si="17"/>
        <v>0.51114593683160758</v>
      </c>
      <c r="Y39" s="13">
        <f t="shared" si="18"/>
        <v>0</v>
      </c>
      <c r="Z39" s="14">
        <f t="shared" si="9"/>
        <v>0.11820000000000003</v>
      </c>
      <c r="AA39" s="63">
        <f t="shared" si="10"/>
        <v>2364</v>
      </c>
      <c r="AB39" s="64">
        <f t="shared" si="19"/>
        <v>200.94</v>
      </c>
      <c r="AC39" s="63">
        <f t="shared" si="20"/>
        <v>2163.06</v>
      </c>
      <c r="AD39" s="16">
        <f t="shared" si="21"/>
        <v>177.3</v>
      </c>
      <c r="AE39" s="16">
        <f t="shared" si="22"/>
        <v>23.639999999999986</v>
      </c>
      <c r="AF39" s="50">
        <f t="shared" ref="AF39:AF50" si="31">AD39+AE39</f>
        <v>200.94</v>
      </c>
      <c r="AG39" s="16">
        <f t="shared" si="12"/>
        <v>3862</v>
      </c>
      <c r="AH39" s="13">
        <f t="shared" si="23"/>
        <v>0</v>
      </c>
      <c r="AI39" s="63">
        <f t="shared" si="24"/>
        <v>0</v>
      </c>
      <c r="AJ39" s="13">
        <f t="shared" si="25"/>
        <v>3862</v>
      </c>
      <c r="AK39" s="13">
        <f t="shared" si="26"/>
        <v>4062.94</v>
      </c>
    </row>
    <row r="40" spans="1:44" x14ac:dyDescent="0.25">
      <c r="A40" s="2">
        <f t="shared" si="27"/>
        <v>37093</v>
      </c>
      <c r="B40" s="11">
        <v>0</v>
      </c>
      <c r="C40" s="11">
        <v>0</v>
      </c>
      <c r="D40" s="61">
        <f t="shared" si="0"/>
        <v>0</v>
      </c>
      <c r="E40" s="61">
        <f t="shared" si="13"/>
        <v>0</v>
      </c>
      <c r="F40" s="12">
        <v>2.3650000000000002</v>
      </c>
      <c r="G40" s="12"/>
      <c r="H40" s="17">
        <f t="shared" si="1"/>
        <v>0.4113</v>
      </c>
      <c r="I40" s="51">
        <f t="shared" si="28"/>
        <v>1.9537000000000002</v>
      </c>
      <c r="J40" s="52"/>
      <c r="K40" s="12">
        <v>2.17</v>
      </c>
      <c r="L40" s="17">
        <f t="shared" si="3"/>
        <v>0.10794617433636411</v>
      </c>
      <c r="M40" s="53">
        <f t="shared" si="29"/>
        <v>2.277946174336364</v>
      </c>
      <c r="N40" s="54"/>
      <c r="O40" s="53">
        <f t="shared" si="30"/>
        <v>2.277946174336364</v>
      </c>
      <c r="P40" s="17">
        <f t="shared" si="14"/>
        <v>2.17</v>
      </c>
      <c r="Q40" s="17">
        <v>0.09</v>
      </c>
      <c r="R40" s="62">
        <f t="shared" si="6"/>
        <v>0.1031</v>
      </c>
      <c r="S40" s="60">
        <f t="shared" si="15"/>
        <v>0.10794617433636411</v>
      </c>
      <c r="T40" s="25">
        <f t="shared" si="7"/>
        <v>1.1000000000000001E-3</v>
      </c>
      <c r="U40" s="25">
        <f t="shared" si="8"/>
        <v>2.53E-2</v>
      </c>
      <c r="V40" s="45">
        <f t="shared" si="16"/>
        <v>2.4974461743363641</v>
      </c>
      <c r="W40" s="83"/>
      <c r="X40" s="15">
        <f t="shared" si="17"/>
        <v>-2.64E-2</v>
      </c>
      <c r="Y40" s="13">
        <f t="shared" si="18"/>
        <v>0</v>
      </c>
      <c r="Z40" s="14">
        <f t="shared" si="9"/>
        <v>0.11820000000000003</v>
      </c>
      <c r="AA40" s="63">
        <f t="shared" si="10"/>
        <v>2364</v>
      </c>
      <c r="AB40" s="64">
        <f t="shared" si="19"/>
        <v>200.94</v>
      </c>
      <c r="AC40" s="63">
        <f t="shared" si="20"/>
        <v>2163.06</v>
      </c>
      <c r="AD40" s="16">
        <f t="shared" si="21"/>
        <v>177.3</v>
      </c>
      <c r="AE40" s="16">
        <f t="shared" si="22"/>
        <v>23.639999999999986</v>
      </c>
      <c r="AF40" s="50">
        <f t="shared" si="31"/>
        <v>200.94</v>
      </c>
      <c r="AG40" s="16">
        <f t="shared" si="12"/>
        <v>3862</v>
      </c>
      <c r="AH40" s="13">
        <f t="shared" si="23"/>
        <v>0</v>
      </c>
      <c r="AI40" s="63">
        <f t="shared" si="24"/>
        <v>0</v>
      </c>
      <c r="AJ40" s="13">
        <f t="shared" si="25"/>
        <v>3862</v>
      </c>
      <c r="AK40" s="13">
        <f t="shared" si="26"/>
        <v>4062.94</v>
      </c>
    </row>
    <row r="41" spans="1:44" x14ac:dyDescent="0.25">
      <c r="A41" s="2">
        <f t="shared" si="27"/>
        <v>37094</v>
      </c>
      <c r="B41" s="11">
        <v>0</v>
      </c>
      <c r="C41" s="11">
        <v>0</v>
      </c>
      <c r="D41" s="61">
        <f t="shared" si="0"/>
        <v>0</v>
      </c>
      <c r="E41" s="61">
        <f t="shared" si="13"/>
        <v>0</v>
      </c>
      <c r="F41" s="12">
        <v>2.3650000000000002</v>
      </c>
      <c r="G41" s="12"/>
      <c r="H41" s="17">
        <f t="shared" si="1"/>
        <v>0.4113</v>
      </c>
      <c r="I41" s="51">
        <f t="shared" si="28"/>
        <v>1.9537000000000002</v>
      </c>
      <c r="J41" s="52"/>
      <c r="K41" s="12">
        <v>2.17</v>
      </c>
      <c r="L41" s="17">
        <f t="shared" si="3"/>
        <v>0.10794617433636411</v>
      </c>
      <c r="M41" s="53">
        <f t="shared" si="29"/>
        <v>2.277946174336364</v>
      </c>
      <c r="N41" s="54"/>
      <c r="O41" s="53">
        <f t="shared" si="30"/>
        <v>2.277946174336364</v>
      </c>
      <c r="P41" s="17">
        <f t="shared" si="14"/>
        <v>2.17</v>
      </c>
      <c r="Q41" s="17">
        <v>0.09</v>
      </c>
      <c r="R41" s="62">
        <f t="shared" si="6"/>
        <v>0.1031</v>
      </c>
      <c r="S41" s="60">
        <f t="shared" si="15"/>
        <v>0.10794617433636411</v>
      </c>
      <c r="T41" s="25">
        <f t="shared" si="7"/>
        <v>1.1000000000000001E-3</v>
      </c>
      <c r="U41" s="25">
        <f t="shared" si="8"/>
        <v>2.53E-2</v>
      </c>
      <c r="V41" s="45">
        <f t="shared" si="16"/>
        <v>2.4974461743363641</v>
      </c>
      <c r="W41" s="83"/>
      <c r="X41" s="15">
        <f t="shared" si="17"/>
        <v>-2.64E-2</v>
      </c>
      <c r="Y41" s="13">
        <f t="shared" si="18"/>
        <v>0</v>
      </c>
      <c r="Z41" s="14">
        <f t="shared" si="9"/>
        <v>0.11820000000000003</v>
      </c>
      <c r="AA41" s="63">
        <f t="shared" si="10"/>
        <v>2364</v>
      </c>
      <c r="AB41" s="64">
        <f t="shared" si="19"/>
        <v>200.94</v>
      </c>
      <c r="AC41" s="63">
        <f t="shared" si="20"/>
        <v>2163.06</v>
      </c>
      <c r="AD41" s="16">
        <f t="shared" si="21"/>
        <v>177.3</v>
      </c>
      <c r="AE41" s="16">
        <f t="shared" si="22"/>
        <v>23.639999999999986</v>
      </c>
      <c r="AF41" s="50">
        <f t="shared" si="31"/>
        <v>200.94</v>
      </c>
      <c r="AG41" s="16">
        <f t="shared" si="12"/>
        <v>3862</v>
      </c>
      <c r="AH41" s="13">
        <f t="shared" si="23"/>
        <v>0</v>
      </c>
      <c r="AI41" s="63">
        <f t="shared" si="24"/>
        <v>0</v>
      </c>
      <c r="AJ41" s="13">
        <f t="shared" si="25"/>
        <v>3862</v>
      </c>
      <c r="AK41" s="13">
        <f t="shared" si="26"/>
        <v>4062.94</v>
      </c>
    </row>
    <row r="42" spans="1:44" x14ac:dyDescent="0.25">
      <c r="A42" s="2">
        <f t="shared" si="27"/>
        <v>37095</v>
      </c>
      <c r="B42" s="11">
        <v>0</v>
      </c>
      <c r="C42" s="11">
        <v>0</v>
      </c>
      <c r="D42" s="61">
        <f t="shared" si="0"/>
        <v>0</v>
      </c>
      <c r="E42" s="61">
        <f t="shared" si="13"/>
        <v>0</v>
      </c>
      <c r="F42" s="12">
        <v>2.3650000000000002</v>
      </c>
      <c r="G42" s="12"/>
      <c r="H42" s="17">
        <f t="shared" si="1"/>
        <v>0.4113</v>
      </c>
      <c r="I42" s="51">
        <f t="shared" si="28"/>
        <v>1.9537000000000002</v>
      </c>
      <c r="J42" s="52"/>
      <c r="K42" s="12">
        <v>2.17</v>
      </c>
      <c r="L42" s="17">
        <f t="shared" si="3"/>
        <v>0.10794617433636411</v>
      </c>
      <c r="M42" s="53">
        <f t="shared" si="29"/>
        <v>2.277946174336364</v>
      </c>
      <c r="N42" s="54"/>
      <c r="O42" s="53">
        <f t="shared" si="30"/>
        <v>2.277946174336364</v>
      </c>
      <c r="P42" s="17">
        <f t="shared" si="14"/>
        <v>2.17</v>
      </c>
      <c r="Q42" s="17">
        <v>0.09</v>
      </c>
      <c r="R42" s="62">
        <f t="shared" si="6"/>
        <v>0.1031</v>
      </c>
      <c r="S42" s="60">
        <f t="shared" si="15"/>
        <v>0.10794617433636411</v>
      </c>
      <c r="T42" s="25">
        <f t="shared" si="7"/>
        <v>1.1000000000000001E-3</v>
      </c>
      <c r="U42" s="25">
        <f t="shared" si="8"/>
        <v>2.53E-2</v>
      </c>
      <c r="V42" s="45">
        <f t="shared" si="16"/>
        <v>2.4974461743363641</v>
      </c>
      <c r="W42" s="83"/>
      <c r="X42" s="15">
        <f t="shared" si="17"/>
        <v>-2.64E-2</v>
      </c>
      <c r="Y42" s="13">
        <f t="shared" si="18"/>
        <v>0</v>
      </c>
      <c r="Z42" s="14">
        <f t="shared" si="9"/>
        <v>0.11820000000000003</v>
      </c>
      <c r="AA42" s="63">
        <f t="shared" si="10"/>
        <v>2364</v>
      </c>
      <c r="AB42" s="64">
        <f t="shared" si="19"/>
        <v>200.94</v>
      </c>
      <c r="AC42" s="63">
        <f t="shared" si="20"/>
        <v>2163.06</v>
      </c>
      <c r="AD42" s="16">
        <f t="shared" si="21"/>
        <v>177.3</v>
      </c>
      <c r="AE42" s="16">
        <f t="shared" si="22"/>
        <v>23.639999999999986</v>
      </c>
      <c r="AF42" s="50">
        <f t="shared" si="31"/>
        <v>200.94</v>
      </c>
      <c r="AG42" s="16">
        <f t="shared" si="12"/>
        <v>3862</v>
      </c>
      <c r="AH42" s="13">
        <f t="shared" si="23"/>
        <v>0</v>
      </c>
      <c r="AI42" s="63">
        <f t="shared" si="24"/>
        <v>0</v>
      </c>
      <c r="AJ42" s="13">
        <f t="shared" si="25"/>
        <v>3862</v>
      </c>
      <c r="AK42" s="13">
        <f t="shared" si="26"/>
        <v>4062.94</v>
      </c>
    </row>
    <row r="43" spans="1:44" x14ac:dyDescent="0.25">
      <c r="A43" s="2">
        <f t="shared" si="27"/>
        <v>37096</v>
      </c>
      <c r="B43" s="11">
        <v>0</v>
      </c>
      <c r="C43" s="11">
        <v>0</v>
      </c>
      <c r="D43" s="61">
        <f t="shared" si="0"/>
        <v>0</v>
      </c>
      <c r="E43" s="61">
        <f t="shared" si="13"/>
        <v>0</v>
      </c>
      <c r="F43" s="12">
        <v>3.3849999999999998</v>
      </c>
      <c r="G43" s="12"/>
      <c r="H43" s="17">
        <f t="shared" si="1"/>
        <v>0.4113</v>
      </c>
      <c r="I43" s="51">
        <f t="shared" si="28"/>
        <v>2.9737</v>
      </c>
      <c r="J43" s="52"/>
      <c r="K43" s="12">
        <v>2.44</v>
      </c>
      <c r="L43" s="17">
        <f t="shared" si="3"/>
        <v>0.12137726515240965</v>
      </c>
      <c r="M43" s="53">
        <f t="shared" si="29"/>
        <v>2.5613772651524096</v>
      </c>
      <c r="N43" s="54"/>
      <c r="O43" s="53">
        <f t="shared" si="30"/>
        <v>2.9737</v>
      </c>
      <c r="P43" s="17">
        <f t="shared" si="14"/>
        <v>2.44</v>
      </c>
      <c r="Q43" s="17">
        <v>0.09</v>
      </c>
      <c r="R43" s="62">
        <f t="shared" si="6"/>
        <v>0.1031</v>
      </c>
      <c r="S43" s="60">
        <f t="shared" si="15"/>
        <v>0.12137726515240965</v>
      </c>
      <c r="T43" s="25">
        <f t="shared" si="7"/>
        <v>1.1000000000000001E-3</v>
      </c>
      <c r="U43" s="25">
        <f t="shared" si="8"/>
        <v>2.53E-2</v>
      </c>
      <c r="V43" s="45">
        <f t="shared" si="16"/>
        <v>2.7808772651524096</v>
      </c>
      <c r="W43" s="83"/>
      <c r="X43" s="15">
        <f t="shared" si="17"/>
        <v>0.38592273484759043</v>
      </c>
      <c r="Y43" s="13">
        <f t="shared" si="18"/>
        <v>0</v>
      </c>
      <c r="Z43" s="14">
        <f t="shared" si="9"/>
        <v>0.11820000000000003</v>
      </c>
      <c r="AA43" s="63">
        <f t="shared" si="10"/>
        <v>2364</v>
      </c>
      <c r="AB43" s="64">
        <f t="shared" si="19"/>
        <v>200.94</v>
      </c>
      <c r="AC43" s="63">
        <f t="shared" si="20"/>
        <v>2163.06</v>
      </c>
      <c r="AD43" s="16">
        <f t="shared" si="21"/>
        <v>177.3</v>
      </c>
      <c r="AE43" s="16">
        <f t="shared" si="22"/>
        <v>23.639999999999986</v>
      </c>
      <c r="AF43" s="50">
        <f t="shared" si="31"/>
        <v>200.94</v>
      </c>
      <c r="AG43" s="16">
        <f t="shared" si="12"/>
        <v>3862</v>
      </c>
      <c r="AH43" s="13">
        <f t="shared" si="23"/>
        <v>0</v>
      </c>
      <c r="AI43" s="63">
        <f t="shared" si="24"/>
        <v>0</v>
      </c>
      <c r="AJ43" s="13">
        <f t="shared" si="25"/>
        <v>3862</v>
      </c>
      <c r="AK43" s="13">
        <f t="shared" si="26"/>
        <v>4062.94</v>
      </c>
    </row>
    <row r="44" spans="1:44" x14ac:dyDescent="0.25">
      <c r="A44" s="2">
        <f t="shared" si="27"/>
        <v>37097</v>
      </c>
      <c r="B44" s="11">
        <v>0</v>
      </c>
      <c r="C44" s="11">
        <v>0</v>
      </c>
      <c r="D44" s="61">
        <f t="shared" si="0"/>
        <v>0</v>
      </c>
      <c r="E44" s="61">
        <f t="shared" si="13"/>
        <v>0</v>
      </c>
      <c r="F44" s="12">
        <v>3.65</v>
      </c>
      <c r="G44" s="12"/>
      <c r="H44" s="17">
        <f t="shared" si="1"/>
        <v>0.4113</v>
      </c>
      <c r="I44" s="51">
        <f t="shared" si="28"/>
        <v>3.2386999999999997</v>
      </c>
      <c r="J44" s="52"/>
      <c r="K44" s="12">
        <v>2.57</v>
      </c>
      <c r="L44" s="17">
        <f t="shared" si="3"/>
        <v>0.12784408665643143</v>
      </c>
      <c r="M44" s="53">
        <f t="shared" si="29"/>
        <v>2.6978440866564313</v>
      </c>
      <c r="N44" s="54"/>
      <c r="O44" s="53">
        <f t="shared" si="30"/>
        <v>3.2386999999999997</v>
      </c>
      <c r="P44" s="17">
        <f t="shared" si="14"/>
        <v>2.57</v>
      </c>
      <c r="Q44" s="17">
        <v>0.09</v>
      </c>
      <c r="R44" s="62">
        <f t="shared" si="6"/>
        <v>0.1031</v>
      </c>
      <c r="S44" s="60">
        <f t="shared" si="15"/>
        <v>0.12784408665643143</v>
      </c>
      <c r="T44" s="25">
        <f t="shared" si="7"/>
        <v>1.1000000000000001E-3</v>
      </c>
      <c r="U44" s="25">
        <f t="shared" si="8"/>
        <v>2.53E-2</v>
      </c>
      <c r="V44" s="45">
        <f t="shared" si="16"/>
        <v>2.9173440866564313</v>
      </c>
      <c r="W44" s="83"/>
      <c r="X44" s="15">
        <f t="shared" si="17"/>
        <v>0.51445591334356844</v>
      </c>
      <c r="Y44" s="13">
        <f t="shared" si="18"/>
        <v>0</v>
      </c>
      <c r="Z44" s="14">
        <f t="shared" si="9"/>
        <v>0.11820000000000003</v>
      </c>
      <c r="AA44" s="63">
        <f t="shared" si="10"/>
        <v>2364</v>
      </c>
      <c r="AB44" s="64">
        <f t="shared" si="19"/>
        <v>200.94</v>
      </c>
      <c r="AC44" s="63">
        <f t="shared" si="20"/>
        <v>2163.06</v>
      </c>
      <c r="AD44" s="16">
        <f t="shared" si="21"/>
        <v>177.3</v>
      </c>
      <c r="AE44" s="16">
        <f t="shared" si="22"/>
        <v>23.639999999999986</v>
      </c>
      <c r="AF44" s="50">
        <f t="shared" si="31"/>
        <v>200.94</v>
      </c>
      <c r="AG44" s="16">
        <f t="shared" si="12"/>
        <v>3862</v>
      </c>
      <c r="AH44" s="13">
        <f t="shared" si="23"/>
        <v>0</v>
      </c>
      <c r="AI44" s="63">
        <f t="shared" si="24"/>
        <v>0</v>
      </c>
      <c r="AJ44" s="13">
        <f t="shared" si="25"/>
        <v>3862</v>
      </c>
      <c r="AK44" s="13">
        <f t="shared" si="26"/>
        <v>4062.94</v>
      </c>
    </row>
    <row r="45" spans="1:44" x14ac:dyDescent="0.25">
      <c r="A45" s="2">
        <f t="shared" si="27"/>
        <v>37098</v>
      </c>
      <c r="B45" s="11">
        <v>5000</v>
      </c>
      <c r="C45" s="11">
        <v>5000</v>
      </c>
      <c r="D45" s="61">
        <f t="shared" si="0"/>
        <v>5249.3438320209971</v>
      </c>
      <c r="E45" s="61">
        <f t="shared" si="13"/>
        <v>0</v>
      </c>
      <c r="F45" s="12">
        <v>3.5259999999999998</v>
      </c>
      <c r="G45" s="12"/>
      <c r="H45" s="17">
        <f t="shared" si="1"/>
        <v>0.4113</v>
      </c>
      <c r="I45" s="51">
        <f t="shared" si="28"/>
        <v>3.1147</v>
      </c>
      <c r="J45" s="52"/>
      <c r="K45" s="12">
        <v>2.645</v>
      </c>
      <c r="L45" s="17">
        <f t="shared" si="3"/>
        <v>0.13157494521644386</v>
      </c>
      <c r="M45" s="53">
        <f t="shared" si="29"/>
        <v>2.7765749452164439</v>
      </c>
      <c r="N45" s="54"/>
      <c r="O45" s="53">
        <f t="shared" si="30"/>
        <v>3.1147</v>
      </c>
      <c r="P45" s="17">
        <f t="shared" si="14"/>
        <v>2.645</v>
      </c>
      <c r="Q45" s="17">
        <v>0.09</v>
      </c>
      <c r="R45" s="62">
        <f t="shared" si="6"/>
        <v>0.1031</v>
      </c>
      <c r="S45" s="60">
        <f t="shared" si="15"/>
        <v>0.13157494521644386</v>
      </c>
      <c r="T45" s="25">
        <f t="shared" si="7"/>
        <v>1.1000000000000001E-3</v>
      </c>
      <c r="U45" s="25">
        <f t="shared" si="8"/>
        <v>2.53E-2</v>
      </c>
      <c r="V45" s="45">
        <f t="shared" si="16"/>
        <v>2.9960749452164439</v>
      </c>
      <c r="W45" s="83"/>
      <c r="X45" s="15">
        <f t="shared" si="17"/>
        <v>0.31172505478355617</v>
      </c>
      <c r="Y45" s="13">
        <f t="shared" si="18"/>
        <v>1558.6252739177808</v>
      </c>
      <c r="Z45" s="14">
        <f t="shared" si="9"/>
        <v>0.11820000000000003</v>
      </c>
      <c r="AA45" s="63">
        <f t="shared" si="10"/>
        <v>2364</v>
      </c>
      <c r="AB45" s="64">
        <f t="shared" si="19"/>
        <v>333.42</v>
      </c>
      <c r="AC45" s="63">
        <f t="shared" si="20"/>
        <v>3589.2052739177807</v>
      </c>
      <c r="AD45" s="16">
        <f t="shared" si="21"/>
        <v>294.2</v>
      </c>
      <c r="AE45" s="16">
        <f t="shared" si="22"/>
        <v>39.220000000000027</v>
      </c>
      <c r="AF45" s="50">
        <f t="shared" si="31"/>
        <v>333.42</v>
      </c>
      <c r="AG45" s="16">
        <f t="shared" si="12"/>
        <v>3862</v>
      </c>
      <c r="AH45" s="13">
        <f t="shared" si="23"/>
        <v>13884.51</v>
      </c>
      <c r="AI45" s="63">
        <f t="shared" si="24"/>
        <v>132</v>
      </c>
      <c r="AJ45" s="13">
        <f t="shared" si="25"/>
        <v>17878.510000000002</v>
      </c>
      <c r="AK45" s="13">
        <f t="shared" si="26"/>
        <v>18211.93</v>
      </c>
    </row>
    <row r="46" spans="1:44" x14ac:dyDescent="0.25">
      <c r="A46" s="2">
        <f t="shared" si="27"/>
        <v>37099</v>
      </c>
      <c r="B46" s="11">
        <v>9771</v>
      </c>
      <c r="C46" s="11">
        <v>9771</v>
      </c>
      <c r="D46" s="61">
        <f t="shared" si="0"/>
        <v>10258.267716535433</v>
      </c>
      <c r="E46" s="61">
        <f t="shared" si="13"/>
        <v>0</v>
      </c>
      <c r="F46" s="12">
        <v>3.105</v>
      </c>
      <c r="G46" s="12"/>
      <c r="H46" s="17">
        <f t="shared" si="1"/>
        <v>0.4113</v>
      </c>
      <c r="I46" s="51">
        <f t="shared" si="28"/>
        <v>2.6936999999999998</v>
      </c>
      <c r="J46" s="52"/>
      <c r="K46" s="12">
        <v>2.6549999999999998</v>
      </c>
      <c r="L46" s="17">
        <f t="shared" si="3"/>
        <v>0.13207239302444584</v>
      </c>
      <c r="M46" s="53">
        <f t="shared" si="29"/>
        <v>2.7870723930244456</v>
      </c>
      <c r="N46" s="54"/>
      <c r="O46" s="53">
        <f t="shared" si="30"/>
        <v>2.7870723930244456</v>
      </c>
      <c r="P46" s="17">
        <f t="shared" si="14"/>
        <v>2.6549999999999998</v>
      </c>
      <c r="Q46" s="17">
        <v>0.09</v>
      </c>
      <c r="R46" s="62">
        <f t="shared" si="6"/>
        <v>0.1031</v>
      </c>
      <c r="S46" s="60">
        <f t="shared" si="15"/>
        <v>0.13207239302444584</v>
      </c>
      <c r="T46" s="25">
        <f t="shared" si="7"/>
        <v>1.1000000000000001E-3</v>
      </c>
      <c r="U46" s="25">
        <f t="shared" si="8"/>
        <v>2.53E-2</v>
      </c>
      <c r="V46" s="45">
        <f t="shared" si="16"/>
        <v>3.0065723930244457</v>
      </c>
      <c r="W46" s="83"/>
      <c r="X46" s="15">
        <f t="shared" si="17"/>
        <v>-2.64E-2</v>
      </c>
      <c r="Y46" s="13">
        <f t="shared" si="18"/>
        <v>-257.95440000000002</v>
      </c>
      <c r="Z46" s="14">
        <f t="shared" si="9"/>
        <v>0.11820000000000003</v>
      </c>
      <c r="AA46" s="63">
        <f t="shared" si="10"/>
        <v>2364</v>
      </c>
      <c r="AB46" s="64">
        <f t="shared" si="19"/>
        <v>179.01</v>
      </c>
      <c r="AC46" s="63">
        <f t="shared" si="20"/>
        <v>1927.0355999999999</v>
      </c>
      <c r="AD46" s="16">
        <f t="shared" si="21"/>
        <v>157.94999999999999</v>
      </c>
      <c r="AE46" s="16">
        <f t="shared" si="22"/>
        <v>21.060000000000002</v>
      </c>
      <c r="AF46" s="50">
        <f t="shared" si="31"/>
        <v>179.01</v>
      </c>
      <c r="AG46" s="16">
        <f t="shared" si="12"/>
        <v>3862</v>
      </c>
      <c r="AH46" s="13">
        <f t="shared" si="23"/>
        <v>27235.7</v>
      </c>
      <c r="AI46" s="63">
        <f t="shared" si="24"/>
        <v>257.95</v>
      </c>
      <c r="AJ46" s="13">
        <f t="shared" si="25"/>
        <v>31355.65</v>
      </c>
      <c r="AK46" s="13">
        <f t="shared" si="26"/>
        <v>31534.66</v>
      </c>
    </row>
    <row r="47" spans="1:44" x14ac:dyDescent="0.25">
      <c r="A47" s="2">
        <f t="shared" si="27"/>
        <v>37100</v>
      </c>
      <c r="B47" s="11">
        <v>0</v>
      </c>
      <c r="C47" s="11">
        <v>0</v>
      </c>
      <c r="D47" s="61">
        <f t="shared" si="0"/>
        <v>0</v>
      </c>
      <c r="E47" s="61">
        <f t="shared" si="13"/>
        <v>0</v>
      </c>
      <c r="F47" s="12">
        <v>2.91</v>
      </c>
      <c r="G47" s="12"/>
      <c r="H47" s="17">
        <f t="shared" si="1"/>
        <v>0.4113</v>
      </c>
      <c r="I47" s="51">
        <f t="shared" si="28"/>
        <v>2.4987000000000004</v>
      </c>
      <c r="J47" s="52"/>
      <c r="K47" s="12">
        <v>2.61</v>
      </c>
      <c r="L47" s="17">
        <f t="shared" si="3"/>
        <v>0.12983387788843803</v>
      </c>
      <c r="M47" s="53">
        <f t="shared" si="29"/>
        <v>2.7398338778884379</v>
      </c>
      <c r="N47" s="54"/>
      <c r="O47" s="53">
        <f t="shared" si="30"/>
        <v>2.7398338778884379</v>
      </c>
      <c r="P47" s="17">
        <f t="shared" si="14"/>
        <v>2.61</v>
      </c>
      <c r="Q47" s="17">
        <v>0.09</v>
      </c>
      <c r="R47" s="62">
        <f t="shared" si="6"/>
        <v>0.1031</v>
      </c>
      <c r="S47" s="60">
        <f t="shared" si="15"/>
        <v>0.12983387788843803</v>
      </c>
      <c r="T47" s="25">
        <f t="shared" si="7"/>
        <v>1.1000000000000001E-3</v>
      </c>
      <c r="U47" s="25">
        <f t="shared" si="8"/>
        <v>2.53E-2</v>
      </c>
      <c r="V47" s="45">
        <f t="shared" si="16"/>
        <v>2.9593338778884379</v>
      </c>
      <c r="W47" s="83"/>
      <c r="X47" s="15">
        <f t="shared" si="17"/>
        <v>-2.64E-2</v>
      </c>
      <c r="Y47" s="13">
        <f t="shared" si="18"/>
        <v>0</v>
      </c>
      <c r="Z47" s="14">
        <f t="shared" si="9"/>
        <v>0.11820000000000003</v>
      </c>
      <c r="AA47" s="63">
        <f t="shared" si="10"/>
        <v>2364</v>
      </c>
      <c r="AB47" s="64">
        <f t="shared" si="19"/>
        <v>200.94</v>
      </c>
      <c r="AC47" s="63">
        <f t="shared" si="20"/>
        <v>2163.06</v>
      </c>
      <c r="AD47" s="16">
        <f t="shared" si="21"/>
        <v>177.3</v>
      </c>
      <c r="AE47" s="16">
        <f t="shared" si="22"/>
        <v>23.639999999999986</v>
      </c>
      <c r="AF47" s="50">
        <f t="shared" si="31"/>
        <v>200.94</v>
      </c>
      <c r="AG47" s="16">
        <f t="shared" si="12"/>
        <v>3862</v>
      </c>
      <c r="AH47" s="13">
        <f t="shared" si="23"/>
        <v>0</v>
      </c>
      <c r="AI47" s="63">
        <f t="shared" si="24"/>
        <v>0</v>
      </c>
      <c r="AJ47" s="13">
        <f t="shared" si="25"/>
        <v>3862</v>
      </c>
      <c r="AK47" s="13">
        <f t="shared" si="26"/>
        <v>4062.94</v>
      </c>
    </row>
    <row r="48" spans="1:44" x14ac:dyDescent="0.25">
      <c r="A48" s="2">
        <f>IF(J1=2," ",1+A47)</f>
        <v>37101</v>
      </c>
      <c r="B48" s="11">
        <v>0</v>
      </c>
      <c r="C48" s="11">
        <v>0</v>
      </c>
      <c r="D48" s="61">
        <f t="shared" si="0"/>
        <v>0</v>
      </c>
      <c r="E48" s="61">
        <f t="shared" si="13"/>
        <v>0</v>
      </c>
      <c r="F48" s="12">
        <v>2.91</v>
      </c>
      <c r="G48" s="12"/>
      <c r="H48" s="17">
        <f t="shared" si="1"/>
        <v>0.4113</v>
      </c>
      <c r="I48" s="51">
        <f t="shared" si="28"/>
        <v>2.4987000000000004</v>
      </c>
      <c r="J48" s="52"/>
      <c r="K48" s="12">
        <v>2.61</v>
      </c>
      <c r="L48" s="17">
        <f t="shared" si="3"/>
        <v>0.12983387788843803</v>
      </c>
      <c r="M48" s="53">
        <f t="shared" si="29"/>
        <v>2.7398338778884379</v>
      </c>
      <c r="N48" s="54"/>
      <c r="O48" s="53">
        <f t="shared" si="30"/>
        <v>2.7398338778884379</v>
      </c>
      <c r="P48" s="17">
        <f t="shared" si="14"/>
        <v>2.61</v>
      </c>
      <c r="Q48" s="17">
        <v>0.09</v>
      </c>
      <c r="R48" s="62">
        <f t="shared" si="6"/>
        <v>0.1031</v>
      </c>
      <c r="S48" s="60">
        <f t="shared" si="15"/>
        <v>0.12983387788843803</v>
      </c>
      <c r="T48" s="25">
        <f t="shared" si="7"/>
        <v>1.1000000000000001E-3</v>
      </c>
      <c r="U48" s="25">
        <f t="shared" si="8"/>
        <v>2.53E-2</v>
      </c>
      <c r="V48" s="45">
        <f t="shared" si="16"/>
        <v>2.9593338778884379</v>
      </c>
      <c r="W48" s="83"/>
      <c r="X48" s="15">
        <f t="shared" si="17"/>
        <v>-2.64E-2</v>
      </c>
      <c r="Y48" s="13">
        <f t="shared" si="18"/>
        <v>0</v>
      </c>
      <c r="Z48" s="14">
        <f t="shared" si="9"/>
        <v>0.11820000000000003</v>
      </c>
      <c r="AA48" s="63">
        <f t="shared" si="10"/>
        <v>2364</v>
      </c>
      <c r="AB48" s="64">
        <f t="shared" si="19"/>
        <v>200.94</v>
      </c>
      <c r="AC48" s="63">
        <f t="shared" si="20"/>
        <v>2163.06</v>
      </c>
      <c r="AD48" s="16">
        <f t="shared" si="21"/>
        <v>177.3</v>
      </c>
      <c r="AE48" s="16">
        <f t="shared" si="22"/>
        <v>23.639999999999986</v>
      </c>
      <c r="AF48" s="50">
        <f t="shared" si="31"/>
        <v>200.94</v>
      </c>
      <c r="AG48" s="16">
        <f t="shared" si="12"/>
        <v>3862</v>
      </c>
      <c r="AH48" s="13">
        <f t="shared" si="23"/>
        <v>0</v>
      </c>
      <c r="AI48" s="63">
        <f t="shared" si="24"/>
        <v>0</v>
      </c>
      <c r="AJ48" s="13">
        <f t="shared" si="25"/>
        <v>3862</v>
      </c>
      <c r="AK48" s="13">
        <f t="shared" si="26"/>
        <v>4062.94</v>
      </c>
    </row>
    <row r="49" spans="1:39" x14ac:dyDescent="0.25">
      <c r="A49" s="2">
        <f>IF(J1=2," ",1+A48)</f>
        <v>37102</v>
      </c>
      <c r="B49" s="11">
        <v>0</v>
      </c>
      <c r="C49" s="11">
        <v>0</v>
      </c>
      <c r="D49" s="61">
        <f t="shared" si="0"/>
        <v>0</v>
      </c>
      <c r="E49" s="61">
        <f t="shared" si="13"/>
        <v>0</v>
      </c>
      <c r="F49" s="12">
        <v>2.91</v>
      </c>
      <c r="G49" s="12"/>
      <c r="H49" s="17">
        <f t="shared" si="1"/>
        <v>0.4113</v>
      </c>
      <c r="I49" s="51">
        <f t="shared" si="28"/>
        <v>2.4987000000000004</v>
      </c>
      <c r="J49" s="52"/>
      <c r="K49" s="12">
        <v>2.61</v>
      </c>
      <c r="L49" s="17">
        <f t="shared" si="3"/>
        <v>0.12983387788843803</v>
      </c>
      <c r="M49" s="53">
        <f t="shared" si="29"/>
        <v>2.7398338778884379</v>
      </c>
      <c r="N49" s="54"/>
      <c r="O49" s="53">
        <f t="shared" si="30"/>
        <v>2.7398338778884379</v>
      </c>
      <c r="P49" s="17">
        <f t="shared" si="14"/>
        <v>2.61</v>
      </c>
      <c r="Q49" s="17">
        <v>0.09</v>
      </c>
      <c r="R49" s="62">
        <f t="shared" si="6"/>
        <v>0.1031</v>
      </c>
      <c r="S49" s="60">
        <f t="shared" si="15"/>
        <v>0.12983387788843803</v>
      </c>
      <c r="T49" s="25">
        <f t="shared" si="7"/>
        <v>1.1000000000000001E-3</v>
      </c>
      <c r="U49" s="25">
        <f t="shared" si="8"/>
        <v>2.53E-2</v>
      </c>
      <c r="V49" s="45">
        <f t="shared" si="16"/>
        <v>2.9593338778884379</v>
      </c>
      <c r="W49" s="83"/>
      <c r="X49" s="15">
        <f t="shared" si="17"/>
        <v>-2.64E-2</v>
      </c>
      <c r="Y49" s="13">
        <f t="shared" si="18"/>
        <v>0</v>
      </c>
      <c r="Z49" s="14">
        <f t="shared" si="9"/>
        <v>0.11820000000000003</v>
      </c>
      <c r="AA49" s="63">
        <f t="shared" si="10"/>
        <v>2364</v>
      </c>
      <c r="AB49" s="64">
        <f t="shared" si="19"/>
        <v>200.94</v>
      </c>
      <c r="AC49" s="63">
        <f t="shared" si="20"/>
        <v>2163.06</v>
      </c>
      <c r="AD49" s="16">
        <f t="shared" si="21"/>
        <v>177.3</v>
      </c>
      <c r="AE49" s="16">
        <f t="shared" si="22"/>
        <v>23.639999999999986</v>
      </c>
      <c r="AF49" s="50">
        <f t="shared" si="31"/>
        <v>200.94</v>
      </c>
      <c r="AG49" s="16">
        <f t="shared" si="12"/>
        <v>3862</v>
      </c>
      <c r="AH49" s="13">
        <f t="shared" si="23"/>
        <v>0</v>
      </c>
      <c r="AI49" s="63">
        <f t="shared" si="24"/>
        <v>0</v>
      </c>
      <c r="AJ49" s="13">
        <f t="shared" si="25"/>
        <v>3862</v>
      </c>
      <c r="AK49" s="13">
        <f t="shared" si="26"/>
        <v>4062.94</v>
      </c>
    </row>
    <row r="50" spans="1:39" x14ac:dyDescent="0.25">
      <c r="A50" s="2">
        <f>IF(J1=2," ",IF(J1=4," ",IF(J1=6," ",IF(J1=9," ",IF(J1=11," ",1+A49)))))</f>
        <v>37103</v>
      </c>
      <c r="B50" s="11">
        <v>10000</v>
      </c>
      <c r="C50" s="11">
        <v>10000</v>
      </c>
      <c r="D50" s="67">
        <f t="shared" si="0"/>
        <v>10498.687664041994</v>
      </c>
      <c r="E50" s="67">
        <f t="shared" si="13"/>
        <v>0</v>
      </c>
      <c r="F50" s="68">
        <v>3.375</v>
      </c>
      <c r="G50" s="68"/>
      <c r="H50" s="69">
        <f t="shared" si="1"/>
        <v>0.4113</v>
      </c>
      <c r="I50" s="69">
        <f t="shared" si="28"/>
        <v>2.9637000000000002</v>
      </c>
      <c r="J50" s="70"/>
      <c r="K50" s="68">
        <v>2.78</v>
      </c>
      <c r="L50" s="69">
        <f t="shared" si="3"/>
        <v>0.1382904906244673</v>
      </c>
      <c r="M50" s="71">
        <f t="shared" si="29"/>
        <v>2.9182904906244671</v>
      </c>
      <c r="N50" s="72"/>
      <c r="O50" s="71">
        <f t="shared" si="30"/>
        <v>2.9637000000000002</v>
      </c>
      <c r="P50" s="69">
        <f t="shared" si="14"/>
        <v>2.78</v>
      </c>
      <c r="Q50" s="69">
        <v>0.09</v>
      </c>
      <c r="R50" s="73">
        <f t="shared" si="6"/>
        <v>0.1031</v>
      </c>
      <c r="S50" s="74">
        <f t="shared" si="15"/>
        <v>0.1382904906244673</v>
      </c>
      <c r="T50" s="71">
        <f t="shared" si="7"/>
        <v>1.1000000000000001E-3</v>
      </c>
      <c r="U50" s="71">
        <f t="shared" si="8"/>
        <v>2.53E-2</v>
      </c>
      <c r="V50" s="45">
        <f t="shared" si="16"/>
        <v>3.1377904906244671</v>
      </c>
      <c r="W50" s="84"/>
      <c r="X50" s="75">
        <f t="shared" si="17"/>
        <v>1.9009509375533123E-2</v>
      </c>
      <c r="Y50" s="21">
        <f t="shared" si="18"/>
        <v>190.09509375533122</v>
      </c>
      <c r="Z50" s="76">
        <f t="shared" si="9"/>
        <v>0.11820000000000003</v>
      </c>
      <c r="AA50" s="63">
        <f t="shared" si="10"/>
        <v>2364</v>
      </c>
      <c r="AB50" s="66">
        <f t="shared" si="19"/>
        <v>217.1</v>
      </c>
      <c r="AC50" s="65">
        <f t="shared" si="20"/>
        <v>2336.9950937553313</v>
      </c>
      <c r="AD50" s="20">
        <f t="shared" si="21"/>
        <v>191.56</v>
      </c>
      <c r="AE50" s="20">
        <f t="shared" si="22"/>
        <v>25.539999999999992</v>
      </c>
      <c r="AF50" s="27">
        <f t="shared" si="31"/>
        <v>217.1</v>
      </c>
      <c r="AG50" s="20">
        <f t="shared" si="12"/>
        <v>3862</v>
      </c>
      <c r="AH50" s="21">
        <f t="shared" si="23"/>
        <v>29186.35</v>
      </c>
      <c r="AI50" s="65">
        <f t="shared" si="24"/>
        <v>264</v>
      </c>
      <c r="AJ50" s="21">
        <f t="shared" si="25"/>
        <v>33312.35</v>
      </c>
      <c r="AK50" s="21">
        <f t="shared" si="26"/>
        <v>33529.449999999997</v>
      </c>
      <c r="AM50" s="23" t="s">
        <v>134</v>
      </c>
    </row>
    <row r="51" spans="1:39" ht="13.8" thickBot="1" x14ac:dyDescent="0.3">
      <c r="A51" s="18" t="s">
        <v>18</v>
      </c>
      <c r="B51" s="77">
        <f>SUM(B20:B50)</f>
        <v>25839</v>
      </c>
      <c r="C51" s="77">
        <f>SUM(C20:C50)</f>
        <v>25839</v>
      </c>
      <c r="D51" s="77">
        <f>SUM(D20:D50)</f>
        <v>27127.559055118109</v>
      </c>
      <c r="E51" s="77">
        <f>SUM(E20:E50)</f>
        <v>0</v>
      </c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85"/>
      <c r="X51" s="80"/>
      <c r="Y51" s="81">
        <f>SUM(Y20:Y50)</f>
        <v>1706.6766211077459</v>
      </c>
      <c r="Z51" s="78"/>
      <c r="AA51" s="81">
        <f t="shared" ref="AA51:AK51" si="32">SUM(AA20:AA50)</f>
        <v>73284</v>
      </c>
      <c r="AB51" s="81">
        <f t="shared" si="32"/>
        <v>6374.199999999998</v>
      </c>
      <c r="AC51" s="81">
        <f t="shared" si="32"/>
        <v>68616.476621107737</v>
      </c>
      <c r="AD51" s="81">
        <f t="shared" si="32"/>
        <v>5624.3000000000029</v>
      </c>
      <c r="AE51" s="81">
        <f t="shared" si="32"/>
        <v>749.89999999999952</v>
      </c>
      <c r="AF51" s="81">
        <f t="shared" si="32"/>
        <v>6374.199999999998</v>
      </c>
      <c r="AG51" s="81">
        <f t="shared" si="32"/>
        <v>119722</v>
      </c>
      <c r="AH51" s="81">
        <f t="shared" si="32"/>
        <v>72870.209999999992</v>
      </c>
      <c r="AI51" s="81">
        <f t="shared" si="32"/>
        <v>682.15</v>
      </c>
      <c r="AJ51" s="81">
        <f t="shared" si="32"/>
        <v>193274.36000000002</v>
      </c>
      <c r="AK51" s="81">
        <f t="shared" si="32"/>
        <v>199648.56000000006</v>
      </c>
    </row>
    <row r="52" spans="1:39" ht="13.8" thickTop="1" x14ac:dyDescent="0.25">
      <c r="A52" s="2"/>
      <c r="D52" s="11"/>
      <c r="E52" s="11"/>
      <c r="H52" s="12"/>
      <c r="V52" s="86"/>
      <c r="W52" s="86"/>
      <c r="X52" s="15"/>
      <c r="Y52" s="15"/>
      <c r="AA52" s="15"/>
      <c r="AB52" s="15"/>
      <c r="AC52" s="16"/>
      <c r="AD52" s="16"/>
      <c r="AE52" s="16"/>
      <c r="AK52" s="16">
        <f>AK51-AJ51</f>
        <v>6374.2000000000407</v>
      </c>
    </row>
    <row r="53" spans="1:39" x14ac:dyDescent="0.25">
      <c r="D53" s="11"/>
      <c r="E53" s="11"/>
      <c r="H53" s="12"/>
      <c r="V53" s="86"/>
      <c r="W53" s="86"/>
      <c r="X53" s="15"/>
      <c r="Y53" s="15"/>
      <c r="AA53" s="16"/>
      <c r="AB53" s="15"/>
      <c r="AC53" s="16"/>
      <c r="AD53" s="16" t="s">
        <v>131</v>
      </c>
      <c r="AE53" s="16" t="s">
        <v>132</v>
      </c>
      <c r="AK53" t="s">
        <v>133</v>
      </c>
    </row>
    <row r="54" spans="1:39" x14ac:dyDescent="0.25">
      <c r="D54" s="11"/>
      <c r="E54" s="11"/>
      <c r="H54" s="12"/>
      <c r="V54" s="86"/>
      <c r="W54" s="86"/>
      <c r="X54" s="15"/>
      <c r="Y54" s="15"/>
      <c r="AA54" s="15"/>
      <c r="AB54" s="15"/>
      <c r="AC54" s="16"/>
      <c r="AD54" s="16"/>
      <c r="AE54" s="16"/>
    </row>
    <row r="55" spans="1:39" x14ac:dyDescent="0.25">
      <c r="D55" s="11"/>
      <c r="E55" s="11"/>
      <c r="H55" s="12"/>
      <c r="V55" s="86"/>
      <c r="W55" s="86"/>
      <c r="X55" s="15"/>
      <c r="Y55" s="15"/>
      <c r="AA55" s="15"/>
      <c r="AB55" s="15"/>
      <c r="AC55" s="16"/>
      <c r="AD55" s="16"/>
      <c r="AE55" s="16"/>
    </row>
    <row r="56" spans="1:39" x14ac:dyDescent="0.25">
      <c r="D56" s="11"/>
      <c r="E56" s="11"/>
      <c r="H56" s="12"/>
      <c r="V56" s="86"/>
      <c r="W56" s="86"/>
      <c r="X56" s="15"/>
      <c r="Y56" s="15"/>
      <c r="AA56" s="15"/>
      <c r="AB56" s="15"/>
      <c r="AC56" s="16"/>
      <c r="AD56" s="16"/>
      <c r="AE56" s="16"/>
    </row>
    <row r="57" spans="1:39" x14ac:dyDescent="0.25">
      <c r="D57" s="11"/>
      <c r="E57" s="11"/>
      <c r="H57" s="12"/>
      <c r="V57" s="86"/>
      <c r="W57" s="86"/>
      <c r="X57" s="15"/>
      <c r="Y57" s="15"/>
      <c r="AA57" s="15"/>
      <c r="AB57" s="15"/>
      <c r="AC57" s="16"/>
      <c r="AD57" s="16"/>
      <c r="AE57" s="16"/>
    </row>
    <row r="58" spans="1:39" x14ac:dyDescent="0.25">
      <c r="D58" s="11">
        <f t="shared" ref="D58:D121" si="33">B58/(1-$C$9)</f>
        <v>0</v>
      </c>
      <c r="E58" s="11"/>
      <c r="H58" s="12">
        <v>0</v>
      </c>
      <c r="V58" s="86"/>
      <c r="W58" s="86"/>
      <c r="X58" s="15"/>
      <c r="Y58" s="15"/>
      <c r="AA58" s="15"/>
      <c r="AB58" s="15"/>
      <c r="AC58" s="16"/>
      <c r="AD58" s="16"/>
      <c r="AE58" s="16"/>
    </row>
    <row r="59" spans="1:39" x14ac:dyDescent="0.25">
      <c r="D59" s="11">
        <f t="shared" si="33"/>
        <v>0</v>
      </c>
      <c r="E59" s="11"/>
      <c r="H59" s="12">
        <v>0</v>
      </c>
      <c r="V59" s="86"/>
      <c r="W59" s="86"/>
      <c r="X59" s="15"/>
      <c r="Y59" s="15"/>
      <c r="AA59" s="15"/>
      <c r="AB59" s="15"/>
      <c r="AC59" s="16"/>
      <c r="AD59" s="16"/>
      <c r="AE59" s="16"/>
    </row>
    <row r="60" spans="1:39" x14ac:dyDescent="0.25">
      <c r="D60" s="11">
        <f t="shared" si="33"/>
        <v>0</v>
      </c>
      <c r="E60" s="11"/>
      <c r="H60" s="12">
        <v>0</v>
      </c>
      <c r="V60" s="86"/>
      <c r="W60" s="86"/>
      <c r="X60" s="15"/>
      <c r="Y60" s="15"/>
      <c r="AA60" s="15"/>
      <c r="AB60" s="15"/>
      <c r="AC60" s="16"/>
      <c r="AD60" s="16"/>
      <c r="AE60" s="16"/>
    </row>
    <row r="61" spans="1:39" x14ac:dyDescent="0.25">
      <c r="D61" s="11">
        <f t="shared" si="33"/>
        <v>0</v>
      </c>
      <c r="E61" s="11"/>
      <c r="H61" s="12">
        <v>0</v>
      </c>
      <c r="V61" s="86"/>
      <c r="W61" s="86"/>
      <c r="X61" s="15"/>
      <c r="Y61" s="15"/>
      <c r="AA61" s="15"/>
      <c r="AB61" s="15"/>
      <c r="AC61" s="16"/>
      <c r="AD61" s="16"/>
      <c r="AE61" s="16"/>
    </row>
    <row r="62" spans="1:39" x14ac:dyDescent="0.25">
      <c r="D62" s="11">
        <f t="shared" si="33"/>
        <v>0</v>
      </c>
      <c r="E62" s="11"/>
      <c r="H62" s="12">
        <v>0</v>
      </c>
      <c r="V62" s="86"/>
      <c r="W62" s="86"/>
      <c r="X62" s="15"/>
      <c r="Y62" s="15"/>
      <c r="AA62" s="15"/>
      <c r="AB62" s="15"/>
      <c r="AC62" s="16"/>
      <c r="AD62" s="16"/>
      <c r="AE62" s="16"/>
    </row>
    <row r="63" spans="1:39" x14ac:dyDescent="0.25">
      <c r="D63" s="11">
        <f t="shared" si="33"/>
        <v>0</v>
      </c>
      <c r="E63" s="11"/>
      <c r="H63" s="12">
        <v>0</v>
      </c>
      <c r="V63" s="86"/>
      <c r="W63" s="86"/>
      <c r="X63" s="15"/>
      <c r="Y63" s="15"/>
      <c r="AA63" s="15"/>
      <c r="AB63" s="15"/>
      <c r="AC63" s="16"/>
      <c r="AD63" s="16"/>
      <c r="AE63" s="16"/>
    </row>
    <row r="64" spans="1:39" x14ac:dyDescent="0.25">
      <c r="D64" s="11">
        <f t="shared" si="33"/>
        <v>0</v>
      </c>
      <c r="E64" s="11"/>
      <c r="H64" s="12">
        <v>0</v>
      </c>
      <c r="V64" s="86"/>
      <c r="W64" s="86"/>
      <c r="X64" s="15"/>
      <c r="Y64" s="15"/>
      <c r="AA64" s="15"/>
      <c r="AB64" s="15"/>
      <c r="AC64" s="16"/>
      <c r="AD64" s="16"/>
      <c r="AE64" s="16"/>
    </row>
    <row r="65" spans="4:31" x14ac:dyDescent="0.25">
      <c r="D65" s="11">
        <f t="shared" si="33"/>
        <v>0</v>
      </c>
      <c r="E65" s="11"/>
      <c r="H65" s="12">
        <v>0</v>
      </c>
      <c r="V65" s="86"/>
      <c r="W65" s="86"/>
      <c r="X65" s="15"/>
      <c r="Y65" s="15"/>
      <c r="AA65" s="15"/>
      <c r="AB65" s="15"/>
      <c r="AC65" s="16"/>
      <c r="AD65" s="16"/>
      <c r="AE65" s="16"/>
    </row>
    <row r="66" spans="4:31" x14ac:dyDescent="0.25">
      <c r="D66" s="11">
        <f t="shared" si="33"/>
        <v>0</v>
      </c>
      <c r="E66" s="11"/>
      <c r="H66" s="12">
        <v>0</v>
      </c>
      <c r="V66" s="86"/>
      <c r="W66" s="86"/>
      <c r="X66" s="15"/>
      <c r="Y66" s="15"/>
      <c r="AA66" s="15"/>
      <c r="AB66" s="15"/>
      <c r="AC66" s="16"/>
      <c r="AD66" s="16"/>
      <c r="AE66" s="16"/>
    </row>
    <row r="67" spans="4:31" x14ac:dyDescent="0.25">
      <c r="D67" s="11">
        <f t="shared" si="33"/>
        <v>0</v>
      </c>
      <c r="E67" s="11"/>
      <c r="H67" s="12">
        <v>0</v>
      </c>
      <c r="V67" s="86"/>
      <c r="W67" s="86"/>
      <c r="X67" s="15"/>
      <c r="Y67" s="15"/>
      <c r="AA67" s="15"/>
      <c r="AB67" s="15"/>
      <c r="AC67" s="16"/>
      <c r="AD67" s="16"/>
      <c r="AE67" s="16"/>
    </row>
    <row r="68" spans="4:31" x14ac:dyDescent="0.25">
      <c r="D68" s="11">
        <f t="shared" si="33"/>
        <v>0</v>
      </c>
      <c r="E68" s="11"/>
      <c r="H68" s="12">
        <v>0</v>
      </c>
      <c r="V68" s="86"/>
      <c r="W68" s="86"/>
      <c r="X68" s="15"/>
      <c r="Y68" s="15"/>
      <c r="AA68" s="15"/>
      <c r="AB68" s="15"/>
      <c r="AC68" s="16"/>
      <c r="AD68" s="16"/>
      <c r="AE68" s="16"/>
    </row>
    <row r="69" spans="4:31" x14ac:dyDescent="0.25">
      <c r="D69" s="11">
        <f t="shared" si="33"/>
        <v>0</v>
      </c>
      <c r="E69" s="11"/>
      <c r="H69" s="12">
        <v>0</v>
      </c>
      <c r="V69" s="86"/>
      <c r="W69" s="86"/>
      <c r="X69" s="15"/>
      <c r="Y69" s="15"/>
      <c r="AA69" s="15"/>
      <c r="AB69" s="15"/>
      <c r="AC69" s="16"/>
      <c r="AD69" s="16"/>
      <c r="AE69" s="16"/>
    </row>
    <row r="70" spans="4:31" x14ac:dyDescent="0.25">
      <c r="D70" s="11">
        <f t="shared" si="33"/>
        <v>0</v>
      </c>
      <c r="E70" s="11"/>
      <c r="H70" s="12">
        <v>0</v>
      </c>
      <c r="V70" s="86"/>
      <c r="W70" s="86"/>
      <c r="X70" s="15"/>
      <c r="Y70" s="15"/>
      <c r="AA70" s="15"/>
      <c r="AB70" s="15"/>
      <c r="AC70" s="16"/>
      <c r="AD70" s="16"/>
      <c r="AE70" s="16"/>
    </row>
    <row r="71" spans="4:31" x14ac:dyDescent="0.25">
      <c r="D71" s="11">
        <f t="shared" si="33"/>
        <v>0</v>
      </c>
      <c r="E71" s="11"/>
      <c r="H71" s="12">
        <v>0</v>
      </c>
      <c r="V71" s="86"/>
      <c r="W71" s="86"/>
      <c r="X71" s="15"/>
      <c r="Y71" s="15"/>
      <c r="AA71" s="15"/>
      <c r="AB71" s="15"/>
      <c r="AC71" s="16"/>
      <c r="AD71" s="16"/>
      <c r="AE71" s="16"/>
    </row>
    <row r="72" spans="4:31" x14ac:dyDescent="0.25">
      <c r="D72" s="11">
        <f t="shared" si="33"/>
        <v>0</v>
      </c>
      <c r="E72" s="11"/>
      <c r="H72" s="12">
        <v>0</v>
      </c>
      <c r="V72" s="86"/>
      <c r="W72" s="86"/>
      <c r="X72" s="15"/>
      <c r="Y72" s="15"/>
      <c r="AA72" s="15"/>
      <c r="AB72" s="15"/>
      <c r="AC72" s="16"/>
      <c r="AD72" s="16"/>
      <c r="AE72" s="16"/>
    </row>
    <row r="73" spans="4:31" x14ac:dyDescent="0.25">
      <c r="D73" s="11">
        <f t="shared" si="33"/>
        <v>0</v>
      </c>
      <c r="E73" s="11"/>
      <c r="H73" s="12">
        <v>0</v>
      </c>
      <c r="V73" s="86"/>
      <c r="W73" s="86"/>
      <c r="X73" s="15"/>
      <c r="Y73" s="15"/>
      <c r="AA73" s="15"/>
      <c r="AB73" s="15"/>
      <c r="AC73" s="16"/>
      <c r="AD73" s="16"/>
      <c r="AE73" s="16"/>
    </row>
    <row r="74" spans="4:31" x14ac:dyDescent="0.25">
      <c r="D74" s="11">
        <f t="shared" si="33"/>
        <v>0</v>
      </c>
      <c r="E74" s="11"/>
      <c r="H74" s="12">
        <v>0</v>
      </c>
      <c r="V74" s="86"/>
      <c r="W74" s="86"/>
      <c r="X74" s="15"/>
      <c r="Y74" s="15"/>
      <c r="AA74" s="15"/>
      <c r="AB74" s="15"/>
      <c r="AC74" s="16"/>
      <c r="AD74" s="16"/>
      <c r="AE74" s="16"/>
    </row>
    <row r="75" spans="4:31" x14ac:dyDescent="0.25">
      <c r="D75" s="11">
        <f t="shared" si="33"/>
        <v>0</v>
      </c>
      <c r="E75" s="11"/>
      <c r="H75" s="12">
        <v>0</v>
      </c>
      <c r="V75" s="86"/>
      <c r="W75" s="86"/>
      <c r="X75" s="15"/>
      <c r="Y75" s="15"/>
      <c r="AA75" s="15"/>
      <c r="AB75" s="15"/>
      <c r="AC75" s="16"/>
      <c r="AD75" s="16"/>
      <c r="AE75" s="16"/>
    </row>
    <row r="76" spans="4:31" x14ac:dyDescent="0.25">
      <c r="D76" s="11">
        <f t="shared" si="33"/>
        <v>0</v>
      </c>
      <c r="E76" s="11"/>
      <c r="H76" s="12">
        <v>0</v>
      </c>
      <c r="V76" s="86"/>
      <c r="W76" s="86"/>
      <c r="X76" s="15"/>
      <c r="Y76" s="15"/>
      <c r="AA76" s="15"/>
      <c r="AB76" s="15"/>
      <c r="AC76" s="16"/>
      <c r="AD76" s="16"/>
      <c r="AE76" s="16"/>
    </row>
    <row r="77" spans="4:31" x14ac:dyDescent="0.25">
      <c r="D77" s="11">
        <f t="shared" si="33"/>
        <v>0</v>
      </c>
      <c r="E77" s="11"/>
      <c r="H77" s="12">
        <v>0</v>
      </c>
      <c r="V77" s="86"/>
      <c r="W77" s="86"/>
      <c r="X77" s="15"/>
      <c r="Y77" s="15"/>
      <c r="AA77" s="15"/>
      <c r="AB77" s="15"/>
      <c r="AC77" s="16"/>
      <c r="AD77" s="16"/>
      <c r="AE77" s="16"/>
    </row>
    <row r="78" spans="4:31" x14ac:dyDescent="0.25">
      <c r="D78" s="11">
        <f t="shared" si="33"/>
        <v>0</v>
      </c>
      <c r="E78" s="11"/>
      <c r="H78" s="12">
        <v>0</v>
      </c>
      <c r="V78" s="86"/>
      <c r="W78" s="86"/>
      <c r="X78" s="15"/>
      <c r="Y78" s="15"/>
      <c r="AA78" s="15"/>
      <c r="AB78" s="15"/>
      <c r="AC78" s="16"/>
      <c r="AD78" s="16"/>
      <c r="AE78" s="16"/>
    </row>
    <row r="79" spans="4:31" x14ac:dyDescent="0.25">
      <c r="D79" s="11">
        <f t="shared" si="33"/>
        <v>0</v>
      </c>
      <c r="E79" s="11"/>
      <c r="H79" s="12">
        <v>0</v>
      </c>
      <c r="V79" s="86"/>
      <c r="W79" s="86"/>
      <c r="X79" s="15"/>
      <c r="Y79" s="15"/>
      <c r="AA79" s="15"/>
      <c r="AB79" s="15"/>
      <c r="AC79" s="16"/>
      <c r="AD79" s="16"/>
      <c r="AE79" s="16"/>
    </row>
    <row r="80" spans="4:31" x14ac:dyDescent="0.25">
      <c r="D80" s="11">
        <f t="shared" si="33"/>
        <v>0</v>
      </c>
      <c r="E80" s="11"/>
      <c r="H80" s="12">
        <v>0</v>
      </c>
      <c r="V80" s="86"/>
      <c r="W80" s="86"/>
      <c r="X80" s="15"/>
      <c r="Y80" s="15"/>
      <c r="AA80" s="15"/>
      <c r="AB80" s="15"/>
      <c r="AC80" s="16"/>
      <c r="AD80" s="16"/>
      <c r="AE80" s="16"/>
    </row>
    <row r="81" spans="4:31" x14ac:dyDescent="0.25">
      <c r="D81" s="11">
        <f t="shared" si="33"/>
        <v>0</v>
      </c>
      <c r="E81" s="11"/>
      <c r="H81" s="12">
        <v>0</v>
      </c>
      <c r="V81" s="86"/>
      <c r="W81" s="86"/>
      <c r="X81" s="15"/>
      <c r="Y81" s="15"/>
      <c r="AA81" s="15"/>
      <c r="AB81" s="15"/>
      <c r="AC81" s="16"/>
      <c r="AD81" s="16"/>
      <c r="AE81" s="16"/>
    </row>
    <row r="82" spans="4:31" x14ac:dyDescent="0.25">
      <c r="D82" s="11">
        <f t="shared" si="33"/>
        <v>0</v>
      </c>
      <c r="E82" s="11"/>
      <c r="H82" s="12">
        <v>0</v>
      </c>
      <c r="V82" s="86"/>
      <c r="W82" s="86"/>
      <c r="X82" s="15"/>
      <c r="Y82" s="15"/>
      <c r="AA82" s="15"/>
      <c r="AB82" s="15"/>
      <c r="AC82" s="16"/>
      <c r="AD82" s="16"/>
      <c r="AE82" s="16"/>
    </row>
    <row r="83" spans="4:31" x14ac:dyDescent="0.25">
      <c r="D83" s="11">
        <f t="shared" si="33"/>
        <v>0</v>
      </c>
      <c r="E83" s="11"/>
      <c r="H83" s="12">
        <v>0</v>
      </c>
      <c r="V83" s="86"/>
      <c r="W83" s="86"/>
      <c r="X83" s="15"/>
      <c r="Y83" s="15"/>
      <c r="AA83" s="15"/>
      <c r="AB83" s="15"/>
      <c r="AC83" s="16"/>
      <c r="AD83" s="16"/>
      <c r="AE83" s="16"/>
    </row>
    <row r="84" spans="4:31" x14ac:dyDescent="0.25">
      <c r="D84" s="11">
        <f t="shared" si="33"/>
        <v>0</v>
      </c>
      <c r="E84" s="11"/>
      <c r="H84" s="12">
        <v>0</v>
      </c>
      <c r="V84" s="86"/>
      <c r="W84" s="86"/>
      <c r="X84" s="15"/>
      <c r="Y84" s="15"/>
      <c r="AA84" s="15"/>
      <c r="AB84" s="15"/>
      <c r="AC84" s="16"/>
      <c r="AD84" s="16"/>
      <c r="AE84" s="16"/>
    </row>
    <row r="85" spans="4:31" x14ac:dyDescent="0.25">
      <c r="D85" s="11">
        <f t="shared" si="33"/>
        <v>0</v>
      </c>
      <c r="E85" s="11"/>
      <c r="H85" s="12">
        <v>0</v>
      </c>
      <c r="V85" s="26"/>
      <c r="W85" s="26"/>
      <c r="X85" s="15"/>
      <c r="Y85" s="15"/>
      <c r="AA85" s="15"/>
      <c r="AB85" s="15"/>
      <c r="AC85" s="16"/>
      <c r="AD85" s="16"/>
      <c r="AE85" s="16"/>
    </row>
    <row r="86" spans="4:31" x14ac:dyDescent="0.25">
      <c r="D86" s="11">
        <f t="shared" si="33"/>
        <v>0</v>
      </c>
      <c r="E86" s="11"/>
      <c r="H86" s="12">
        <v>0</v>
      </c>
      <c r="V86" s="26"/>
      <c r="W86" s="26"/>
      <c r="X86" s="15"/>
      <c r="Y86" s="15"/>
      <c r="AA86" s="15"/>
      <c r="AB86" s="15"/>
      <c r="AC86" s="16"/>
      <c r="AD86" s="16"/>
      <c r="AE86" s="16"/>
    </row>
    <row r="87" spans="4:31" x14ac:dyDescent="0.25">
      <c r="D87" s="11">
        <f t="shared" si="33"/>
        <v>0</v>
      </c>
      <c r="E87" s="11"/>
      <c r="H87" s="12">
        <v>0</v>
      </c>
      <c r="V87" s="26"/>
      <c r="W87" s="26"/>
      <c r="X87" s="15"/>
      <c r="Y87" s="15"/>
      <c r="AA87" s="15"/>
      <c r="AB87" s="15"/>
      <c r="AC87" s="16"/>
      <c r="AD87" s="16"/>
      <c r="AE87" s="16"/>
    </row>
    <row r="88" spans="4:31" x14ac:dyDescent="0.25">
      <c r="D88" s="11">
        <f t="shared" si="33"/>
        <v>0</v>
      </c>
      <c r="E88" s="11"/>
      <c r="H88" s="12">
        <v>0</v>
      </c>
      <c r="V88" s="26"/>
      <c r="W88" s="26"/>
      <c r="X88" s="15"/>
      <c r="Y88" s="15"/>
      <c r="AA88" s="15"/>
      <c r="AB88" s="15"/>
      <c r="AC88" s="16"/>
      <c r="AD88" s="16"/>
      <c r="AE88" s="16"/>
    </row>
    <row r="89" spans="4:31" x14ac:dyDescent="0.25">
      <c r="D89" s="11">
        <f t="shared" si="33"/>
        <v>0</v>
      </c>
      <c r="E89" s="11"/>
      <c r="H89" s="12">
        <v>0</v>
      </c>
      <c r="V89" s="26"/>
      <c r="W89" s="26"/>
      <c r="X89" s="15"/>
      <c r="Y89" s="15"/>
      <c r="AA89" s="15"/>
      <c r="AB89" s="15"/>
      <c r="AC89" s="16"/>
      <c r="AD89" s="16"/>
      <c r="AE89" s="16"/>
    </row>
    <row r="90" spans="4:31" x14ac:dyDescent="0.25">
      <c r="D90" s="11">
        <f t="shared" si="33"/>
        <v>0</v>
      </c>
      <c r="E90" s="11"/>
      <c r="H90" s="12">
        <v>0</v>
      </c>
      <c r="V90" s="26"/>
      <c r="W90" s="26"/>
      <c r="X90" s="15"/>
      <c r="Y90" s="15"/>
      <c r="AA90" s="15"/>
      <c r="AB90" s="15"/>
      <c r="AC90" s="16"/>
      <c r="AD90" s="16"/>
      <c r="AE90" s="16"/>
    </row>
    <row r="91" spans="4:31" x14ac:dyDescent="0.25">
      <c r="D91" s="11">
        <f t="shared" si="33"/>
        <v>0</v>
      </c>
      <c r="E91" s="11"/>
      <c r="H91" s="12">
        <v>0</v>
      </c>
      <c r="V91" s="26"/>
      <c r="W91" s="26"/>
      <c r="X91" s="15"/>
      <c r="Y91" s="15"/>
      <c r="AA91" s="15"/>
      <c r="AB91" s="15"/>
      <c r="AC91" s="16"/>
      <c r="AD91" s="16"/>
      <c r="AE91" s="16"/>
    </row>
    <row r="92" spans="4:31" x14ac:dyDescent="0.25">
      <c r="D92" s="11">
        <f t="shared" si="33"/>
        <v>0</v>
      </c>
      <c r="E92" s="11"/>
      <c r="H92" s="12">
        <v>0</v>
      </c>
      <c r="V92" s="26"/>
      <c r="W92" s="26"/>
      <c r="X92" s="15"/>
      <c r="Y92" s="15"/>
      <c r="AA92" s="15"/>
      <c r="AB92" s="15"/>
      <c r="AC92" s="16"/>
      <c r="AD92" s="16"/>
      <c r="AE92" s="16"/>
    </row>
    <row r="93" spans="4:31" x14ac:dyDescent="0.25">
      <c r="D93" s="11">
        <f t="shared" si="33"/>
        <v>0</v>
      </c>
      <c r="E93" s="11"/>
      <c r="H93" s="12">
        <v>0</v>
      </c>
      <c r="V93" s="26"/>
      <c r="W93" s="26"/>
      <c r="X93" s="15"/>
      <c r="Y93" s="15"/>
      <c r="AA93" s="15"/>
      <c r="AB93" s="15"/>
      <c r="AC93" s="16"/>
      <c r="AD93" s="16"/>
      <c r="AE93" s="16"/>
    </row>
    <row r="94" spans="4:31" x14ac:dyDescent="0.25">
      <c r="D94" s="11">
        <f t="shared" si="33"/>
        <v>0</v>
      </c>
      <c r="E94" s="11"/>
      <c r="H94" s="12">
        <v>0</v>
      </c>
      <c r="V94" s="26"/>
      <c r="W94" s="26"/>
      <c r="X94" s="15"/>
      <c r="Y94" s="15"/>
      <c r="AA94" s="15"/>
      <c r="AB94" s="15"/>
      <c r="AC94" s="16"/>
      <c r="AD94" s="16"/>
      <c r="AE94" s="16"/>
    </row>
    <row r="95" spans="4:31" x14ac:dyDescent="0.25">
      <c r="D95" s="11">
        <f t="shared" si="33"/>
        <v>0</v>
      </c>
      <c r="E95" s="11"/>
      <c r="H95" s="12">
        <v>0</v>
      </c>
      <c r="V95" s="26"/>
      <c r="W95" s="26"/>
      <c r="X95" s="15"/>
      <c r="Y95" s="15"/>
      <c r="AA95" s="15"/>
      <c r="AB95" s="15"/>
      <c r="AC95" s="16"/>
      <c r="AD95" s="16"/>
      <c r="AE95" s="16"/>
    </row>
    <row r="96" spans="4:31" x14ac:dyDescent="0.25">
      <c r="D96" s="11">
        <f t="shared" si="33"/>
        <v>0</v>
      </c>
      <c r="E96" s="11"/>
      <c r="H96" s="12">
        <v>0</v>
      </c>
      <c r="V96" s="26"/>
      <c r="W96" s="26"/>
      <c r="X96" s="15"/>
      <c r="Y96" s="15"/>
      <c r="AA96" s="15"/>
      <c r="AB96" s="15"/>
      <c r="AC96" s="16"/>
      <c r="AD96" s="16"/>
      <c r="AE96" s="16"/>
    </row>
    <row r="97" spans="4:31" x14ac:dyDescent="0.25">
      <c r="D97" s="11">
        <f t="shared" si="33"/>
        <v>0</v>
      </c>
      <c r="E97" s="11"/>
      <c r="H97" s="12">
        <v>0</v>
      </c>
      <c r="V97" s="26"/>
      <c r="W97" s="26"/>
      <c r="X97" s="15"/>
      <c r="Y97" s="15"/>
      <c r="AA97" s="15"/>
      <c r="AB97" s="15"/>
      <c r="AC97" s="16"/>
      <c r="AD97" s="16"/>
      <c r="AE97" s="16"/>
    </row>
    <row r="98" spans="4:31" x14ac:dyDescent="0.25">
      <c r="D98" s="11">
        <f t="shared" si="33"/>
        <v>0</v>
      </c>
      <c r="E98" s="11"/>
      <c r="H98" s="12">
        <v>0</v>
      </c>
      <c r="V98" s="26"/>
      <c r="W98" s="26"/>
      <c r="X98" s="15"/>
      <c r="Y98" s="15"/>
      <c r="AA98" s="15"/>
      <c r="AB98" s="15"/>
      <c r="AC98" s="16"/>
      <c r="AD98" s="16"/>
      <c r="AE98" s="16"/>
    </row>
    <row r="99" spans="4:31" x14ac:dyDescent="0.25">
      <c r="D99" s="11">
        <f t="shared" si="33"/>
        <v>0</v>
      </c>
      <c r="E99" s="11"/>
      <c r="H99" s="12">
        <v>0</v>
      </c>
      <c r="V99" s="26"/>
      <c r="W99" s="26"/>
      <c r="X99" s="15"/>
      <c r="Y99" s="15"/>
      <c r="AA99" s="15"/>
      <c r="AB99" s="15"/>
      <c r="AC99" s="16"/>
      <c r="AD99" s="16"/>
      <c r="AE99" s="16"/>
    </row>
    <row r="100" spans="4:31" x14ac:dyDescent="0.25">
      <c r="D100" s="11">
        <f t="shared" si="33"/>
        <v>0</v>
      </c>
      <c r="E100" s="11"/>
      <c r="H100" s="12">
        <v>0</v>
      </c>
      <c r="V100" s="26"/>
      <c r="W100" s="26"/>
      <c r="X100" s="15"/>
      <c r="Y100" s="15"/>
      <c r="AA100" s="15"/>
      <c r="AB100" s="15"/>
      <c r="AC100" s="16"/>
      <c r="AD100" s="16"/>
      <c r="AE100" s="16"/>
    </row>
    <row r="101" spans="4:31" x14ac:dyDescent="0.25">
      <c r="D101" s="11">
        <f t="shared" si="33"/>
        <v>0</v>
      </c>
      <c r="E101" s="11"/>
      <c r="H101" s="12">
        <v>0</v>
      </c>
      <c r="V101" s="26"/>
      <c r="W101" s="26"/>
      <c r="X101" s="15"/>
      <c r="Y101" s="15"/>
      <c r="AA101" s="15"/>
      <c r="AB101" s="15"/>
      <c r="AC101" s="16"/>
      <c r="AD101" s="16"/>
      <c r="AE101" s="16"/>
    </row>
    <row r="102" spans="4:31" x14ac:dyDescent="0.25">
      <c r="D102" s="11">
        <f t="shared" si="33"/>
        <v>0</v>
      </c>
      <c r="E102" s="11"/>
      <c r="H102" s="12">
        <v>0</v>
      </c>
      <c r="V102" s="26"/>
      <c r="W102" s="26"/>
      <c r="X102" s="15"/>
      <c r="Y102" s="15"/>
      <c r="AA102" s="15"/>
      <c r="AB102" s="15"/>
      <c r="AC102" s="16"/>
      <c r="AD102" s="16"/>
      <c r="AE102" s="16"/>
    </row>
    <row r="103" spans="4:31" x14ac:dyDescent="0.25">
      <c r="D103" s="11">
        <f t="shared" si="33"/>
        <v>0</v>
      </c>
      <c r="E103" s="11"/>
      <c r="H103" s="12">
        <v>0</v>
      </c>
      <c r="V103" s="26"/>
      <c r="W103" s="26"/>
      <c r="X103" s="15"/>
      <c r="Y103" s="15"/>
      <c r="AA103" s="15"/>
      <c r="AB103" s="15"/>
      <c r="AC103" s="16"/>
      <c r="AD103" s="16"/>
      <c r="AE103" s="16"/>
    </row>
    <row r="104" spans="4:31" x14ac:dyDescent="0.25">
      <c r="D104" s="11">
        <f t="shared" si="33"/>
        <v>0</v>
      </c>
      <c r="E104" s="11"/>
      <c r="H104" s="12">
        <v>0</v>
      </c>
      <c r="V104" s="26"/>
      <c r="W104" s="26"/>
      <c r="X104" s="15"/>
      <c r="Y104" s="15"/>
      <c r="AA104" s="15"/>
      <c r="AB104" s="15"/>
      <c r="AC104" s="16"/>
      <c r="AD104" s="16"/>
      <c r="AE104" s="16"/>
    </row>
    <row r="105" spans="4:31" x14ac:dyDescent="0.25">
      <c r="D105" s="11">
        <f t="shared" si="33"/>
        <v>0</v>
      </c>
      <c r="E105" s="11"/>
      <c r="H105" s="12">
        <v>0</v>
      </c>
      <c r="V105" s="26"/>
      <c r="W105" s="26"/>
      <c r="X105" s="15"/>
      <c r="Y105" s="15"/>
      <c r="AA105" s="15"/>
      <c r="AB105" s="15"/>
      <c r="AC105" s="16"/>
      <c r="AD105" s="16"/>
      <c r="AE105" s="16"/>
    </row>
    <row r="106" spans="4:31" x14ac:dyDescent="0.25">
      <c r="D106" s="11">
        <f t="shared" si="33"/>
        <v>0</v>
      </c>
      <c r="E106" s="11"/>
      <c r="H106" s="12">
        <v>0</v>
      </c>
      <c r="V106" s="26"/>
      <c r="W106" s="26"/>
      <c r="X106" s="15"/>
      <c r="Y106" s="15"/>
      <c r="AA106" s="15"/>
      <c r="AB106" s="15"/>
      <c r="AC106" s="16"/>
      <c r="AD106" s="16"/>
      <c r="AE106" s="16"/>
    </row>
    <row r="107" spans="4:31" x14ac:dyDescent="0.25">
      <c r="D107" s="11">
        <f t="shared" si="33"/>
        <v>0</v>
      </c>
      <c r="E107" s="11"/>
      <c r="H107" s="12">
        <v>0</v>
      </c>
      <c r="V107" s="26"/>
      <c r="W107" s="26"/>
      <c r="X107" s="15"/>
      <c r="Y107" s="15"/>
      <c r="AA107" s="15"/>
      <c r="AB107" s="15"/>
      <c r="AC107" s="16"/>
      <c r="AD107" s="16"/>
      <c r="AE107" s="16"/>
    </row>
    <row r="108" spans="4:31" x14ac:dyDescent="0.25">
      <c r="D108" s="11">
        <f t="shared" si="33"/>
        <v>0</v>
      </c>
      <c r="E108" s="11"/>
      <c r="H108" s="12">
        <v>0</v>
      </c>
      <c r="V108" s="26"/>
      <c r="W108" s="26"/>
      <c r="X108" s="15"/>
      <c r="Y108" s="15"/>
      <c r="AA108" s="15"/>
      <c r="AB108" s="15"/>
      <c r="AC108" s="16"/>
      <c r="AD108" s="16"/>
      <c r="AE108" s="16"/>
    </row>
    <row r="109" spans="4:31" x14ac:dyDescent="0.25">
      <c r="D109" s="11">
        <f t="shared" si="33"/>
        <v>0</v>
      </c>
      <c r="E109" s="11"/>
      <c r="H109" s="12">
        <v>0</v>
      </c>
      <c r="V109" s="26"/>
      <c r="W109" s="26"/>
      <c r="X109" s="15"/>
      <c r="Y109" s="15"/>
      <c r="AA109" s="15"/>
      <c r="AB109" s="15"/>
      <c r="AC109" s="16"/>
      <c r="AD109" s="16"/>
      <c r="AE109" s="16"/>
    </row>
    <row r="110" spans="4:31" x14ac:dyDescent="0.25">
      <c r="D110" s="11">
        <f t="shared" si="33"/>
        <v>0</v>
      </c>
      <c r="E110" s="11"/>
      <c r="H110" s="12">
        <v>0</v>
      </c>
      <c r="V110" s="26"/>
      <c r="W110" s="26"/>
      <c r="X110" s="15"/>
      <c r="Y110" s="15"/>
      <c r="AA110" s="15"/>
      <c r="AB110" s="15"/>
      <c r="AC110" s="16"/>
      <c r="AD110" s="16"/>
      <c r="AE110" s="16"/>
    </row>
    <row r="111" spans="4:31" x14ac:dyDescent="0.25">
      <c r="D111" s="11">
        <f t="shared" si="33"/>
        <v>0</v>
      </c>
      <c r="E111" s="11"/>
      <c r="H111" s="12">
        <v>0</v>
      </c>
      <c r="V111" s="26"/>
      <c r="W111" s="26"/>
      <c r="X111" s="15"/>
      <c r="Y111" s="15"/>
      <c r="AA111" s="15"/>
      <c r="AB111" s="15"/>
      <c r="AC111" s="16"/>
      <c r="AD111" s="16"/>
      <c r="AE111" s="16"/>
    </row>
    <row r="112" spans="4:31" x14ac:dyDescent="0.25">
      <c r="D112" s="11">
        <f t="shared" si="33"/>
        <v>0</v>
      </c>
      <c r="E112" s="11"/>
      <c r="H112" s="12">
        <v>0</v>
      </c>
      <c r="V112" s="26"/>
      <c r="W112" s="26"/>
      <c r="X112" s="15"/>
      <c r="Y112" s="15"/>
      <c r="AA112" s="15"/>
      <c r="AB112" s="15"/>
      <c r="AC112" s="16"/>
      <c r="AD112" s="16"/>
      <c r="AE112" s="16"/>
    </row>
    <row r="113" spans="4:31" x14ac:dyDescent="0.25">
      <c r="D113" s="11">
        <f t="shared" si="33"/>
        <v>0</v>
      </c>
      <c r="E113" s="11"/>
      <c r="H113" s="12">
        <v>0</v>
      </c>
      <c r="V113" s="26"/>
      <c r="W113" s="26"/>
      <c r="X113" s="15"/>
      <c r="Y113" s="15"/>
      <c r="AA113" s="15"/>
      <c r="AB113" s="15"/>
      <c r="AC113" s="16"/>
      <c r="AD113" s="16"/>
      <c r="AE113" s="16"/>
    </row>
    <row r="114" spans="4:31" x14ac:dyDescent="0.25">
      <c r="D114" s="11">
        <f t="shared" si="33"/>
        <v>0</v>
      </c>
      <c r="E114" s="11"/>
      <c r="H114" s="12">
        <v>0</v>
      </c>
      <c r="V114" s="26"/>
      <c r="W114" s="26"/>
      <c r="X114" s="15"/>
      <c r="Y114" s="15"/>
      <c r="AA114" s="15"/>
      <c r="AB114" s="15"/>
      <c r="AC114" s="16"/>
      <c r="AD114" s="16"/>
      <c r="AE114" s="16"/>
    </row>
    <row r="115" spans="4:31" x14ac:dyDescent="0.25">
      <c r="D115" s="11">
        <f t="shared" si="33"/>
        <v>0</v>
      </c>
      <c r="E115" s="11"/>
      <c r="H115" s="12">
        <v>0</v>
      </c>
      <c r="V115" s="26"/>
      <c r="W115" s="26"/>
      <c r="X115" s="15"/>
      <c r="Y115" s="15"/>
      <c r="AA115" s="15"/>
      <c r="AB115" s="15"/>
      <c r="AC115" s="16"/>
      <c r="AD115" s="16"/>
      <c r="AE115" s="16"/>
    </row>
    <row r="116" spans="4:31" x14ac:dyDescent="0.25">
      <c r="D116" s="11">
        <f t="shared" si="33"/>
        <v>0</v>
      </c>
      <c r="E116" s="11"/>
      <c r="H116" s="12">
        <v>0</v>
      </c>
      <c r="V116" s="26"/>
      <c r="W116" s="26"/>
      <c r="X116" s="15"/>
      <c r="Y116" s="15"/>
      <c r="AA116" s="15"/>
      <c r="AB116" s="15"/>
      <c r="AC116" s="16"/>
      <c r="AD116" s="16"/>
      <c r="AE116" s="16"/>
    </row>
    <row r="117" spans="4:31" x14ac:dyDescent="0.25">
      <c r="D117" s="11">
        <f t="shared" si="33"/>
        <v>0</v>
      </c>
      <c r="E117" s="11"/>
      <c r="H117" s="12">
        <v>0</v>
      </c>
      <c r="V117" s="26"/>
      <c r="W117" s="26"/>
      <c r="X117" s="15"/>
      <c r="Y117" s="15"/>
      <c r="AA117" s="15"/>
      <c r="AB117" s="15"/>
      <c r="AC117" s="16"/>
      <c r="AD117" s="16"/>
      <c r="AE117" s="16"/>
    </row>
    <row r="118" spans="4:31" x14ac:dyDescent="0.25">
      <c r="D118" s="11">
        <f t="shared" si="33"/>
        <v>0</v>
      </c>
      <c r="E118" s="11"/>
      <c r="H118" s="12">
        <v>0</v>
      </c>
      <c r="V118" s="26"/>
      <c r="W118" s="26"/>
      <c r="X118" s="15"/>
      <c r="Y118" s="15"/>
      <c r="AA118" s="15"/>
      <c r="AB118" s="15"/>
      <c r="AC118" s="16"/>
      <c r="AD118" s="16"/>
      <c r="AE118" s="16"/>
    </row>
    <row r="119" spans="4:31" x14ac:dyDescent="0.25">
      <c r="D119" s="11">
        <f t="shared" si="33"/>
        <v>0</v>
      </c>
      <c r="E119" s="11"/>
      <c r="H119" s="12">
        <v>0</v>
      </c>
      <c r="V119" s="26"/>
      <c r="W119" s="26"/>
      <c r="X119" s="15"/>
      <c r="Y119" s="15"/>
      <c r="AA119" s="15"/>
      <c r="AB119" s="15"/>
      <c r="AC119" s="16"/>
      <c r="AD119" s="16"/>
      <c r="AE119" s="16"/>
    </row>
    <row r="120" spans="4:31" x14ac:dyDescent="0.25">
      <c r="D120" s="11">
        <f t="shared" si="33"/>
        <v>0</v>
      </c>
      <c r="E120" s="11"/>
      <c r="H120" s="12">
        <v>0</v>
      </c>
      <c r="V120" s="26"/>
      <c r="W120" s="26"/>
      <c r="X120" s="15"/>
      <c r="Y120" s="15"/>
      <c r="AA120" s="15"/>
      <c r="AB120" s="15"/>
      <c r="AC120" s="16"/>
      <c r="AD120" s="16"/>
      <c r="AE120" s="16"/>
    </row>
    <row r="121" spans="4:31" x14ac:dyDescent="0.25">
      <c r="D121" s="11">
        <f t="shared" si="33"/>
        <v>0</v>
      </c>
      <c r="E121" s="11"/>
      <c r="H121" s="12">
        <v>0</v>
      </c>
      <c r="V121" s="26"/>
      <c r="W121" s="26"/>
      <c r="X121" s="15"/>
      <c r="Y121" s="15"/>
      <c r="AA121" s="15"/>
      <c r="AB121" s="15"/>
      <c r="AC121" s="16"/>
      <c r="AD121" s="16"/>
      <c r="AE121" s="16"/>
    </row>
    <row r="122" spans="4:31" x14ac:dyDescent="0.25">
      <c r="D122" s="11">
        <f t="shared" ref="D122:D185" si="34">B122/(1-$C$9)</f>
        <v>0</v>
      </c>
      <c r="E122" s="11"/>
      <c r="H122" s="12">
        <v>0</v>
      </c>
      <c r="V122" s="26"/>
      <c r="W122" s="26"/>
      <c r="X122" s="15"/>
      <c r="Y122" s="15"/>
      <c r="AA122" s="15"/>
      <c r="AB122" s="15"/>
      <c r="AC122" s="16"/>
      <c r="AD122" s="16"/>
      <c r="AE122" s="16"/>
    </row>
    <row r="123" spans="4:31" x14ac:dyDescent="0.25">
      <c r="D123" s="11">
        <f t="shared" si="34"/>
        <v>0</v>
      </c>
      <c r="E123" s="11"/>
      <c r="H123" s="12">
        <v>0</v>
      </c>
      <c r="V123" s="26"/>
      <c r="W123" s="26"/>
      <c r="X123" s="15"/>
      <c r="Y123" s="15"/>
      <c r="AA123" s="15"/>
      <c r="AB123" s="15"/>
      <c r="AC123" s="16"/>
      <c r="AD123" s="16"/>
      <c r="AE123" s="16"/>
    </row>
    <row r="124" spans="4:31" x14ac:dyDescent="0.25">
      <c r="D124" s="11">
        <f t="shared" si="34"/>
        <v>0</v>
      </c>
      <c r="E124" s="11"/>
      <c r="H124" s="12">
        <v>0</v>
      </c>
      <c r="V124" s="26"/>
      <c r="W124" s="26"/>
      <c r="X124" s="15"/>
      <c r="Y124" s="15"/>
      <c r="AA124" s="15"/>
      <c r="AB124" s="15"/>
      <c r="AC124" s="16"/>
      <c r="AD124" s="16"/>
      <c r="AE124" s="16"/>
    </row>
    <row r="125" spans="4:31" x14ac:dyDescent="0.25">
      <c r="D125" s="11">
        <f t="shared" si="34"/>
        <v>0</v>
      </c>
      <c r="E125" s="11"/>
      <c r="H125" s="12">
        <v>0</v>
      </c>
      <c r="V125" s="26"/>
      <c r="W125" s="26"/>
      <c r="X125" s="15"/>
      <c r="Y125" s="15"/>
      <c r="AA125" s="15"/>
      <c r="AB125" s="15"/>
      <c r="AC125" s="16"/>
      <c r="AD125" s="16"/>
      <c r="AE125" s="16"/>
    </row>
    <row r="126" spans="4:31" x14ac:dyDescent="0.25">
      <c r="D126" s="11">
        <f t="shared" si="34"/>
        <v>0</v>
      </c>
      <c r="E126" s="11"/>
      <c r="H126" s="12">
        <v>0</v>
      </c>
      <c r="V126" s="26"/>
      <c r="W126" s="26"/>
      <c r="X126" s="15"/>
      <c r="Y126" s="15"/>
      <c r="AA126" s="15"/>
      <c r="AB126" s="15"/>
      <c r="AC126" s="16"/>
      <c r="AD126" s="16"/>
      <c r="AE126" s="16"/>
    </row>
    <row r="127" spans="4:31" x14ac:dyDescent="0.25">
      <c r="D127" s="11">
        <f t="shared" si="34"/>
        <v>0</v>
      </c>
      <c r="E127" s="11"/>
      <c r="H127" s="12">
        <v>0</v>
      </c>
      <c r="V127" s="26"/>
      <c r="W127" s="26"/>
      <c r="X127" s="15"/>
      <c r="Y127" s="15"/>
      <c r="AA127" s="15"/>
      <c r="AB127" s="15"/>
      <c r="AC127" s="16"/>
      <c r="AD127" s="16"/>
      <c r="AE127" s="16"/>
    </row>
    <row r="128" spans="4:31" x14ac:dyDescent="0.25">
      <c r="D128" s="11">
        <f t="shared" si="34"/>
        <v>0</v>
      </c>
      <c r="E128" s="11"/>
      <c r="H128" s="12">
        <v>0</v>
      </c>
      <c r="V128" s="26"/>
      <c r="W128" s="26"/>
      <c r="X128" s="15"/>
      <c r="Y128" s="15"/>
      <c r="AA128" s="15"/>
      <c r="AB128" s="15"/>
      <c r="AC128" s="16"/>
      <c r="AD128" s="16"/>
      <c r="AE128" s="16"/>
    </row>
    <row r="129" spans="4:31" x14ac:dyDescent="0.25">
      <c r="D129" s="11">
        <f t="shared" si="34"/>
        <v>0</v>
      </c>
      <c r="E129" s="11"/>
      <c r="H129" s="12">
        <v>0</v>
      </c>
      <c r="V129" s="26"/>
      <c r="W129" s="26"/>
      <c r="X129" s="15"/>
      <c r="Y129" s="15"/>
      <c r="AA129" s="15"/>
      <c r="AB129" s="15"/>
      <c r="AC129" s="16"/>
      <c r="AD129" s="16"/>
      <c r="AE129" s="16"/>
    </row>
    <row r="130" spans="4:31" x14ac:dyDescent="0.25">
      <c r="D130" s="11">
        <f t="shared" si="34"/>
        <v>0</v>
      </c>
      <c r="E130" s="11"/>
      <c r="H130" s="12">
        <v>0</v>
      </c>
      <c r="V130" s="26"/>
      <c r="W130" s="26"/>
      <c r="X130" s="15"/>
      <c r="Y130" s="15"/>
      <c r="AA130" s="15"/>
      <c r="AB130" s="15"/>
      <c r="AC130" s="16"/>
      <c r="AD130" s="16"/>
      <c r="AE130" s="16"/>
    </row>
    <row r="131" spans="4:31" x14ac:dyDescent="0.25">
      <c r="D131" s="11">
        <f t="shared" si="34"/>
        <v>0</v>
      </c>
      <c r="E131" s="11"/>
      <c r="H131" s="12">
        <v>0</v>
      </c>
      <c r="V131" s="26"/>
      <c r="W131" s="26"/>
      <c r="X131" s="15"/>
      <c r="Y131" s="15"/>
      <c r="AA131" s="15"/>
      <c r="AB131" s="15"/>
      <c r="AC131" s="16"/>
      <c r="AD131" s="16"/>
      <c r="AE131" s="16"/>
    </row>
    <row r="132" spans="4:31" x14ac:dyDescent="0.25">
      <c r="D132" s="11">
        <f t="shared" si="34"/>
        <v>0</v>
      </c>
      <c r="E132" s="11"/>
      <c r="H132" s="12">
        <v>0</v>
      </c>
      <c r="V132" s="26"/>
      <c r="W132" s="26"/>
      <c r="X132" s="15"/>
      <c r="Y132" s="15"/>
      <c r="AA132" s="15"/>
      <c r="AB132" s="15"/>
      <c r="AC132" s="16"/>
      <c r="AD132" s="16"/>
      <c r="AE132" s="16"/>
    </row>
    <row r="133" spans="4:31" x14ac:dyDescent="0.25">
      <c r="D133" s="11">
        <f t="shared" si="34"/>
        <v>0</v>
      </c>
      <c r="E133" s="11"/>
      <c r="H133" s="12">
        <v>0</v>
      </c>
      <c r="V133" s="26"/>
      <c r="W133" s="26"/>
      <c r="X133" s="15"/>
      <c r="Y133" s="15"/>
      <c r="AA133" s="15"/>
      <c r="AB133" s="15"/>
      <c r="AC133" s="16"/>
      <c r="AD133" s="16"/>
      <c r="AE133" s="16"/>
    </row>
    <row r="134" spans="4:31" x14ac:dyDescent="0.25">
      <c r="D134" s="11">
        <f t="shared" si="34"/>
        <v>0</v>
      </c>
      <c r="E134" s="11"/>
      <c r="H134" s="12">
        <v>0</v>
      </c>
      <c r="V134" s="26"/>
      <c r="W134" s="26"/>
      <c r="X134" s="15"/>
      <c r="Y134" s="15"/>
      <c r="AA134" s="15"/>
      <c r="AB134" s="15"/>
      <c r="AC134" s="16"/>
      <c r="AD134" s="16"/>
      <c r="AE134" s="16"/>
    </row>
    <row r="135" spans="4:31" x14ac:dyDescent="0.25">
      <c r="D135" s="11">
        <f t="shared" si="34"/>
        <v>0</v>
      </c>
      <c r="E135" s="11"/>
      <c r="H135" s="12">
        <v>0</v>
      </c>
      <c r="V135" s="26"/>
      <c r="W135" s="26"/>
      <c r="X135" s="15"/>
      <c r="Y135" s="15"/>
      <c r="AA135" s="15"/>
      <c r="AB135" s="15"/>
      <c r="AC135" s="16"/>
      <c r="AD135" s="16"/>
      <c r="AE135" s="16"/>
    </row>
    <row r="136" spans="4:31" x14ac:dyDescent="0.25">
      <c r="D136" s="11">
        <f t="shared" si="34"/>
        <v>0</v>
      </c>
      <c r="E136" s="11"/>
      <c r="H136" s="12">
        <v>0</v>
      </c>
      <c r="V136" s="26"/>
      <c r="W136" s="26"/>
      <c r="X136" s="15"/>
      <c r="Y136" s="15"/>
      <c r="AA136" s="15"/>
      <c r="AB136" s="15"/>
      <c r="AC136" s="16"/>
      <c r="AD136" s="16"/>
      <c r="AE136" s="16"/>
    </row>
    <row r="137" spans="4:31" x14ac:dyDescent="0.25">
      <c r="D137" s="11">
        <f t="shared" si="34"/>
        <v>0</v>
      </c>
      <c r="E137" s="11"/>
      <c r="H137" s="12">
        <v>0</v>
      </c>
      <c r="V137" s="26"/>
      <c r="W137" s="26"/>
      <c r="X137" s="15"/>
      <c r="Y137" s="15"/>
      <c r="AA137" s="15"/>
      <c r="AB137" s="15"/>
      <c r="AC137" s="16"/>
      <c r="AD137" s="16"/>
      <c r="AE137" s="16"/>
    </row>
    <row r="138" spans="4:31" x14ac:dyDescent="0.25">
      <c r="D138" s="11">
        <f t="shared" si="34"/>
        <v>0</v>
      </c>
      <c r="E138" s="11"/>
      <c r="H138" s="12">
        <v>0</v>
      </c>
      <c r="V138" s="26"/>
      <c r="W138" s="26"/>
      <c r="X138" s="15"/>
      <c r="Y138" s="15"/>
      <c r="AA138" s="15"/>
      <c r="AB138" s="15"/>
      <c r="AC138" s="16"/>
      <c r="AD138" s="16"/>
      <c r="AE138" s="16"/>
    </row>
    <row r="139" spans="4:31" x14ac:dyDescent="0.25">
      <c r="D139" s="11">
        <f t="shared" si="34"/>
        <v>0</v>
      </c>
      <c r="E139" s="11"/>
      <c r="H139" s="12">
        <v>0</v>
      </c>
      <c r="V139" s="26"/>
      <c r="W139" s="26"/>
      <c r="X139" s="15"/>
      <c r="Y139" s="15"/>
      <c r="AA139" s="15"/>
      <c r="AB139" s="15"/>
      <c r="AC139" s="16"/>
      <c r="AD139" s="16"/>
      <c r="AE139" s="16"/>
    </row>
    <row r="140" spans="4:31" x14ac:dyDescent="0.25">
      <c r="D140" s="11">
        <f t="shared" si="34"/>
        <v>0</v>
      </c>
      <c r="E140" s="11"/>
      <c r="H140" s="12">
        <v>0</v>
      </c>
      <c r="V140" s="26"/>
      <c r="W140" s="26"/>
      <c r="X140" s="15"/>
      <c r="Y140" s="15"/>
      <c r="AA140" s="15"/>
      <c r="AB140" s="15"/>
      <c r="AC140" s="16"/>
      <c r="AD140" s="16"/>
      <c r="AE140" s="16"/>
    </row>
    <row r="141" spans="4:31" x14ac:dyDescent="0.25">
      <c r="D141" s="11">
        <f t="shared" si="34"/>
        <v>0</v>
      </c>
      <c r="E141" s="11"/>
      <c r="H141" s="12">
        <v>0</v>
      </c>
      <c r="V141" s="26"/>
      <c r="W141" s="26"/>
      <c r="X141" s="15"/>
      <c r="Y141" s="15"/>
      <c r="AA141" s="15"/>
      <c r="AB141" s="15"/>
      <c r="AC141" s="16"/>
      <c r="AD141" s="16"/>
      <c r="AE141" s="16"/>
    </row>
    <row r="142" spans="4:31" x14ac:dyDescent="0.25">
      <c r="D142" s="11">
        <f t="shared" si="34"/>
        <v>0</v>
      </c>
      <c r="E142" s="11"/>
      <c r="H142" s="12">
        <v>0</v>
      </c>
      <c r="V142" s="26"/>
      <c r="W142" s="26"/>
      <c r="X142" s="15"/>
      <c r="Y142" s="15"/>
      <c r="AA142" s="15"/>
      <c r="AB142" s="15"/>
      <c r="AC142" s="16"/>
      <c r="AD142" s="16"/>
      <c r="AE142" s="16"/>
    </row>
    <row r="143" spans="4:31" x14ac:dyDescent="0.25">
      <c r="D143" s="11">
        <f t="shared" si="34"/>
        <v>0</v>
      </c>
      <c r="E143" s="11"/>
      <c r="H143" s="12">
        <v>0</v>
      </c>
      <c r="V143" s="26"/>
      <c r="W143" s="26"/>
      <c r="X143" s="15"/>
      <c r="Y143" s="15"/>
      <c r="AA143" s="15"/>
      <c r="AB143" s="15"/>
      <c r="AC143" s="16"/>
      <c r="AD143" s="16"/>
      <c r="AE143" s="16"/>
    </row>
    <row r="144" spans="4:31" x14ac:dyDescent="0.25">
      <c r="D144" s="11">
        <f t="shared" si="34"/>
        <v>0</v>
      </c>
      <c r="E144" s="11"/>
      <c r="H144" s="12">
        <v>0</v>
      </c>
      <c r="V144" s="26"/>
      <c r="W144" s="26"/>
      <c r="X144" s="15"/>
      <c r="Y144" s="15"/>
      <c r="AA144" s="15"/>
      <c r="AB144" s="15"/>
      <c r="AC144" s="16"/>
      <c r="AD144" s="16"/>
      <c r="AE144" s="16"/>
    </row>
    <row r="145" spans="4:31" x14ac:dyDescent="0.25">
      <c r="D145" s="11">
        <f t="shared" si="34"/>
        <v>0</v>
      </c>
      <c r="E145" s="11"/>
      <c r="H145" s="12">
        <v>0</v>
      </c>
      <c r="V145" s="26"/>
      <c r="W145" s="26"/>
      <c r="X145" s="15"/>
      <c r="Y145" s="15"/>
      <c r="AA145" s="15"/>
      <c r="AB145" s="15"/>
      <c r="AC145" s="16"/>
      <c r="AD145" s="16"/>
      <c r="AE145" s="16"/>
    </row>
    <row r="146" spans="4:31" x14ac:dyDescent="0.25">
      <c r="D146" s="11">
        <f t="shared" si="34"/>
        <v>0</v>
      </c>
      <c r="E146" s="11"/>
      <c r="H146" s="12">
        <v>0</v>
      </c>
      <c r="V146" s="26"/>
      <c r="W146" s="26"/>
      <c r="X146" s="15"/>
      <c r="Y146" s="15"/>
      <c r="AA146" s="15"/>
      <c r="AB146" s="15"/>
      <c r="AC146" s="16"/>
      <c r="AD146" s="16"/>
      <c r="AE146" s="16"/>
    </row>
    <row r="147" spans="4:31" x14ac:dyDescent="0.25">
      <c r="D147" s="11">
        <f t="shared" si="34"/>
        <v>0</v>
      </c>
      <c r="E147" s="11"/>
      <c r="H147" s="12">
        <v>0</v>
      </c>
      <c r="V147" s="26"/>
      <c r="W147" s="26"/>
      <c r="X147" s="15"/>
      <c r="Y147" s="15"/>
      <c r="AA147" s="15"/>
      <c r="AB147" s="15"/>
      <c r="AC147" s="16"/>
      <c r="AD147" s="16"/>
      <c r="AE147" s="16"/>
    </row>
    <row r="148" spans="4:31" x14ac:dyDescent="0.25">
      <c r="D148" s="11">
        <f t="shared" si="34"/>
        <v>0</v>
      </c>
      <c r="E148" s="11"/>
      <c r="H148" s="12">
        <v>0</v>
      </c>
      <c r="V148" s="26"/>
      <c r="W148" s="26"/>
      <c r="X148" s="15"/>
      <c r="Y148" s="15"/>
      <c r="AA148" s="15"/>
      <c r="AB148" s="15"/>
      <c r="AC148" s="16"/>
      <c r="AD148" s="16"/>
      <c r="AE148" s="16"/>
    </row>
    <row r="149" spans="4:31" x14ac:dyDescent="0.25">
      <c r="D149" s="11">
        <f t="shared" si="34"/>
        <v>0</v>
      </c>
      <c r="E149" s="11"/>
      <c r="H149" s="12">
        <v>0</v>
      </c>
      <c r="V149" s="26"/>
      <c r="W149" s="26"/>
      <c r="X149" s="15"/>
      <c r="Y149" s="15"/>
      <c r="AA149" s="15"/>
      <c r="AB149" s="15"/>
      <c r="AC149" s="16"/>
      <c r="AD149" s="16"/>
      <c r="AE149" s="16"/>
    </row>
    <row r="150" spans="4:31" x14ac:dyDescent="0.25">
      <c r="D150" s="11">
        <f t="shared" si="34"/>
        <v>0</v>
      </c>
      <c r="E150" s="11"/>
      <c r="H150" s="12">
        <v>0</v>
      </c>
      <c r="V150" s="26"/>
      <c r="W150" s="26"/>
      <c r="X150" s="15"/>
      <c r="Y150" s="15"/>
      <c r="AA150" s="15"/>
      <c r="AB150" s="15"/>
      <c r="AC150" s="16"/>
      <c r="AD150" s="16"/>
      <c r="AE150" s="16"/>
    </row>
    <row r="151" spans="4:31" x14ac:dyDescent="0.25">
      <c r="D151" s="11">
        <f t="shared" si="34"/>
        <v>0</v>
      </c>
      <c r="E151" s="11"/>
      <c r="H151" s="12">
        <v>0</v>
      </c>
      <c r="V151" s="26"/>
      <c r="W151" s="26"/>
      <c r="X151" s="15"/>
      <c r="Y151" s="15"/>
      <c r="AA151" s="15"/>
      <c r="AB151" s="15"/>
      <c r="AC151" s="16"/>
      <c r="AD151" s="16"/>
      <c r="AE151" s="16"/>
    </row>
    <row r="152" spans="4:31" x14ac:dyDescent="0.25">
      <c r="D152" s="11">
        <f t="shared" si="34"/>
        <v>0</v>
      </c>
      <c r="E152" s="11"/>
      <c r="H152" s="12">
        <v>0</v>
      </c>
      <c r="V152" s="26"/>
      <c r="W152" s="26"/>
      <c r="X152" s="15"/>
      <c r="Y152" s="15"/>
      <c r="AA152" s="15"/>
      <c r="AB152" s="15"/>
      <c r="AC152" s="16"/>
      <c r="AD152" s="16"/>
      <c r="AE152" s="16"/>
    </row>
    <row r="153" spans="4:31" x14ac:dyDescent="0.25">
      <c r="D153" s="11">
        <f t="shared" si="34"/>
        <v>0</v>
      </c>
      <c r="E153" s="11"/>
      <c r="H153" s="12">
        <v>0</v>
      </c>
      <c r="V153" s="26"/>
      <c r="W153" s="26"/>
      <c r="X153" s="15"/>
      <c r="Y153" s="15"/>
      <c r="AA153" s="15"/>
      <c r="AB153" s="15"/>
      <c r="AC153" s="16"/>
      <c r="AD153" s="16"/>
      <c r="AE153" s="16"/>
    </row>
    <row r="154" spans="4:31" x14ac:dyDescent="0.25">
      <c r="D154" s="11">
        <f t="shared" si="34"/>
        <v>0</v>
      </c>
      <c r="E154" s="11"/>
      <c r="H154" s="12">
        <v>0</v>
      </c>
      <c r="V154" s="26"/>
      <c r="W154" s="26"/>
      <c r="X154" s="15"/>
      <c r="Y154" s="15"/>
      <c r="AA154" s="15"/>
      <c r="AB154" s="15"/>
      <c r="AC154" s="16"/>
      <c r="AD154" s="16"/>
      <c r="AE154" s="16"/>
    </row>
    <row r="155" spans="4:31" x14ac:dyDescent="0.25">
      <c r="D155" s="11">
        <f t="shared" si="34"/>
        <v>0</v>
      </c>
      <c r="E155" s="11"/>
      <c r="H155" s="12">
        <v>0</v>
      </c>
      <c r="V155" s="26"/>
      <c r="W155" s="26"/>
      <c r="X155" s="15"/>
      <c r="Y155" s="15"/>
      <c r="AA155" s="15"/>
      <c r="AB155" s="15"/>
      <c r="AC155" s="16"/>
      <c r="AD155" s="16"/>
      <c r="AE155" s="16"/>
    </row>
    <row r="156" spans="4:31" x14ac:dyDescent="0.25">
      <c r="D156" s="11">
        <f t="shared" si="34"/>
        <v>0</v>
      </c>
      <c r="E156" s="11"/>
      <c r="H156" s="12">
        <v>0</v>
      </c>
      <c r="V156" s="26"/>
      <c r="W156" s="26"/>
      <c r="X156" s="15"/>
      <c r="Y156" s="15"/>
      <c r="AA156" s="15"/>
      <c r="AB156" s="15"/>
      <c r="AC156" s="16"/>
      <c r="AD156" s="16"/>
      <c r="AE156" s="16"/>
    </row>
    <row r="157" spans="4:31" x14ac:dyDescent="0.25">
      <c r="D157" s="11">
        <f t="shared" si="34"/>
        <v>0</v>
      </c>
      <c r="E157" s="11"/>
      <c r="H157" s="12">
        <v>0</v>
      </c>
      <c r="V157" s="26"/>
      <c r="W157" s="26"/>
      <c r="X157" s="15"/>
      <c r="Y157" s="15"/>
      <c r="AA157" s="15"/>
      <c r="AB157" s="15"/>
      <c r="AC157" s="16"/>
      <c r="AD157" s="16"/>
      <c r="AE157" s="16"/>
    </row>
    <row r="158" spans="4:31" x14ac:dyDescent="0.25">
      <c r="D158" s="11">
        <f t="shared" si="34"/>
        <v>0</v>
      </c>
      <c r="E158" s="11"/>
      <c r="H158" s="12">
        <v>0</v>
      </c>
      <c r="V158" s="26"/>
      <c r="W158" s="26"/>
      <c r="X158" s="15"/>
      <c r="Y158" s="15"/>
      <c r="AA158" s="15"/>
      <c r="AB158" s="15"/>
      <c r="AC158" s="16"/>
      <c r="AD158" s="16"/>
      <c r="AE158" s="16"/>
    </row>
    <row r="159" spans="4:31" x14ac:dyDescent="0.25">
      <c r="D159" s="11">
        <f t="shared" si="34"/>
        <v>0</v>
      </c>
      <c r="E159" s="11"/>
      <c r="H159" s="12">
        <v>0</v>
      </c>
      <c r="V159" s="26"/>
      <c r="W159" s="26"/>
      <c r="X159" s="15"/>
      <c r="Y159" s="15"/>
      <c r="AA159" s="15"/>
      <c r="AB159" s="15"/>
      <c r="AC159" s="16"/>
      <c r="AD159" s="16"/>
      <c r="AE159" s="16"/>
    </row>
    <row r="160" spans="4:31" x14ac:dyDescent="0.25">
      <c r="D160" s="11">
        <f t="shared" si="34"/>
        <v>0</v>
      </c>
      <c r="E160" s="11"/>
      <c r="H160" s="12">
        <v>0</v>
      </c>
      <c r="V160" s="26"/>
      <c r="W160" s="26"/>
      <c r="X160" s="15"/>
      <c r="Y160" s="15"/>
      <c r="AA160" s="15"/>
      <c r="AB160" s="15"/>
      <c r="AC160" s="16"/>
      <c r="AD160" s="16"/>
      <c r="AE160" s="16"/>
    </row>
    <row r="161" spans="4:31" x14ac:dyDescent="0.25">
      <c r="D161" s="11">
        <f t="shared" si="34"/>
        <v>0</v>
      </c>
      <c r="E161" s="11"/>
      <c r="H161" s="12">
        <v>0</v>
      </c>
      <c r="V161" s="26"/>
      <c r="W161" s="26"/>
      <c r="X161" s="15"/>
      <c r="Y161" s="15"/>
      <c r="AA161" s="15"/>
      <c r="AB161" s="15"/>
      <c r="AC161" s="16"/>
      <c r="AD161" s="16"/>
      <c r="AE161" s="16"/>
    </row>
    <row r="162" spans="4:31" x14ac:dyDescent="0.25">
      <c r="D162" s="11">
        <f t="shared" si="34"/>
        <v>0</v>
      </c>
      <c r="E162" s="11"/>
      <c r="H162" s="12">
        <v>0</v>
      </c>
      <c r="V162" s="26"/>
      <c r="W162" s="26"/>
      <c r="X162" s="15"/>
      <c r="Y162" s="15"/>
      <c r="AA162" s="15"/>
      <c r="AB162" s="15"/>
      <c r="AC162" s="16"/>
      <c r="AD162" s="16"/>
      <c r="AE162" s="16"/>
    </row>
    <row r="163" spans="4:31" x14ac:dyDescent="0.25">
      <c r="D163" s="11">
        <f t="shared" si="34"/>
        <v>0</v>
      </c>
      <c r="E163" s="11"/>
      <c r="H163" s="12">
        <v>0</v>
      </c>
      <c r="V163" s="26"/>
      <c r="W163" s="26"/>
      <c r="X163" s="15"/>
      <c r="Y163" s="15"/>
      <c r="AA163" s="15"/>
      <c r="AB163" s="15"/>
      <c r="AC163" s="16"/>
      <c r="AD163" s="16"/>
      <c r="AE163" s="16"/>
    </row>
    <row r="164" spans="4:31" x14ac:dyDescent="0.25">
      <c r="D164" s="11">
        <f t="shared" si="34"/>
        <v>0</v>
      </c>
      <c r="E164" s="11"/>
      <c r="H164" s="12">
        <v>0</v>
      </c>
      <c r="V164" s="26"/>
      <c r="W164" s="26"/>
      <c r="X164" s="15"/>
      <c r="Y164" s="15"/>
      <c r="AA164" s="15"/>
      <c r="AB164" s="15"/>
      <c r="AC164" s="16"/>
      <c r="AD164" s="16"/>
      <c r="AE164" s="16"/>
    </row>
    <row r="165" spans="4:31" x14ac:dyDescent="0.25">
      <c r="D165" s="11">
        <f t="shared" si="34"/>
        <v>0</v>
      </c>
      <c r="E165" s="11"/>
      <c r="H165" s="12">
        <v>0</v>
      </c>
      <c r="V165" s="26"/>
      <c r="W165" s="26"/>
      <c r="X165" s="15"/>
      <c r="Y165" s="15"/>
      <c r="AA165" s="15"/>
      <c r="AB165" s="15"/>
      <c r="AC165" s="16"/>
      <c r="AD165" s="16"/>
      <c r="AE165" s="16"/>
    </row>
    <row r="166" spans="4:31" x14ac:dyDescent="0.25">
      <c r="D166" s="11">
        <f t="shared" si="34"/>
        <v>0</v>
      </c>
      <c r="E166" s="11"/>
      <c r="H166" s="12">
        <v>0</v>
      </c>
      <c r="V166" s="26"/>
      <c r="W166" s="26"/>
      <c r="X166" s="15"/>
      <c r="Y166" s="15"/>
      <c r="AA166" s="15"/>
      <c r="AB166" s="15"/>
      <c r="AC166" s="16"/>
      <c r="AD166" s="16"/>
      <c r="AE166" s="16"/>
    </row>
    <row r="167" spans="4:31" x14ac:dyDescent="0.25">
      <c r="D167" s="11">
        <f t="shared" si="34"/>
        <v>0</v>
      </c>
      <c r="E167" s="11"/>
      <c r="H167" s="12">
        <v>0</v>
      </c>
      <c r="V167" s="26"/>
      <c r="W167" s="26"/>
      <c r="X167" s="15"/>
      <c r="Y167" s="15"/>
      <c r="AA167" s="15"/>
      <c r="AB167" s="15"/>
      <c r="AC167" s="16"/>
      <c r="AD167" s="16"/>
      <c r="AE167" s="16"/>
    </row>
    <row r="168" spans="4:31" x14ac:dyDescent="0.25">
      <c r="D168" s="11">
        <f t="shared" si="34"/>
        <v>0</v>
      </c>
      <c r="E168" s="11"/>
      <c r="H168" s="12">
        <v>0</v>
      </c>
      <c r="V168" s="26"/>
      <c r="W168" s="26"/>
      <c r="X168" s="15"/>
      <c r="Y168" s="15"/>
      <c r="AA168" s="15"/>
      <c r="AB168" s="15"/>
      <c r="AC168" s="16"/>
      <c r="AD168" s="16"/>
      <c r="AE168" s="16"/>
    </row>
    <row r="169" spans="4:31" x14ac:dyDescent="0.25">
      <c r="D169" s="11">
        <f t="shared" si="34"/>
        <v>0</v>
      </c>
      <c r="E169" s="11"/>
      <c r="H169" s="12">
        <v>0</v>
      </c>
      <c r="V169" s="26"/>
      <c r="W169" s="26"/>
      <c r="X169" s="15"/>
      <c r="Y169" s="15"/>
      <c r="AA169" s="15"/>
      <c r="AB169" s="15"/>
      <c r="AC169" s="16"/>
      <c r="AD169" s="16"/>
      <c r="AE169" s="16"/>
    </row>
    <row r="170" spans="4:31" x14ac:dyDescent="0.25">
      <c r="D170" s="11">
        <f t="shared" si="34"/>
        <v>0</v>
      </c>
      <c r="E170" s="11"/>
      <c r="H170" s="12">
        <v>0</v>
      </c>
      <c r="V170" s="26"/>
      <c r="W170" s="26"/>
      <c r="X170" s="15"/>
      <c r="Y170" s="15"/>
      <c r="AA170" s="15"/>
      <c r="AB170" s="15"/>
      <c r="AC170" s="16"/>
      <c r="AD170" s="16"/>
      <c r="AE170" s="16"/>
    </row>
    <row r="171" spans="4:31" x14ac:dyDescent="0.25">
      <c r="D171" s="11">
        <f t="shared" si="34"/>
        <v>0</v>
      </c>
      <c r="E171" s="11"/>
      <c r="H171" s="12">
        <v>0</v>
      </c>
      <c r="V171" s="26"/>
      <c r="W171" s="26"/>
      <c r="X171" s="15"/>
      <c r="Y171" s="15"/>
      <c r="AA171" s="15"/>
      <c r="AB171" s="15"/>
      <c r="AC171" s="16"/>
      <c r="AD171" s="16"/>
      <c r="AE171" s="16"/>
    </row>
    <row r="172" spans="4:31" x14ac:dyDescent="0.25">
      <c r="D172" s="11">
        <f t="shared" si="34"/>
        <v>0</v>
      </c>
      <c r="E172" s="11"/>
      <c r="H172" s="12">
        <v>0</v>
      </c>
      <c r="V172" s="26"/>
      <c r="W172" s="26"/>
      <c r="X172" s="15"/>
      <c r="Y172" s="15"/>
      <c r="AA172" s="15"/>
      <c r="AB172" s="15"/>
      <c r="AC172" s="16"/>
      <c r="AD172" s="16"/>
      <c r="AE172" s="16"/>
    </row>
    <row r="173" spans="4:31" x14ac:dyDescent="0.25">
      <c r="D173" s="11">
        <f t="shared" si="34"/>
        <v>0</v>
      </c>
      <c r="E173" s="11"/>
      <c r="H173" s="12">
        <v>0</v>
      </c>
      <c r="V173" s="26"/>
      <c r="W173" s="26"/>
      <c r="X173" s="15"/>
      <c r="Y173" s="15"/>
      <c r="AA173" s="15"/>
      <c r="AB173" s="15"/>
      <c r="AC173" s="16"/>
      <c r="AD173" s="16"/>
      <c r="AE173" s="16"/>
    </row>
    <row r="174" spans="4:31" x14ac:dyDescent="0.25">
      <c r="D174" s="11">
        <f t="shared" si="34"/>
        <v>0</v>
      </c>
      <c r="E174" s="11"/>
      <c r="H174" s="12">
        <v>0</v>
      </c>
      <c r="V174" s="26"/>
      <c r="W174" s="26"/>
      <c r="X174" s="15"/>
      <c r="Y174" s="15"/>
      <c r="AA174" s="15"/>
      <c r="AB174" s="15"/>
      <c r="AC174" s="16"/>
      <c r="AD174" s="16"/>
      <c r="AE174" s="16"/>
    </row>
    <row r="175" spans="4:31" x14ac:dyDescent="0.25">
      <c r="D175" s="11">
        <f t="shared" si="34"/>
        <v>0</v>
      </c>
      <c r="E175" s="11"/>
      <c r="H175" s="12">
        <v>0</v>
      </c>
      <c r="V175" s="26"/>
      <c r="W175" s="26"/>
      <c r="X175" s="15"/>
      <c r="Y175" s="15"/>
      <c r="AA175" s="15"/>
      <c r="AB175" s="15"/>
      <c r="AC175" s="16"/>
      <c r="AD175" s="16"/>
      <c r="AE175" s="16"/>
    </row>
    <row r="176" spans="4:31" x14ac:dyDescent="0.25">
      <c r="D176" s="11">
        <f t="shared" si="34"/>
        <v>0</v>
      </c>
      <c r="E176" s="11"/>
      <c r="H176" s="12">
        <v>0</v>
      </c>
      <c r="V176" s="26"/>
      <c r="W176" s="26"/>
      <c r="X176" s="15"/>
      <c r="Y176" s="15"/>
      <c r="AA176" s="15"/>
      <c r="AB176" s="15"/>
      <c r="AC176" s="16"/>
      <c r="AD176" s="16"/>
      <c r="AE176" s="16"/>
    </row>
    <row r="177" spans="4:31" x14ac:dyDescent="0.25">
      <c r="D177" s="11">
        <f t="shared" si="34"/>
        <v>0</v>
      </c>
      <c r="E177" s="11"/>
      <c r="H177" s="12">
        <v>0</v>
      </c>
      <c r="V177" s="26"/>
      <c r="W177" s="26"/>
      <c r="X177" s="15"/>
      <c r="Y177" s="15"/>
      <c r="AA177" s="15"/>
      <c r="AB177" s="15"/>
      <c r="AC177" s="16"/>
      <c r="AD177" s="16"/>
      <c r="AE177" s="16"/>
    </row>
    <row r="178" spans="4:31" x14ac:dyDescent="0.25">
      <c r="D178" s="11">
        <f t="shared" si="34"/>
        <v>0</v>
      </c>
      <c r="E178" s="11"/>
      <c r="H178" s="12">
        <v>0</v>
      </c>
      <c r="V178" s="26"/>
      <c r="W178" s="26"/>
      <c r="X178" s="15"/>
      <c r="Y178" s="15"/>
      <c r="AA178" s="15"/>
      <c r="AB178" s="15"/>
      <c r="AC178" s="16"/>
      <c r="AD178" s="16"/>
      <c r="AE178" s="16"/>
    </row>
    <row r="179" spans="4:31" x14ac:dyDescent="0.25">
      <c r="D179" s="11">
        <f t="shared" si="34"/>
        <v>0</v>
      </c>
      <c r="E179" s="11"/>
      <c r="H179" s="12">
        <v>0</v>
      </c>
      <c r="V179" s="26"/>
      <c r="W179" s="26"/>
      <c r="X179" s="15"/>
      <c r="Y179" s="15"/>
      <c r="AA179" s="15"/>
      <c r="AB179" s="15"/>
      <c r="AC179" s="16"/>
      <c r="AD179" s="16"/>
      <c r="AE179" s="16"/>
    </row>
    <row r="180" spans="4:31" x14ac:dyDescent="0.25">
      <c r="D180" s="11">
        <f t="shared" si="34"/>
        <v>0</v>
      </c>
      <c r="E180" s="11"/>
      <c r="H180" s="12">
        <v>0</v>
      </c>
      <c r="V180" s="26"/>
      <c r="W180" s="26"/>
      <c r="X180" s="15"/>
      <c r="Y180" s="15"/>
      <c r="AA180" s="15"/>
      <c r="AB180" s="15"/>
      <c r="AC180" s="16"/>
      <c r="AD180" s="16"/>
      <c r="AE180" s="16"/>
    </row>
    <row r="181" spans="4:31" x14ac:dyDescent="0.25">
      <c r="D181" s="11">
        <f t="shared" si="34"/>
        <v>0</v>
      </c>
      <c r="E181" s="11"/>
      <c r="H181" s="12">
        <v>0</v>
      </c>
      <c r="V181" s="26"/>
      <c r="W181" s="26"/>
      <c r="X181" s="15"/>
      <c r="Y181" s="15"/>
      <c r="AA181" s="15"/>
      <c r="AB181" s="15"/>
      <c r="AC181" s="16"/>
      <c r="AD181" s="16"/>
      <c r="AE181" s="16"/>
    </row>
    <row r="182" spans="4:31" x14ac:dyDescent="0.25">
      <c r="D182" s="11">
        <f t="shared" si="34"/>
        <v>0</v>
      </c>
      <c r="E182" s="11"/>
      <c r="H182" s="12">
        <v>0</v>
      </c>
      <c r="V182" s="26"/>
      <c r="W182" s="26"/>
      <c r="X182" s="15"/>
      <c r="Y182" s="15"/>
      <c r="AA182" s="15"/>
      <c r="AB182" s="15"/>
      <c r="AC182" s="16"/>
      <c r="AD182" s="16"/>
      <c r="AE182" s="16"/>
    </row>
    <row r="183" spans="4:31" x14ac:dyDescent="0.25">
      <c r="D183" s="11">
        <f t="shared" si="34"/>
        <v>0</v>
      </c>
      <c r="E183" s="11"/>
      <c r="H183" s="12">
        <v>0</v>
      </c>
      <c r="V183" s="26"/>
      <c r="W183" s="26"/>
      <c r="X183" s="15"/>
      <c r="Y183" s="15"/>
      <c r="AA183" s="15"/>
      <c r="AB183" s="15"/>
      <c r="AC183" s="16"/>
      <c r="AD183" s="16"/>
      <c r="AE183" s="16"/>
    </row>
    <row r="184" spans="4:31" x14ac:dyDescent="0.25">
      <c r="D184" s="11">
        <f t="shared" si="34"/>
        <v>0</v>
      </c>
      <c r="E184" s="11"/>
      <c r="H184" s="12">
        <v>0</v>
      </c>
      <c r="V184" s="26"/>
      <c r="W184" s="26"/>
      <c r="X184" s="15"/>
      <c r="Y184" s="15"/>
      <c r="AA184" s="15"/>
      <c r="AB184" s="15"/>
      <c r="AC184" s="16"/>
      <c r="AD184" s="16"/>
      <c r="AE184" s="16"/>
    </row>
    <row r="185" spans="4:31" x14ac:dyDescent="0.25">
      <c r="D185" s="11">
        <f t="shared" si="34"/>
        <v>0</v>
      </c>
      <c r="E185" s="11"/>
      <c r="H185" s="12">
        <v>0</v>
      </c>
      <c r="V185" s="26"/>
      <c r="W185" s="26"/>
      <c r="X185" s="15"/>
      <c r="Y185" s="15"/>
      <c r="AA185" s="15"/>
      <c r="AB185" s="15"/>
      <c r="AC185" s="16"/>
      <c r="AD185" s="16"/>
      <c r="AE185" s="16"/>
    </row>
    <row r="186" spans="4:31" x14ac:dyDescent="0.25">
      <c r="D186" s="11">
        <f t="shared" ref="D186:D249" si="35">B186/(1-$C$9)</f>
        <v>0</v>
      </c>
      <c r="E186" s="11"/>
      <c r="H186" s="12">
        <v>0</v>
      </c>
      <c r="V186" s="26"/>
      <c r="W186" s="26"/>
      <c r="X186" s="15"/>
      <c r="Y186" s="15"/>
      <c r="AA186" s="15"/>
      <c r="AB186" s="15"/>
      <c r="AC186" s="16"/>
      <c r="AD186" s="16"/>
      <c r="AE186" s="16"/>
    </row>
    <row r="187" spans="4:31" x14ac:dyDescent="0.25">
      <c r="D187" s="11">
        <f t="shared" si="35"/>
        <v>0</v>
      </c>
      <c r="E187" s="11"/>
      <c r="H187" s="12">
        <v>0</v>
      </c>
      <c r="V187" s="26"/>
      <c r="W187" s="26"/>
      <c r="X187" s="15"/>
      <c r="Y187" s="15"/>
      <c r="AA187" s="15"/>
      <c r="AB187" s="15"/>
      <c r="AC187" s="16"/>
      <c r="AD187" s="16"/>
      <c r="AE187" s="16"/>
    </row>
    <row r="188" spans="4:31" x14ac:dyDescent="0.25">
      <c r="D188" s="11">
        <f t="shared" si="35"/>
        <v>0</v>
      </c>
      <c r="E188" s="11"/>
      <c r="H188" s="12">
        <v>0</v>
      </c>
      <c r="V188" s="26"/>
      <c r="W188" s="26"/>
      <c r="X188" s="15"/>
      <c r="Y188" s="15"/>
      <c r="AA188" s="15"/>
      <c r="AB188" s="15"/>
      <c r="AC188" s="16"/>
      <c r="AD188" s="16"/>
      <c r="AE188" s="16"/>
    </row>
    <row r="189" spans="4:31" x14ac:dyDescent="0.25">
      <c r="D189" s="11">
        <f t="shared" si="35"/>
        <v>0</v>
      </c>
      <c r="E189" s="11"/>
      <c r="H189" s="12">
        <v>0</v>
      </c>
      <c r="V189" s="26"/>
      <c r="W189" s="26"/>
      <c r="X189" s="15"/>
      <c r="Y189" s="15"/>
      <c r="AA189" s="15"/>
      <c r="AB189" s="15"/>
      <c r="AC189" s="16"/>
      <c r="AD189" s="16"/>
      <c r="AE189" s="16"/>
    </row>
    <row r="190" spans="4:31" x14ac:dyDescent="0.25">
      <c r="D190" s="11">
        <f t="shared" si="35"/>
        <v>0</v>
      </c>
      <c r="E190" s="11"/>
      <c r="H190" s="12">
        <v>0</v>
      </c>
      <c r="V190" s="26"/>
      <c r="W190" s="26"/>
      <c r="X190" s="15"/>
      <c r="Y190" s="15"/>
      <c r="AA190" s="15"/>
      <c r="AB190" s="15"/>
      <c r="AC190" s="16"/>
      <c r="AD190" s="16"/>
      <c r="AE190" s="16"/>
    </row>
    <row r="191" spans="4:31" x14ac:dyDescent="0.25">
      <c r="D191" s="11">
        <f t="shared" si="35"/>
        <v>0</v>
      </c>
      <c r="E191" s="11"/>
      <c r="H191" s="12">
        <v>0</v>
      </c>
      <c r="V191" s="26"/>
      <c r="W191" s="26"/>
      <c r="X191" s="15"/>
      <c r="Y191" s="15"/>
      <c r="AA191" s="15"/>
      <c r="AB191" s="15"/>
      <c r="AC191" s="16"/>
      <c r="AD191" s="16"/>
      <c r="AE191" s="16"/>
    </row>
    <row r="192" spans="4:31" x14ac:dyDescent="0.25">
      <c r="D192" s="11">
        <f t="shared" si="35"/>
        <v>0</v>
      </c>
      <c r="E192" s="11"/>
      <c r="H192" s="12">
        <v>0</v>
      </c>
      <c r="V192" s="26"/>
      <c r="W192" s="26"/>
      <c r="X192" s="15"/>
      <c r="Y192" s="15"/>
      <c r="AA192" s="15"/>
      <c r="AB192" s="15"/>
      <c r="AC192" s="16"/>
      <c r="AD192" s="16"/>
      <c r="AE192" s="16"/>
    </row>
    <row r="193" spans="4:31" x14ac:dyDescent="0.25">
      <c r="D193" s="11">
        <f t="shared" si="35"/>
        <v>0</v>
      </c>
      <c r="E193" s="11"/>
      <c r="H193" s="12">
        <v>0</v>
      </c>
      <c r="V193" s="26"/>
      <c r="W193" s="26"/>
      <c r="X193" s="15"/>
      <c r="Y193" s="15"/>
      <c r="AA193" s="15"/>
      <c r="AB193" s="15"/>
      <c r="AC193" s="16"/>
      <c r="AD193" s="16"/>
      <c r="AE193" s="16"/>
    </row>
    <row r="194" spans="4:31" x14ac:dyDescent="0.25">
      <c r="D194" s="11">
        <f t="shared" si="35"/>
        <v>0</v>
      </c>
      <c r="E194" s="11"/>
      <c r="H194" s="12">
        <v>0</v>
      </c>
      <c r="V194" s="26"/>
      <c r="W194" s="26"/>
      <c r="X194" s="15"/>
      <c r="Y194" s="15"/>
      <c r="AA194" s="15"/>
      <c r="AB194" s="15"/>
      <c r="AC194" s="16"/>
      <c r="AD194" s="16"/>
      <c r="AE194" s="16"/>
    </row>
    <row r="195" spans="4:31" x14ac:dyDescent="0.25">
      <c r="D195" s="11">
        <f t="shared" si="35"/>
        <v>0</v>
      </c>
      <c r="E195" s="11"/>
      <c r="H195" s="12">
        <v>0</v>
      </c>
      <c r="V195" s="26"/>
      <c r="W195" s="26"/>
      <c r="X195" s="15"/>
      <c r="Y195" s="15"/>
      <c r="AA195" s="15"/>
      <c r="AB195" s="15"/>
      <c r="AC195" s="16"/>
      <c r="AD195" s="16"/>
      <c r="AE195" s="16"/>
    </row>
    <row r="196" spans="4:31" x14ac:dyDescent="0.25">
      <c r="D196" s="11">
        <f t="shared" si="35"/>
        <v>0</v>
      </c>
      <c r="E196" s="11"/>
      <c r="H196" s="12">
        <v>0</v>
      </c>
      <c r="V196" s="26"/>
      <c r="W196" s="26"/>
      <c r="X196" s="15"/>
      <c r="Y196" s="15"/>
      <c r="AA196" s="15"/>
      <c r="AB196" s="15"/>
      <c r="AC196" s="16"/>
      <c r="AD196" s="16"/>
      <c r="AE196" s="16"/>
    </row>
    <row r="197" spans="4:31" x14ac:dyDescent="0.25">
      <c r="D197" s="11">
        <f t="shared" si="35"/>
        <v>0</v>
      </c>
      <c r="E197" s="11"/>
      <c r="H197" s="12">
        <v>0</v>
      </c>
      <c r="V197" s="26"/>
      <c r="W197" s="26"/>
      <c r="X197" s="15"/>
      <c r="Y197" s="15"/>
      <c r="AA197" s="15"/>
      <c r="AB197" s="15"/>
      <c r="AC197" s="16"/>
      <c r="AD197" s="16"/>
      <c r="AE197" s="16"/>
    </row>
    <row r="198" spans="4:31" x14ac:dyDescent="0.25">
      <c r="D198" s="11">
        <f t="shared" si="35"/>
        <v>0</v>
      </c>
      <c r="E198" s="11"/>
      <c r="H198" s="12">
        <v>0</v>
      </c>
      <c r="V198" s="26"/>
      <c r="W198" s="26"/>
      <c r="X198" s="15"/>
      <c r="Y198" s="15"/>
      <c r="AA198" s="15"/>
      <c r="AB198" s="15"/>
      <c r="AC198" s="16"/>
      <c r="AD198" s="16"/>
      <c r="AE198" s="16"/>
    </row>
    <row r="199" spans="4:31" x14ac:dyDescent="0.25">
      <c r="D199" s="11">
        <f t="shared" si="35"/>
        <v>0</v>
      </c>
      <c r="E199" s="11"/>
      <c r="H199" s="12">
        <v>0</v>
      </c>
      <c r="V199" s="26"/>
      <c r="W199" s="26"/>
      <c r="X199" s="15"/>
      <c r="Y199" s="15"/>
      <c r="AA199" s="15"/>
      <c r="AB199" s="15"/>
      <c r="AC199" s="16"/>
      <c r="AD199" s="16"/>
      <c r="AE199" s="16"/>
    </row>
    <row r="200" spans="4:31" x14ac:dyDescent="0.25">
      <c r="D200" s="11">
        <f t="shared" si="35"/>
        <v>0</v>
      </c>
      <c r="E200" s="11"/>
      <c r="H200" s="12">
        <v>0</v>
      </c>
      <c r="V200" s="26"/>
      <c r="W200" s="26"/>
      <c r="X200" s="15"/>
      <c r="Y200" s="15"/>
      <c r="AA200" s="15"/>
      <c r="AB200" s="15"/>
      <c r="AC200" s="16"/>
      <c r="AD200" s="16"/>
      <c r="AE200" s="16"/>
    </row>
    <row r="201" spans="4:31" x14ac:dyDescent="0.25">
      <c r="D201" s="11">
        <f t="shared" si="35"/>
        <v>0</v>
      </c>
      <c r="E201" s="11"/>
      <c r="H201" s="12">
        <v>0</v>
      </c>
      <c r="V201" s="26"/>
      <c r="W201" s="26"/>
      <c r="X201" s="15"/>
      <c r="Y201" s="15"/>
      <c r="AA201" s="15"/>
      <c r="AB201" s="15"/>
      <c r="AC201" s="16"/>
      <c r="AD201" s="16"/>
      <c r="AE201" s="16"/>
    </row>
    <row r="202" spans="4:31" x14ac:dyDescent="0.25">
      <c r="D202" s="11">
        <f t="shared" si="35"/>
        <v>0</v>
      </c>
      <c r="E202" s="11"/>
      <c r="H202" s="12">
        <v>0</v>
      </c>
      <c r="V202" s="26"/>
      <c r="W202" s="26"/>
      <c r="X202" s="15"/>
      <c r="Y202" s="15"/>
      <c r="AA202" s="15"/>
      <c r="AB202" s="15"/>
      <c r="AC202" s="16"/>
      <c r="AD202" s="16"/>
      <c r="AE202" s="16"/>
    </row>
    <row r="203" spans="4:31" x14ac:dyDescent="0.25">
      <c r="D203" s="11">
        <f t="shared" si="35"/>
        <v>0</v>
      </c>
      <c r="E203" s="11"/>
      <c r="H203" s="12">
        <v>0</v>
      </c>
      <c r="V203" s="26"/>
      <c r="W203" s="26"/>
      <c r="X203" s="15"/>
      <c r="Y203" s="15"/>
      <c r="AA203" s="15"/>
      <c r="AB203" s="15"/>
      <c r="AC203" s="16"/>
      <c r="AD203" s="16"/>
      <c r="AE203" s="16"/>
    </row>
    <row r="204" spans="4:31" x14ac:dyDescent="0.25">
      <c r="D204" s="11">
        <f t="shared" si="35"/>
        <v>0</v>
      </c>
      <c r="E204" s="11"/>
      <c r="H204" s="12">
        <v>0</v>
      </c>
      <c r="V204" s="26"/>
      <c r="W204" s="26"/>
      <c r="X204" s="15"/>
      <c r="Y204" s="15"/>
      <c r="AA204" s="15"/>
      <c r="AB204" s="15"/>
      <c r="AC204" s="16"/>
      <c r="AD204" s="16"/>
      <c r="AE204" s="16"/>
    </row>
    <row r="205" spans="4:31" x14ac:dyDescent="0.25">
      <c r="D205" s="11">
        <f t="shared" si="35"/>
        <v>0</v>
      </c>
      <c r="E205" s="11"/>
      <c r="H205" s="12">
        <v>0</v>
      </c>
      <c r="V205" s="26"/>
      <c r="W205" s="26"/>
      <c r="X205" s="15"/>
      <c r="Y205" s="15"/>
      <c r="AA205" s="15"/>
      <c r="AB205" s="15"/>
      <c r="AC205" s="16"/>
      <c r="AD205" s="16"/>
      <c r="AE205" s="16"/>
    </row>
    <row r="206" spans="4:31" x14ac:dyDescent="0.25">
      <c r="D206" s="11">
        <f t="shared" si="35"/>
        <v>0</v>
      </c>
      <c r="E206" s="11"/>
      <c r="H206" s="12">
        <v>0</v>
      </c>
      <c r="V206" s="26"/>
      <c r="W206" s="26"/>
      <c r="X206" s="15"/>
      <c r="Y206" s="15"/>
      <c r="AA206" s="15"/>
      <c r="AB206" s="15"/>
      <c r="AC206" s="16"/>
      <c r="AD206" s="16"/>
      <c r="AE206" s="16"/>
    </row>
    <row r="207" spans="4:31" x14ac:dyDescent="0.25">
      <c r="D207" s="11">
        <f t="shared" si="35"/>
        <v>0</v>
      </c>
      <c r="E207" s="11"/>
      <c r="H207" s="12">
        <v>0</v>
      </c>
      <c r="V207" s="26"/>
      <c r="W207" s="26"/>
      <c r="X207" s="15"/>
      <c r="Y207" s="15"/>
      <c r="AA207" s="15"/>
      <c r="AB207" s="15"/>
      <c r="AC207" s="16"/>
      <c r="AD207" s="16"/>
      <c r="AE207" s="16"/>
    </row>
    <row r="208" spans="4:31" x14ac:dyDescent="0.25">
      <c r="D208" s="11">
        <f t="shared" si="35"/>
        <v>0</v>
      </c>
      <c r="E208" s="11"/>
      <c r="H208" s="12">
        <v>0</v>
      </c>
      <c r="V208" s="26"/>
      <c r="W208" s="26"/>
      <c r="X208" s="15"/>
      <c r="Y208" s="15"/>
      <c r="AA208" s="15"/>
      <c r="AB208" s="15"/>
      <c r="AC208" s="16"/>
      <c r="AD208" s="16"/>
      <c r="AE208" s="16"/>
    </row>
    <row r="209" spans="4:31" x14ac:dyDescent="0.25">
      <c r="D209" s="11">
        <f t="shared" si="35"/>
        <v>0</v>
      </c>
      <c r="E209" s="11"/>
      <c r="H209" s="12">
        <v>0</v>
      </c>
      <c r="V209" s="26"/>
      <c r="W209" s="26"/>
      <c r="X209" s="15"/>
      <c r="Y209" s="15"/>
      <c r="AA209" s="15"/>
      <c r="AB209" s="15"/>
      <c r="AC209" s="16"/>
      <c r="AD209" s="16"/>
      <c r="AE209" s="16"/>
    </row>
    <row r="210" spans="4:31" x14ac:dyDescent="0.25">
      <c r="D210" s="11">
        <f t="shared" si="35"/>
        <v>0</v>
      </c>
      <c r="E210" s="11"/>
      <c r="H210" s="12">
        <v>0</v>
      </c>
      <c r="V210" s="26"/>
      <c r="W210" s="26"/>
      <c r="X210" s="15"/>
      <c r="Y210" s="15"/>
      <c r="AA210" s="15"/>
      <c r="AB210" s="15"/>
      <c r="AC210" s="16"/>
      <c r="AD210" s="16"/>
      <c r="AE210" s="16"/>
    </row>
    <row r="211" spans="4:31" x14ac:dyDescent="0.25">
      <c r="D211" s="11">
        <f t="shared" si="35"/>
        <v>0</v>
      </c>
      <c r="E211" s="11"/>
      <c r="H211" s="12">
        <v>0</v>
      </c>
      <c r="V211" s="26"/>
      <c r="W211" s="26"/>
      <c r="X211" s="15"/>
      <c r="Y211" s="15"/>
      <c r="AA211" s="15"/>
      <c r="AB211" s="15"/>
      <c r="AC211" s="16"/>
      <c r="AD211" s="16"/>
      <c r="AE211" s="16"/>
    </row>
    <row r="212" spans="4:31" x14ac:dyDescent="0.25">
      <c r="D212" s="11">
        <f t="shared" si="35"/>
        <v>0</v>
      </c>
      <c r="E212" s="11"/>
      <c r="H212" s="12">
        <v>0</v>
      </c>
      <c r="V212" s="26"/>
      <c r="W212" s="26"/>
      <c r="X212" s="15"/>
      <c r="Y212" s="15"/>
      <c r="AA212" s="15"/>
      <c r="AB212" s="15"/>
      <c r="AC212" s="16"/>
      <c r="AD212" s="16"/>
      <c r="AE212" s="16"/>
    </row>
    <row r="213" spans="4:31" x14ac:dyDescent="0.25">
      <c r="D213" s="11">
        <f t="shared" si="35"/>
        <v>0</v>
      </c>
      <c r="E213" s="11"/>
      <c r="H213" s="12">
        <v>0</v>
      </c>
      <c r="V213" s="26"/>
      <c r="W213" s="26"/>
      <c r="X213" s="15"/>
      <c r="Y213" s="15"/>
      <c r="AA213" s="15"/>
      <c r="AB213" s="15"/>
      <c r="AC213" s="16"/>
      <c r="AD213" s="16"/>
      <c r="AE213" s="16"/>
    </row>
    <row r="214" spans="4:31" x14ac:dyDescent="0.25">
      <c r="D214" s="11">
        <f t="shared" si="35"/>
        <v>0</v>
      </c>
      <c r="E214" s="11"/>
      <c r="H214" s="12">
        <v>0</v>
      </c>
      <c r="V214" s="26"/>
      <c r="W214" s="26"/>
      <c r="X214" s="15"/>
      <c r="Y214" s="15"/>
      <c r="AA214" s="15"/>
      <c r="AB214" s="15"/>
      <c r="AC214" s="16"/>
      <c r="AD214" s="16"/>
      <c r="AE214" s="16"/>
    </row>
    <row r="215" spans="4:31" x14ac:dyDescent="0.25">
      <c r="D215" s="11">
        <f t="shared" si="35"/>
        <v>0</v>
      </c>
      <c r="E215" s="11"/>
      <c r="H215" s="12">
        <v>0</v>
      </c>
      <c r="V215" s="26"/>
      <c r="W215" s="26"/>
      <c r="X215" s="15"/>
      <c r="Y215" s="15"/>
      <c r="AA215" s="15"/>
      <c r="AB215" s="15"/>
      <c r="AC215" s="16"/>
      <c r="AD215" s="16"/>
      <c r="AE215" s="16"/>
    </row>
    <row r="216" spans="4:31" x14ac:dyDescent="0.25">
      <c r="D216" s="11">
        <f t="shared" si="35"/>
        <v>0</v>
      </c>
      <c r="E216" s="11"/>
      <c r="H216" s="12">
        <v>0</v>
      </c>
      <c r="V216" s="26"/>
      <c r="W216" s="26"/>
      <c r="X216" s="15"/>
      <c r="Y216" s="15"/>
      <c r="AA216" s="15"/>
      <c r="AB216" s="15"/>
      <c r="AC216" s="16"/>
      <c r="AD216" s="16"/>
      <c r="AE216" s="16"/>
    </row>
    <row r="217" spans="4:31" x14ac:dyDescent="0.25">
      <c r="D217" s="11">
        <f t="shared" si="35"/>
        <v>0</v>
      </c>
      <c r="E217" s="11"/>
      <c r="H217" s="12">
        <v>0</v>
      </c>
      <c r="V217" s="26"/>
      <c r="W217" s="26"/>
      <c r="X217" s="15"/>
      <c r="Y217" s="15"/>
      <c r="AA217" s="15"/>
      <c r="AB217" s="15"/>
      <c r="AC217" s="16"/>
      <c r="AD217" s="16"/>
      <c r="AE217" s="16"/>
    </row>
    <row r="218" spans="4:31" x14ac:dyDescent="0.25">
      <c r="D218" s="11">
        <f t="shared" si="35"/>
        <v>0</v>
      </c>
      <c r="E218" s="11"/>
      <c r="H218" s="12">
        <v>0</v>
      </c>
      <c r="V218" s="26"/>
      <c r="W218" s="26"/>
      <c r="X218" s="15"/>
      <c r="Y218" s="15"/>
      <c r="AA218" s="15"/>
      <c r="AB218" s="15"/>
      <c r="AC218" s="16"/>
      <c r="AD218" s="16"/>
      <c r="AE218" s="16"/>
    </row>
    <row r="219" spans="4:31" x14ac:dyDescent="0.25">
      <c r="D219" s="11">
        <f t="shared" si="35"/>
        <v>0</v>
      </c>
      <c r="E219" s="11"/>
      <c r="H219" s="12">
        <v>0</v>
      </c>
      <c r="V219" s="26"/>
      <c r="W219" s="26"/>
      <c r="X219" s="15"/>
      <c r="Y219" s="15"/>
      <c r="AA219" s="15"/>
      <c r="AB219" s="15"/>
      <c r="AC219" s="16"/>
      <c r="AD219" s="16"/>
      <c r="AE219" s="16"/>
    </row>
    <row r="220" spans="4:31" x14ac:dyDescent="0.25">
      <c r="D220" s="11">
        <f t="shared" si="35"/>
        <v>0</v>
      </c>
      <c r="E220" s="11"/>
      <c r="H220" s="12">
        <v>0</v>
      </c>
      <c r="V220" s="26"/>
      <c r="W220" s="26"/>
      <c r="X220" s="15"/>
      <c r="Y220" s="15"/>
      <c r="AA220" s="15"/>
      <c r="AB220" s="15"/>
      <c r="AC220" s="16"/>
      <c r="AD220" s="16"/>
      <c r="AE220" s="16"/>
    </row>
    <row r="221" spans="4:31" x14ac:dyDescent="0.25">
      <c r="D221" s="11">
        <f t="shared" si="35"/>
        <v>0</v>
      </c>
      <c r="E221" s="11"/>
      <c r="H221" s="12">
        <v>0</v>
      </c>
      <c r="V221" s="26"/>
      <c r="W221" s="26"/>
      <c r="X221" s="15"/>
      <c r="Y221" s="15"/>
      <c r="AA221" s="15"/>
      <c r="AB221" s="15"/>
      <c r="AC221" s="16"/>
      <c r="AD221" s="16"/>
      <c r="AE221" s="16"/>
    </row>
    <row r="222" spans="4:31" x14ac:dyDescent="0.25">
      <c r="D222" s="11">
        <f t="shared" si="35"/>
        <v>0</v>
      </c>
      <c r="E222" s="11"/>
      <c r="H222" s="12">
        <v>0</v>
      </c>
      <c r="V222" s="26"/>
      <c r="W222" s="26"/>
      <c r="X222" s="15"/>
      <c r="Y222" s="15"/>
      <c r="AA222" s="15"/>
      <c r="AB222" s="15"/>
      <c r="AC222" s="16"/>
      <c r="AD222" s="16"/>
      <c r="AE222" s="16"/>
    </row>
    <row r="223" spans="4:31" x14ac:dyDescent="0.25">
      <c r="D223" s="11">
        <f t="shared" si="35"/>
        <v>0</v>
      </c>
      <c r="E223" s="11"/>
      <c r="H223" s="12">
        <v>0</v>
      </c>
      <c r="V223" s="26"/>
      <c r="W223" s="26"/>
      <c r="X223" s="15"/>
      <c r="Y223" s="15"/>
      <c r="AA223" s="15"/>
      <c r="AB223" s="15"/>
      <c r="AC223" s="16"/>
      <c r="AD223" s="16"/>
      <c r="AE223" s="16"/>
    </row>
    <row r="224" spans="4:31" x14ac:dyDescent="0.25">
      <c r="D224" s="11">
        <f t="shared" si="35"/>
        <v>0</v>
      </c>
      <c r="E224" s="11"/>
      <c r="H224" s="12">
        <v>0</v>
      </c>
      <c r="V224" s="26"/>
      <c r="W224" s="26"/>
      <c r="X224" s="15"/>
      <c r="Y224" s="15"/>
      <c r="AA224" s="15"/>
      <c r="AB224" s="15"/>
      <c r="AC224" s="16"/>
      <c r="AD224" s="16"/>
      <c r="AE224" s="16"/>
    </row>
    <row r="225" spans="4:31" x14ac:dyDescent="0.25">
      <c r="D225" s="11">
        <f t="shared" si="35"/>
        <v>0</v>
      </c>
      <c r="E225" s="11"/>
      <c r="H225" s="12">
        <v>0</v>
      </c>
      <c r="V225" s="26"/>
      <c r="W225" s="26"/>
      <c r="X225" s="15"/>
      <c r="Y225" s="15"/>
      <c r="AA225" s="15"/>
      <c r="AB225" s="15"/>
      <c r="AC225" s="16"/>
      <c r="AD225" s="16"/>
      <c r="AE225" s="16"/>
    </row>
    <row r="226" spans="4:31" x14ac:dyDescent="0.25">
      <c r="D226" s="11">
        <f t="shared" si="35"/>
        <v>0</v>
      </c>
      <c r="E226" s="11"/>
      <c r="H226" s="12">
        <v>0</v>
      </c>
      <c r="V226" s="26"/>
      <c r="W226" s="26"/>
      <c r="X226" s="15"/>
      <c r="Y226" s="15"/>
      <c r="AA226" s="15"/>
      <c r="AB226" s="15"/>
      <c r="AC226" s="16"/>
      <c r="AD226" s="16"/>
      <c r="AE226" s="16"/>
    </row>
    <row r="227" spans="4:31" x14ac:dyDescent="0.25">
      <c r="D227" s="11">
        <f t="shared" si="35"/>
        <v>0</v>
      </c>
      <c r="E227" s="11"/>
      <c r="H227" s="12">
        <v>0</v>
      </c>
      <c r="V227" s="26"/>
      <c r="W227" s="26"/>
      <c r="X227" s="15"/>
      <c r="Y227" s="15"/>
      <c r="AA227" s="15"/>
      <c r="AB227" s="15"/>
      <c r="AC227" s="16"/>
      <c r="AD227" s="16"/>
      <c r="AE227" s="16"/>
    </row>
    <row r="228" spans="4:31" x14ac:dyDescent="0.25">
      <c r="D228" s="11">
        <f t="shared" si="35"/>
        <v>0</v>
      </c>
      <c r="E228" s="11"/>
      <c r="H228" s="12">
        <v>0</v>
      </c>
      <c r="V228" s="26"/>
      <c r="W228" s="26"/>
      <c r="X228" s="15"/>
      <c r="Y228" s="15"/>
      <c r="AA228" s="15"/>
      <c r="AB228" s="15"/>
      <c r="AC228" s="16"/>
      <c r="AD228" s="16"/>
      <c r="AE228" s="16"/>
    </row>
    <row r="229" spans="4:31" x14ac:dyDescent="0.25">
      <c r="D229" s="11">
        <f t="shared" si="35"/>
        <v>0</v>
      </c>
      <c r="E229" s="11"/>
      <c r="H229" s="12">
        <v>0</v>
      </c>
      <c r="V229" s="26"/>
      <c r="W229" s="26"/>
      <c r="X229" s="15"/>
      <c r="Y229" s="15"/>
      <c r="AA229" s="15"/>
      <c r="AB229" s="15"/>
      <c r="AC229" s="16"/>
      <c r="AD229" s="16"/>
      <c r="AE229" s="16"/>
    </row>
    <row r="230" spans="4:31" x14ac:dyDescent="0.25">
      <c r="D230" s="11">
        <f t="shared" si="35"/>
        <v>0</v>
      </c>
      <c r="E230" s="11"/>
      <c r="H230" s="12">
        <v>0</v>
      </c>
      <c r="V230" s="26"/>
      <c r="W230" s="26"/>
      <c r="X230" s="15"/>
      <c r="Y230" s="15"/>
      <c r="AA230" s="15"/>
      <c r="AB230" s="15"/>
      <c r="AC230" s="16"/>
      <c r="AD230" s="16"/>
      <c r="AE230" s="16"/>
    </row>
    <row r="231" spans="4:31" x14ac:dyDescent="0.25">
      <c r="D231" s="11">
        <f t="shared" si="35"/>
        <v>0</v>
      </c>
      <c r="E231" s="11"/>
      <c r="H231" s="12">
        <v>0</v>
      </c>
      <c r="V231" s="26"/>
      <c r="W231" s="26"/>
      <c r="X231" s="15"/>
      <c r="Y231" s="15"/>
      <c r="AA231" s="15"/>
      <c r="AB231" s="15"/>
      <c r="AC231" s="16"/>
      <c r="AD231" s="16"/>
      <c r="AE231" s="16"/>
    </row>
    <row r="232" spans="4:31" x14ac:dyDescent="0.25">
      <c r="D232" s="11">
        <f t="shared" si="35"/>
        <v>0</v>
      </c>
      <c r="E232" s="11"/>
      <c r="H232" s="12">
        <v>0</v>
      </c>
      <c r="V232" s="26"/>
      <c r="W232" s="26"/>
      <c r="X232" s="15"/>
      <c r="Y232" s="15"/>
      <c r="AA232" s="15"/>
      <c r="AB232" s="15"/>
      <c r="AC232" s="16"/>
      <c r="AD232" s="16"/>
      <c r="AE232" s="16"/>
    </row>
    <row r="233" spans="4:31" x14ac:dyDescent="0.25">
      <c r="D233" s="11">
        <f t="shared" si="35"/>
        <v>0</v>
      </c>
      <c r="E233" s="11"/>
      <c r="H233" s="12">
        <v>0</v>
      </c>
      <c r="V233" s="26"/>
      <c r="W233" s="26"/>
      <c r="X233" s="15"/>
      <c r="Y233" s="15"/>
      <c r="AA233" s="15"/>
      <c r="AB233" s="15"/>
      <c r="AC233" s="16"/>
      <c r="AD233" s="16"/>
      <c r="AE233" s="16"/>
    </row>
    <row r="234" spans="4:31" x14ac:dyDescent="0.25">
      <c r="D234" s="11">
        <f t="shared" si="35"/>
        <v>0</v>
      </c>
      <c r="E234" s="11"/>
      <c r="H234" s="12">
        <v>0</v>
      </c>
      <c r="V234" s="26"/>
      <c r="W234" s="26"/>
      <c r="X234" s="15"/>
      <c r="Y234" s="15"/>
      <c r="AA234" s="15"/>
      <c r="AB234" s="15"/>
      <c r="AC234" s="16"/>
      <c r="AD234" s="16"/>
      <c r="AE234" s="16"/>
    </row>
    <row r="235" spans="4:31" x14ac:dyDescent="0.25">
      <c r="D235" s="11">
        <f t="shared" si="35"/>
        <v>0</v>
      </c>
      <c r="E235" s="11"/>
      <c r="H235" s="12">
        <v>0</v>
      </c>
      <c r="V235" s="26"/>
      <c r="W235" s="26"/>
      <c r="X235" s="15"/>
      <c r="Y235" s="15"/>
      <c r="AA235" s="15"/>
      <c r="AB235" s="15"/>
      <c r="AC235" s="16"/>
      <c r="AD235" s="16"/>
      <c r="AE235" s="16"/>
    </row>
    <row r="236" spans="4:31" x14ac:dyDescent="0.25">
      <c r="D236" s="11">
        <f t="shared" si="35"/>
        <v>0</v>
      </c>
      <c r="E236" s="11"/>
      <c r="H236" s="12">
        <v>0</v>
      </c>
      <c r="V236" s="26"/>
      <c r="W236" s="26"/>
      <c r="X236" s="15"/>
      <c r="Y236" s="15"/>
      <c r="AA236" s="15"/>
      <c r="AB236" s="15"/>
      <c r="AC236" s="16"/>
      <c r="AD236" s="16"/>
      <c r="AE236" s="16"/>
    </row>
    <row r="237" spans="4:31" x14ac:dyDescent="0.25">
      <c r="D237" s="11">
        <f t="shared" si="35"/>
        <v>0</v>
      </c>
      <c r="E237" s="11"/>
      <c r="H237" s="12">
        <v>0</v>
      </c>
      <c r="V237" s="26"/>
      <c r="W237" s="26"/>
      <c r="X237" s="15"/>
      <c r="Y237" s="15"/>
      <c r="AA237" s="15"/>
      <c r="AB237" s="15"/>
      <c r="AC237" s="16"/>
      <c r="AD237" s="16"/>
      <c r="AE237" s="16"/>
    </row>
    <row r="238" spans="4:31" x14ac:dyDescent="0.25">
      <c r="D238" s="11">
        <f t="shared" si="35"/>
        <v>0</v>
      </c>
      <c r="E238" s="11"/>
      <c r="H238" s="12">
        <v>0</v>
      </c>
      <c r="V238" s="26"/>
      <c r="W238" s="26"/>
      <c r="X238" s="15"/>
      <c r="Y238" s="15"/>
      <c r="AA238" s="15"/>
      <c r="AB238" s="15"/>
      <c r="AC238" s="16"/>
      <c r="AD238" s="16"/>
      <c r="AE238" s="16"/>
    </row>
    <row r="239" spans="4:31" x14ac:dyDescent="0.25">
      <c r="D239" s="11">
        <f t="shared" si="35"/>
        <v>0</v>
      </c>
      <c r="E239" s="11"/>
      <c r="H239" s="12">
        <v>0</v>
      </c>
      <c r="V239" s="26"/>
      <c r="W239" s="26"/>
      <c r="X239" s="15"/>
      <c r="Y239" s="15"/>
      <c r="AA239" s="15"/>
      <c r="AB239" s="15"/>
      <c r="AC239" s="16"/>
      <c r="AD239" s="16"/>
      <c r="AE239" s="16"/>
    </row>
    <row r="240" spans="4:31" x14ac:dyDescent="0.25">
      <c r="D240" s="11">
        <f t="shared" si="35"/>
        <v>0</v>
      </c>
      <c r="E240" s="11"/>
      <c r="H240" s="12">
        <v>0</v>
      </c>
      <c r="V240" s="26"/>
      <c r="W240" s="26"/>
      <c r="X240" s="15"/>
      <c r="Y240" s="15"/>
      <c r="AA240" s="15"/>
      <c r="AB240" s="15"/>
      <c r="AC240" s="16"/>
      <c r="AD240" s="16"/>
      <c r="AE240" s="16"/>
    </row>
    <row r="241" spans="4:31" x14ac:dyDescent="0.25">
      <c r="D241" s="11">
        <f t="shared" si="35"/>
        <v>0</v>
      </c>
      <c r="E241" s="11"/>
      <c r="H241" s="12">
        <v>0</v>
      </c>
      <c r="V241" s="26"/>
      <c r="W241" s="26"/>
      <c r="X241" s="15"/>
      <c r="Y241" s="15"/>
      <c r="AA241" s="15"/>
      <c r="AB241" s="15"/>
      <c r="AC241" s="16"/>
      <c r="AD241" s="16"/>
      <c r="AE241" s="16"/>
    </row>
    <row r="242" spans="4:31" x14ac:dyDescent="0.25">
      <c r="D242" s="11">
        <f t="shared" si="35"/>
        <v>0</v>
      </c>
      <c r="E242" s="11"/>
      <c r="H242" s="12">
        <v>0</v>
      </c>
      <c r="V242" s="26"/>
      <c r="W242" s="26"/>
      <c r="X242" s="15"/>
      <c r="Y242" s="15"/>
      <c r="AA242" s="15"/>
      <c r="AB242" s="15"/>
      <c r="AC242" s="16"/>
      <c r="AD242" s="16"/>
      <c r="AE242" s="16"/>
    </row>
    <row r="243" spans="4:31" x14ac:dyDescent="0.25">
      <c r="D243" s="11">
        <f t="shared" si="35"/>
        <v>0</v>
      </c>
      <c r="E243" s="11"/>
      <c r="H243" s="12">
        <v>0</v>
      </c>
      <c r="V243" s="26"/>
      <c r="W243" s="26"/>
      <c r="X243" s="15"/>
      <c r="Y243" s="15"/>
      <c r="AA243" s="15"/>
      <c r="AB243" s="15"/>
      <c r="AC243" s="16"/>
      <c r="AD243" s="16"/>
      <c r="AE243" s="16"/>
    </row>
    <row r="244" spans="4:31" x14ac:dyDescent="0.25">
      <c r="D244" s="11">
        <f t="shared" si="35"/>
        <v>0</v>
      </c>
      <c r="E244" s="11"/>
      <c r="H244" s="12">
        <v>0</v>
      </c>
      <c r="V244" s="26"/>
      <c r="W244" s="26"/>
      <c r="X244" s="15"/>
      <c r="Y244" s="15"/>
      <c r="AA244" s="15"/>
      <c r="AB244" s="15"/>
      <c r="AC244" s="16"/>
      <c r="AD244" s="16"/>
      <c r="AE244" s="16"/>
    </row>
    <row r="245" spans="4:31" x14ac:dyDescent="0.25">
      <c r="D245" s="11">
        <f t="shared" si="35"/>
        <v>0</v>
      </c>
      <c r="E245" s="11"/>
      <c r="H245" s="12">
        <v>0</v>
      </c>
      <c r="V245" s="26"/>
      <c r="W245" s="26"/>
      <c r="X245" s="15"/>
      <c r="Y245" s="15"/>
      <c r="AA245" s="15"/>
      <c r="AB245" s="15"/>
      <c r="AC245" s="16"/>
      <c r="AD245" s="16"/>
      <c r="AE245" s="16"/>
    </row>
    <row r="246" spans="4:31" x14ac:dyDescent="0.25">
      <c r="D246" s="11">
        <f t="shared" si="35"/>
        <v>0</v>
      </c>
      <c r="E246" s="11"/>
      <c r="H246" s="12">
        <v>0</v>
      </c>
      <c r="V246" s="26"/>
      <c r="W246" s="26"/>
      <c r="X246" s="15"/>
      <c r="Y246" s="15"/>
      <c r="AA246" s="15"/>
      <c r="AB246" s="15"/>
      <c r="AC246" s="16"/>
      <c r="AD246" s="16"/>
      <c r="AE246" s="16"/>
    </row>
    <row r="247" spans="4:31" x14ac:dyDescent="0.25">
      <c r="D247" s="11">
        <f t="shared" si="35"/>
        <v>0</v>
      </c>
      <c r="E247" s="11"/>
      <c r="H247" s="12">
        <v>0</v>
      </c>
      <c r="V247" s="26"/>
      <c r="W247" s="26"/>
      <c r="X247" s="15"/>
      <c r="Y247" s="15"/>
      <c r="AA247" s="15"/>
      <c r="AB247" s="15"/>
      <c r="AC247" s="16"/>
      <c r="AD247" s="16"/>
      <c r="AE247" s="16"/>
    </row>
    <row r="248" spans="4:31" x14ac:dyDescent="0.25">
      <c r="D248" s="11">
        <f t="shared" si="35"/>
        <v>0</v>
      </c>
      <c r="E248" s="11"/>
      <c r="H248" s="12">
        <v>0</v>
      </c>
      <c r="V248" s="26"/>
      <c r="W248" s="26"/>
      <c r="X248" s="15"/>
      <c r="Y248" s="15"/>
      <c r="AA248" s="15"/>
      <c r="AB248" s="15"/>
      <c r="AC248" s="16"/>
      <c r="AD248" s="16"/>
      <c r="AE248" s="16"/>
    </row>
    <row r="249" spans="4:31" x14ac:dyDescent="0.25">
      <c r="D249" s="11">
        <f t="shared" si="35"/>
        <v>0</v>
      </c>
      <c r="E249" s="11"/>
      <c r="H249" s="12">
        <v>0</v>
      </c>
      <c r="V249" s="26"/>
      <c r="W249" s="26"/>
      <c r="X249" s="15"/>
      <c r="Y249" s="15"/>
      <c r="AA249" s="15"/>
      <c r="AB249" s="15"/>
      <c r="AC249" s="16"/>
      <c r="AD249" s="16"/>
      <c r="AE249" s="16"/>
    </row>
    <row r="250" spans="4:31" x14ac:dyDescent="0.25">
      <c r="D250" s="11">
        <f t="shared" ref="D250:D313" si="36">B250/(1-$C$9)</f>
        <v>0</v>
      </c>
      <c r="E250" s="11"/>
      <c r="H250" s="12">
        <v>0</v>
      </c>
      <c r="V250" s="26"/>
      <c r="W250" s="26"/>
      <c r="X250" s="15"/>
      <c r="Y250" s="15"/>
      <c r="AA250" s="15"/>
      <c r="AB250" s="15"/>
      <c r="AC250" s="16"/>
      <c r="AD250" s="16"/>
      <c r="AE250" s="16"/>
    </row>
    <row r="251" spans="4:31" x14ac:dyDescent="0.25">
      <c r="D251" s="11">
        <f t="shared" si="36"/>
        <v>0</v>
      </c>
      <c r="E251" s="11"/>
      <c r="H251" s="12">
        <v>0</v>
      </c>
      <c r="V251" s="26"/>
      <c r="W251" s="26"/>
      <c r="X251" s="15"/>
      <c r="Y251" s="15"/>
      <c r="AA251" s="15"/>
      <c r="AB251" s="15"/>
      <c r="AC251" s="16"/>
      <c r="AD251" s="16"/>
      <c r="AE251" s="16"/>
    </row>
    <row r="252" spans="4:31" x14ac:dyDescent="0.25">
      <c r="D252" s="11">
        <f t="shared" si="36"/>
        <v>0</v>
      </c>
      <c r="E252" s="11"/>
      <c r="H252" s="12">
        <v>0</v>
      </c>
      <c r="V252" s="26"/>
      <c r="W252" s="26"/>
      <c r="X252" s="15"/>
      <c r="Y252" s="15"/>
      <c r="AA252" s="15"/>
      <c r="AB252" s="15"/>
      <c r="AC252" s="16"/>
      <c r="AD252" s="16"/>
      <c r="AE252" s="16"/>
    </row>
    <row r="253" spans="4:31" x14ac:dyDescent="0.25">
      <c r="D253" s="11">
        <f t="shared" si="36"/>
        <v>0</v>
      </c>
      <c r="E253" s="11"/>
      <c r="H253" s="12">
        <v>0</v>
      </c>
      <c r="V253" s="26"/>
      <c r="W253" s="26"/>
      <c r="X253" s="15"/>
      <c r="Y253" s="15"/>
      <c r="AA253" s="15"/>
      <c r="AB253" s="15"/>
      <c r="AC253" s="16"/>
      <c r="AD253" s="16"/>
      <c r="AE253" s="16"/>
    </row>
    <row r="254" spans="4:31" x14ac:dyDescent="0.25">
      <c r="D254" s="11">
        <f t="shared" si="36"/>
        <v>0</v>
      </c>
      <c r="E254" s="11"/>
      <c r="H254" s="12">
        <v>0</v>
      </c>
      <c r="V254" s="26"/>
      <c r="W254" s="26"/>
      <c r="X254" s="15"/>
      <c r="Y254" s="15"/>
      <c r="AA254" s="15"/>
      <c r="AB254" s="15"/>
      <c r="AC254" s="16"/>
      <c r="AD254" s="16"/>
      <c r="AE254" s="16"/>
    </row>
    <row r="255" spans="4:31" x14ac:dyDescent="0.25">
      <c r="D255" s="11">
        <f t="shared" si="36"/>
        <v>0</v>
      </c>
      <c r="E255" s="11"/>
      <c r="H255" s="12">
        <v>0</v>
      </c>
      <c r="V255" s="26"/>
      <c r="W255" s="26"/>
      <c r="X255" s="15"/>
      <c r="Y255" s="15"/>
      <c r="AA255" s="15"/>
      <c r="AB255" s="15"/>
      <c r="AC255" s="16"/>
      <c r="AD255" s="16"/>
      <c r="AE255" s="16"/>
    </row>
    <row r="256" spans="4:31" x14ac:dyDescent="0.25">
      <c r="D256" s="11">
        <f t="shared" si="36"/>
        <v>0</v>
      </c>
      <c r="E256" s="11"/>
      <c r="H256" s="12">
        <v>0</v>
      </c>
      <c r="V256" s="26"/>
      <c r="W256" s="26"/>
      <c r="X256" s="15"/>
      <c r="Y256" s="15"/>
      <c r="AA256" s="15"/>
      <c r="AB256" s="15"/>
      <c r="AC256" s="16"/>
      <c r="AD256" s="16"/>
      <c r="AE256" s="16"/>
    </row>
    <row r="257" spans="4:31" x14ac:dyDescent="0.25">
      <c r="D257" s="11">
        <f t="shared" si="36"/>
        <v>0</v>
      </c>
      <c r="E257" s="11"/>
      <c r="H257" s="12">
        <v>0</v>
      </c>
      <c r="V257" s="26"/>
      <c r="W257" s="26"/>
      <c r="X257" s="15"/>
      <c r="Y257" s="15"/>
      <c r="AA257" s="15"/>
      <c r="AB257" s="15"/>
      <c r="AC257" s="16"/>
      <c r="AD257" s="16"/>
      <c r="AE257" s="16"/>
    </row>
    <row r="258" spans="4:31" x14ac:dyDescent="0.25">
      <c r="D258" s="11">
        <f t="shared" si="36"/>
        <v>0</v>
      </c>
      <c r="E258" s="11"/>
      <c r="H258" s="12">
        <v>0</v>
      </c>
      <c r="V258" s="26"/>
      <c r="W258" s="26"/>
      <c r="X258" s="15"/>
      <c r="Y258" s="15"/>
      <c r="AA258" s="15"/>
      <c r="AB258" s="15"/>
      <c r="AC258" s="16"/>
      <c r="AD258" s="16"/>
      <c r="AE258" s="16"/>
    </row>
    <row r="259" spans="4:31" x14ac:dyDescent="0.25">
      <c r="D259" s="11">
        <f t="shared" si="36"/>
        <v>0</v>
      </c>
      <c r="E259" s="11"/>
      <c r="H259" s="12">
        <v>0</v>
      </c>
      <c r="V259" s="26"/>
      <c r="W259" s="26"/>
      <c r="X259" s="15"/>
      <c r="Y259" s="15"/>
      <c r="AA259" s="15"/>
      <c r="AB259" s="15"/>
      <c r="AC259" s="16"/>
      <c r="AD259" s="16"/>
      <c r="AE259" s="16"/>
    </row>
    <row r="260" spans="4:31" x14ac:dyDescent="0.25">
      <c r="D260" s="11">
        <f t="shared" si="36"/>
        <v>0</v>
      </c>
      <c r="E260" s="11"/>
      <c r="H260" s="12">
        <v>0</v>
      </c>
      <c r="V260" s="26"/>
      <c r="W260" s="26"/>
      <c r="X260" s="15"/>
      <c r="Y260" s="15"/>
      <c r="AA260" s="15"/>
      <c r="AB260" s="15"/>
      <c r="AC260" s="16"/>
      <c r="AD260" s="16"/>
      <c r="AE260" s="16"/>
    </row>
    <row r="261" spans="4:31" x14ac:dyDescent="0.25">
      <c r="D261" s="11">
        <f t="shared" si="36"/>
        <v>0</v>
      </c>
      <c r="E261" s="11"/>
      <c r="H261" s="12">
        <v>0</v>
      </c>
      <c r="V261" s="26"/>
      <c r="W261" s="26"/>
      <c r="X261" s="15"/>
      <c r="Y261" s="15"/>
      <c r="AA261" s="15"/>
      <c r="AB261" s="15"/>
      <c r="AC261" s="16"/>
      <c r="AD261" s="16"/>
      <c r="AE261" s="16"/>
    </row>
    <row r="262" spans="4:31" x14ac:dyDescent="0.25">
      <c r="D262" s="11">
        <f t="shared" si="36"/>
        <v>0</v>
      </c>
      <c r="E262" s="11"/>
      <c r="H262" s="12">
        <v>0</v>
      </c>
      <c r="V262" s="26"/>
      <c r="W262" s="26"/>
      <c r="X262" s="15"/>
      <c r="Y262" s="15"/>
      <c r="AA262" s="15"/>
      <c r="AB262" s="15"/>
      <c r="AC262" s="16"/>
      <c r="AD262" s="16"/>
      <c r="AE262" s="16"/>
    </row>
    <row r="263" spans="4:31" x14ac:dyDescent="0.25">
      <c r="D263" s="11">
        <f t="shared" si="36"/>
        <v>0</v>
      </c>
      <c r="E263" s="11"/>
      <c r="H263" s="12">
        <v>0</v>
      </c>
      <c r="V263" s="26"/>
      <c r="W263" s="26"/>
      <c r="X263" s="15"/>
      <c r="Y263" s="15"/>
      <c r="AA263" s="15"/>
      <c r="AB263" s="15"/>
      <c r="AC263" s="16"/>
      <c r="AD263" s="16"/>
      <c r="AE263" s="16"/>
    </row>
    <row r="264" spans="4:31" x14ac:dyDescent="0.25">
      <c r="D264" s="11">
        <f t="shared" si="36"/>
        <v>0</v>
      </c>
      <c r="E264" s="11"/>
      <c r="H264" s="12">
        <v>0</v>
      </c>
      <c r="V264" s="26"/>
      <c r="W264" s="26"/>
      <c r="X264" s="15"/>
      <c r="Y264" s="15"/>
      <c r="AA264" s="15"/>
      <c r="AB264" s="15"/>
      <c r="AC264" s="16"/>
      <c r="AD264" s="16"/>
      <c r="AE264" s="16"/>
    </row>
    <row r="265" spans="4:31" x14ac:dyDescent="0.25">
      <c r="D265" s="11">
        <f t="shared" si="36"/>
        <v>0</v>
      </c>
      <c r="E265" s="11"/>
      <c r="H265" s="12">
        <v>0</v>
      </c>
      <c r="V265" s="26"/>
      <c r="W265" s="26"/>
      <c r="X265" s="15"/>
      <c r="Y265" s="15"/>
      <c r="AA265" s="15"/>
      <c r="AB265" s="15"/>
      <c r="AC265" s="16"/>
      <c r="AD265" s="16"/>
      <c r="AE265" s="16"/>
    </row>
    <row r="266" spans="4:31" x14ac:dyDescent="0.25">
      <c r="D266" s="11">
        <f t="shared" si="36"/>
        <v>0</v>
      </c>
      <c r="E266" s="11"/>
      <c r="H266" s="12">
        <v>0</v>
      </c>
      <c r="V266" s="26"/>
      <c r="W266" s="26"/>
      <c r="X266" s="15"/>
      <c r="Y266" s="15"/>
      <c r="AA266" s="15"/>
      <c r="AB266" s="15"/>
      <c r="AC266" s="16"/>
      <c r="AD266" s="16"/>
      <c r="AE266" s="16"/>
    </row>
    <row r="267" spans="4:31" x14ac:dyDescent="0.25">
      <c r="D267" s="11">
        <f t="shared" si="36"/>
        <v>0</v>
      </c>
      <c r="E267" s="11"/>
      <c r="H267" s="12">
        <v>0</v>
      </c>
      <c r="V267" s="26"/>
      <c r="W267" s="26"/>
      <c r="X267" s="15"/>
      <c r="Y267" s="15"/>
      <c r="AA267" s="15"/>
      <c r="AB267" s="15"/>
      <c r="AC267" s="16"/>
      <c r="AD267" s="16"/>
      <c r="AE267" s="16"/>
    </row>
    <row r="268" spans="4:31" x14ac:dyDescent="0.25">
      <c r="D268" s="11">
        <f t="shared" si="36"/>
        <v>0</v>
      </c>
      <c r="E268" s="11"/>
      <c r="H268" s="12">
        <v>0</v>
      </c>
      <c r="V268" s="26"/>
      <c r="W268" s="26"/>
      <c r="X268" s="15"/>
      <c r="Y268" s="15"/>
      <c r="AA268" s="15"/>
      <c r="AB268" s="15"/>
      <c r="AC268" s="16"/>
      <c r="AD268" s="16"/>
      <c r="AE268" s="16"/>
    </row>
    <row r="269" spans="4:31" x14ac:dyDescent="0.25">
      <c r="D269" s="11">
        <f t="shared" si="36"/>
        <v>0</v>
      </c>
      <c r="E269" s="11"/>
      <c r="H269" s="12">
        <v>0</v>
      </c>
      <c r="V269" s="26"/>
      <c r="W269" s="26"/>
      <c r="X269" s="15"/>
      <c r="Y269" s="15"/>
      <c r="AA269" s="15"/>
      <c r="AB269" s="15"/>
      <c r="AC269" s="16"/>
      <c r="AD269" s="16"/>
      <c r="AE269" s="16"/>
    </row>
    <row r="270" spans="4:31" x14ac:dyDescent="0.25">
      <c r="D270" s="11">
        <f t="shared" si="36"/>
        <v>0</v>
      </c>
      <c r="E270" s="11"/>
      <c r="H270" s="12">
        <v>0</v>
      </c>
      <c r="V270" s="26"/>
      <c r="W270" s="26"/>
      <c r="X270" s="15"/>
      <c r="Y270" s="15"/>
      <c r="AA270" s="15"/>
      <c r="AB270" s="15"/>
      <c r="AC270" s="16"/>
      <c r="AD270" s="16"/>
      <c r="AE270" s="16"/>
    </row>
    <row r="271" spans="4:31" x14ac:dyDescent="0.25">
      <c r="D271" s="11">
        <f t="shared" si="36"/>
        <v>0</v>
      </c>
      <c r="E271" s="11"/>
      <c r="H271" s="12">
        <v>0</v>
      </c>
      <c r="V271" s="26"/>
      <c r="W271" s="26"/>
      <c r="X271" s="15"/>
      <c r="Y271" s="15"/>
      <c r="AA271" s="15"/>
      <c r="AB271" s="15"/>
      <c r="AC271" s="16"/>
      <c r="AD271" s="16"/>
      <c r="AE271" s="16"/>
    </row>
    <row r="272" spans="4:31" x14ac:dyDescent="0.25">
      <c r="D272" s="11">
        <f t="shared" si="36"/>
        <v>0</v>
      </c>
      <c r="E272" s="11"/>
      <c r="H272" s="12">
        <v>0</v>
      </c>
      <c r="V272" s="26"/>
      <c r="W272" s="26"/>
      <c r="X272" s="15"/>
      <c r="Y272" s="15"/>
      <c r="AA272" s="15"/>
      <c r="AB272" s="15"/>
      <c r="AC272" s="16"/>
      <c r="AD272" s="16"/>
      <c r="AE272" s="16"/>
    </row>
    <row r="273" spans="4:31" x14ac:dyDescent="0.25">
      <c r="D273" s="11">
        <f t="shared" si="36"/>
        <v>0</v>
      </c>
      <c r="E273" s="11"/>
      <c r="H273" s="12">
        <v>0</v>
      </c>
      <c r="V273" s="26"/>
      <c r="W273" s="26"/>
      <c r="X273" s="15"/>
      <c r="Y273" s="15"/>
      <c r="AA273" s="15"/>
      <c r="AB273" s="15"/>
      <c r="AC273" s="16"/>
      <c r="AD273" s="16"/>
      <c r="AE273" s="16"/>
    </row>
    <row r="274" spans="4:31" x14ac:dyDescent="0.25">
      <c r="D274" s="11">
        <f t="shared" si="36"/>
        <v>0</v>
      </c>
      <c r="E274" s="11"/>
      <c r="H274" s="12">
        <v>0</v>
      </c>
      <c r="V274" s="26"/>
      <c r="W274" s="26"/>
      <c r="X274" s="15"/>
      <c r="Y274" s="15"/>
      <c r="AA274" s="15"/>
      <c r="AB274" s="15"/>
      <c r="AC274" s="16"/>
      <c r="AD274" s="16"/>
      <c r="AE274" s="16"/>
    </row>
    <row r="275" spans="4:31" x14ac:dyDescent="0.25">
      <c r="D275" s="11">
        <f t="shared" si="36"/>
        <v>0</v>
      </c>
      <c r="E275" s="11"/>
      <c r="H275" s="12">
        <v>0</v>
      </c>
      <c r="V275" s="26"/>
      <c r="W275" s="26"/>
      <c r="X275" s="15"/>
      <c r="Y275" s="15"/>
      <c r="AA275" s="15"/>
      <c r="AB275" s="15"/>
      <c r="AC275" s="16"/>
      <c r="AD275" s="16"/>
      <c r="AE275" s="16"/>
    </row>
    <row r="276" spans="4:31" x14ac:dyDescent="0.25">
      <c r="D276" s="11">
        <f t="shared" si="36"/>
        <v>0</v>
      </c>
      <c r="E276" s="11"/>
      <c r="H276" s="12">
        <v>0</v>
      </c>
      <c r="V276" s="26"/>
      <c r="W276" s="26"/>
      <c r="X276" s="15"/>
      <c r="Y276" s="15"/>
      <c r="AA276" s="15"/>
      <c r="AB276" s="15"/>
      <c r="AC276" s="16"/>
      <c r="AD276" s="16"/>
      <c r="AE276" s="16"/>
    </row>
    <row r="277" spans="4:31" x14ac:dyDescent="0.25">
      <c r="D277" s="11">
        <f t="shared" si="36"/>
        <v>0</v>
      </c>
      <c r="E277" s="11"/>
      <c r="H277" s="12">
        <v>0</v>
      </c>
      <c r="V277" s="26"/>
      <c r="W277" s="26"/>
      <c r="X277" s="15"/>
      <c r="Y277" s="15"/>
      <c r="AA277" s="15"/>
      <c r="AB277" s="15"/>
      <c r="AC277" s="16"/>
      <c r="AD277" s="16"/>
      <c r="AE277" s="16"/>
    </row>
    <row r="278" spans="4:31" x14ac:dyDescent="0.25">
      <c r="D278" s="11">
        <f t="shared" si="36"/>
        <v>0</v>
      </c>
      <c r="E278" s="11"/>
      <c r="H278" s="12">
        <v>0</v>
      </c>
      <c r="V278" s="26"/>
      <c r="W278" s="26"/>
      <c r="X278" s="15"/>
      <c r="Y278" s="15"/>
      <c r="AA278" s="15"/>
      <c r="AB278" s="15"/>
      <c r="AC278" s="16"/>
      <c r="AD278" s="16"/>
      <c r="AE278" s="16"/>
    </row>
    <row r="279" spans="4:31" x14ac:dyDescent="0.25">
      <c r="D279" s="11">
        <f t="shared" si="36"/>
        <v>0</v>
      </c>
      <c r="E279" s="11"/>
      <c r="H279" s="12">
        <v>0</v>
      </c>
      <c r="V279" s="26"/>
      <c r="W279" s="26"/>
      <c r="X279" s="15"/>
      <c r="Y279" s="15"/>
      <c r="AA279" s="15"/>
      <c r="AB279" s="15"/>
      <c r="AC279" s="16"/>
      <c r="AD279" s="16"/>
      <c r="AE279" s="16"/>
    </row>
    <row r="280" spans="4:31" x14ac:dyDescent="0.25">
      <c r="D280" s="11">
        <f t="shared" si="36"/>
        <v>0</v>
      </c>
      <c r="E280" s="11"/>
      <c r="H280" s="12">
        <v>0</v>
      </c>
      <c r="V280" s="26"/>
      <c r="W280" s="26"/>
      <c r="X280" s="15"/>
      <c r="Y280" s="15"/>
      <c r="AA280" s="15"/>
      <c r="AB280" s="15"/>
      <c r="AC280" s="16"/>
      <c r="AD280" s="16"/>
      <c r="AE280" s="16"/>
    </row>
    <row r="281" spans="4:31" x14ac:dyDescent="0.25">
      <c r="D281" s="11">
        <f t="shared" si="36"/>
        <v>0</v>
      </c>
      <c r="E281" s="11"/>
      <c r="H281" s="12">
        <v>0</v>
      </c>
      <c r="V281" s="26"/>
      <c r="W281" s="26"/>
      <c r="X281" s="15"/>
      <c r="Y281" s="15"/>
      <c r="AA281" s="15"/>
      <c r="AB281" s="15"/>
      <c r="AC281" s="16"/>
      <c r="AD281" s="16"/>
      <c r="AE281" s="16"/>
    </row>
    <row r="282" spans="4:31" x14ac:dyDescent="0.25">
      <c r="D282" s="11">
        <f t="shared" si="36"/>
        <v>0</v>
      </c>
      <c r="E282" s="11"/>
      <c r="H282" s="12">
        <v>0</v>
      </c>
      <c r="V282" s="26"/>
      <c r="W282" s="26"/>
      <c r="X282" s="15"/>
      <c r="Y282" s="15"/>
      <c r="AA282" s="15"/>
      <c r="AB282" s="15"/>
      <c r="AC282" s="16"/>
      <c r="AD282" s="16"/>
      <c r="AE282" s="16"/>
    </row>
    <row r="283" spans="4:31" x14ac:dyDescent="0.25">
      <c r="D283" s="11">
        <f t="shared" si="36"/>
        <v>0</v>
      </c>
      <c r="E283" s="11"/>
      <c r="H283" s="12">
        <v>0</v>
      </c>
      <c r="V283" s="26"/>
      <c r="W283" s="26"/>
      <c r="X283" s="15"/>
      <c r="Y283" s="15"/>
      <c r="AA283" s="15"/>
      <c r="AB283" s="15"/>
      <c r="AC283" s="16"/>
      <c r="AD283" s="16"/>
      <c r="AE283" s="16"/>
    </row>
    <row r="284" spans="4:31" x14ac:dyDescent="0.25">
      <c r="D284" s="11">
        <f t="shared" si="36"/>
        <v>0</v>
      </c>
      <c r="E284" s="11"/>
      <c r="H284" s="12">
        <v>0</v>
      </c>
      <c r="V284" s="26"/>
      <c r="W284" s="26"/>
      <c r="X284" s="15"/>
      <c r="Y284" s="15"/>
      <c r="AA284" s="15"/>
      <c r="AB284" s="15"/>
      <c r="AC284" s="16"/>
      <c r="AD284" s="16"/>
      <c r="AE284" s="16"/>
    </row>
    <row r="285" spans="4:31" x14ac:dyDescent="0.25">
      <c r="D285" s="11">
        <f t="shared" si="36"/>
        <v>0</v>
      </c>
      <c r="E285" s="11"/>
      <c r="H285" s="12">
        <v>0</v>
      </c>
      <c r="V285" s="26"/>
      <c r="W285" s="26"/>
      <c r="X285" s="15"/>
      <c r="Y285" s="15"/>
      <c r="AA285" s="15"/>
      <c r="AB285" s="15"/>
      <c r="AC285" s="16"/>
      <c r="AD285" s="16"/>
      <c r="AE285" s="16"/>
    </row>
    <row r="286" spans="4:31" x14ac:dyDescent="0.25">
      <c r="D286" s="11">
        <f t="shared" si="36"/>
        <v>0</v>
      </c>
      <c r="E286" s="11"/>
      <c r="H286" s="12">
        <v>0</v>
      </c>
      <c r="V286" s="26"/>
      <c r="W286" s="26"/>
      <c r="X286" s="15"/>
      <c r="Y286" s="15"/>
      <c r="AA286" s="15"/>
      <c r="AB286" s="15"/>
      <c r="AC286" s="16"/>
      <c r="AD286" s="16"/>
      <c r="AE286" s="16"/>
    </row>
    <row r="287" spans="4:31" x14ac:dyDescent="0.25">
      <c r="D287" s="11">
        <f t="shared" si="36"/>
        <v>0</v>
      </c>
      <c r="E287" s="11"/>
      <c r="H287" s="12">
        <v>0</v>
      </c>
      <c r="V287" s="26"/>
      <c r="W287" s="26"/>
      <c r="X287" s="15"/>
      <c r="Y287" s="15"/>
      <c r="AA287" s="15"/>
      <c r="AB287" s="15"/>
      <c r="AC287" s="16"/>
      <c r="AD287" s="16"/>
      <c r="AE287" s="16"/>
    </row>
    <row r="288" spans="4:31" x14ac:dyDescent="0.25">
      <c r="D288" s="11">
        <f t="shared" si="36"/>
        <v>0</v>
      </c>
      <c r="E288" s="11"/>
      <c r="H288" s="12">
        <v>0</v>
      </c>
      <c r="V288" s="26"/>
      <c r="W288" s="26"/>
      <c r="X288" s="15"/>
      <c r="Y288" s="15"/>
      <c r="AA288" s="15"/>
      <c r="AB288" s="15"/>
      <c r="AC288" s="16"/>
      <c r="AD288" s="16"/>
      <c r="AE288" s="16"/>
    </row>
    <row r="289" spans="4:31" x14ac:dyDescent="0.25">
      <c r="D289" s="11">
        <f t="shared" si="36"/>
        <v>0</v>
      </c>
      <c r="E289" s="11"/>
      <c r="H289" s="12">
        <v>0</v>
      </c>
      <c r="V289" s="26"/>
      <c r="W289" s="26"/>
      <c r="X289" s="15"/>
      <c r="Y289" s="15"/>
      <c r="AA289" s="15"/>
      <c r="AB289" s="15"/>
      <c r="AC289" s="16"/>
      <c r="AD289" s="16"/>
      <c r="AE289" s="16"/>
    </row>
    <row r="290" spans="4:31" x14ac:dyDescent="0.25">
      <c r="D290" s="11">
        <f t="shared" si="36"/>
        <v>0</v>
      </c>
      <c r="E290" s="11"/>
      <c r="H290" s="12">
        <v>0</v>
      </c>
      <c r="V290" s="26"/>
      <c r="W290" s="26"/>
      <c r="X290" s="15"/>
      <c r="Y290" s="15"/>
      <c r="AA290" s="15"/>
      <c r="AB290" s="15"/>
      <c r="AC290" s="16"/>
      <c r="AD290" s="16"/>
      <c r="AE290" s="16"/>
    </row>
    <row r="291" spans="4:31" x14ac:dyDescent="0.25">
      <c r="D291" s="11">
        <f t="shared" si="36"/>
        <v>0</v>
      </c>
      <c r="E291" s="11"/>
      <c r="H291" s="12">
        <v>0</v>
      </c>
      <c r="V291" s="26"/>
      <c r="W291" s="26"/>
      <c r="X291" s="15"/>
      <c r="Y291" s="15"/>
      <c r="AA291" s="15"/>
      <c r="AB291" s="15"/>
      <c r="AC291" s="16"/>
      <c r="AD291" s="16"/>
      <c r="AE291" s="16"/>
    </row>
    <row r="292" spans="4:31" x14ac:dyDescent="0.25">
      <c r="D292" s="11">
        <f t="shared" si="36"/>
        <v>0</v>
      </c>
      <c r="E292" s="11"/>
      <c r="H292" s="12">
        <v>0</v>
      </c>
      <c r="V292" s="26"/>
      <c r="W292" s="26"/>
      <c r="X292" s="15"/>
      <c r="Y292" s="15"/>
      <c r="AA292" s="15"/>
      <c r="AB292" s="15"/>
      <c r="AC292" s="16"/>
      <c r="AD292" s="16"/>
      <c r="AE292" s="16"/>
    </row>
    <row r="293" spans="4:31" x14ac:dyDescent="0.25">
      <c r="D293" s="11">
        <f t="shared" si="36"/>
        <v>0</v>
      </c>
      <c r="E293" s="11"/>
      <c r="H293" s="12">
        <v>0</v>
      </c>
      <c r="V293" s="26"/>
      <c r="W293" s="26"/>
      <c r="X293" s="15"/>
      <c r="Y293" s="15"/>
      <c r="AA293" s="15"/>
      <c r="AB293" s="15"/>
      <c r="AC293" s="16"/>
      <c r="AD293" s="16"/>
      <c r="AE293" s="16"/>
    </row>
    <row r="294" spans="4:31" x14ac:dyDescent="0.25">
      <c r="D294" s="11">
        <f t="shared" si="36"/>
        <v>0</v>
      </c>
      <c r="E294" s="11"/>
      <c r="H294" s="12">
        <v>0</v>
      </c>
      <c r="V294" s="26"/>
      <c r="W294" s="26"/>
      <c r="X294" s="15"/>
      <c r="Y294" s="15"/>
      <c r="AA294" s="15"/>
      <c r="AB294" s="15"/>
      <c r="AC294" s="16"/>
      <c r="AD294" s="16"/>
      <c r="AE294" s="16"/>
    </row>
    <row r="295" spans="4:31" x14ac:dyDescent="0.25">
      <c r="D295" s="11">
        <f t="shared" si="36"/>
        <v>0</v>
      </c>
      <c r="E295" s="11"/>
      <c r="H295" s="12">
        <v>0</v>
      </c>
      <c r="V295" s="26"/>
      <c r="W295" s="26"/>
      <c r="X295" s="15"/>
      <c r="Y295" s="15"/>
      <c r="AA295" s="15"/>
      <c r="AB295" s="15"/>
      <c r="AC295" s="16"/>
      <c r="AD295" s="16"/>
      <c r="AE295" s="16"/>
    </row>
    <row r="296" spans="4:31" x14ac:dyDescent="0.25">
      <c r="D296" s="11">
        <f t="shared" si="36"/>
        <v>0</v>
      </c>
      <c r="E296" s="11"/>
      <c r="H296" s="12">
        <v>0</v>
      </c>
      <c r="V296" s="26"/>
      <c r="W296" s="26"/>
      <c r="X296" s="15"/>
      <c r="Y296" s="15"/>
      <c r="AA296" s="15"/>
      <c r="AB296" s="15"/>
      <c r="AC296" s="16"/>
      <c r="AD296" s="16"/>
      <c r="AE296" s="16"/>
    </row>
    <row r="297" spans="4:31" x14ac:dyDescent="0.25">
      <c r="D297" s="11">
        <f t="shared" si="36"/>
        <v>0</v>
      </c>
      <c r="E297" s="11"/>
      <c r="H297" s="12">
        <v>0</v>
      </c>
      <c r="V297" s="26"/>
      <c r="W297" s="26"/>
      <c r="X297" s="15"/>
      <c r="Y297" s="15"/>
      <c r="AA297" s="15"/>
      <c r="AB297" s="15"/>
      <c r="AC297" s="16"/>
      <c r="AD297" s="16"/>
      <c r="AE297" s="16"/>
    </row>
    <row r="298" spans="4:31" x14ac:dyDescent="0.25">
      <c r="D298" s="11">
        <f t="shared" si="36"/>
        <v>0</v>
      </c>
      <c r="E298" s="11"/>
      <c r="H298" s="12">
        <v>0</v>
      </c>
      <c r="V298" s="26"/>
      <c r="W298" s="26"/>
      <c r="X298" s="15"/>
      <c r="Y298" s="15"/>
      <c r="AA298" s="15"/>
      <c r="AB298" s="15"/>
      <c r="AC298" s="16"/>
      <c r="AD298" s="16"/>
      <c r="AE298" s="16"/>
    </row>
    <row r="299" spans="4:31" x14ac:dyDescent="0.25">
      <c r="D299" s="11">
        <f t="shared" si="36"/>
        <v>0</v>
      </c>
      <c r="E299" s="11"/>
      <c r="H299" s="12">
        <v>0</v>
      </c>
      <c r="V299" s="26"/>
      <c r="W299" s="26"/>
      <c r="X299" s="15"/>
      <c r="Y299" s="15"/>
      <c r="AA299" s="15"/>
      <c r="AB299" s="15"/>
      <c r="AC299" s="16"/>
      <c r="AD299" s="16"/>
      <c r="AE299" s="16"/>
    </row>
    <row r="300" spans="4:31" x14ac:dyDescent="0.25">
      <c r="D300" s="11">
        <f t="shared" si="36"/>
        <v>0</v>
      </c>
      <c r="E300" s="11"/>
      <c r="H300" s="12">
        <v>0</v>
      </c>
      <c r="V300" s="26"/>
      <c r="W300" s="26"/>
      <c r="X300" s="15"/>
      <c r="Y300" s="15"/>
      <c r="AA300" s="15"/>
      <c r="AB300" s="15"/>
      <c r="AC300" s="16"/>
      <c r="AD300" s="16"/>
      <c r="AE300" s="16"/>
    </row>
    <row r="301" spans="4:31" x14ac:dyDescent="0.25">
      <c r="D301" s="11">
        <f t="shared" si="36"/>
        <v>0</v>
      </c>
      <c r="E301" s="11"/>
      <c r="H301" s="12">
        <v>0</v>
      </c>
      <c r="V301" s="26"/>
      <c r="W301" s="26"/>
      <c r="X301" s="15"/>
      <c r="Y301" s="15"/>
      <c r="AA301" s="15"/>
      <c r="AB301" s="15"/>
      <c r="AC301" s="16"/>
      <c r="AD301" s="16"/>
      <c r="AE301" s="16"/>
    </row>
    <row r="302" spans="4:31" x14ac:dyDescent="0.25">
      <c r="D302" s="11">
        <f t="shared" si="36"/>
        <v>0</v>
      </c>
      <c r="E302" s="11"/>
      <c r="H302" s="12">
        <v>0</v>
      </c>
      <c r="V302" s="26"/>
      <c r="W302" s="26"/>
      <c r="X302" s="15"/>
      <c r="Y302" s="15"/>
      <c r="AA302" s="15"/>
      <c r="AB302" s="15"/>
      <c r="AC302" s="16"/>
      <c r="AD302" s="16"/>
      <c r="AE302" s="16"/>
    </row>
    <row r="303" spans="4:31" x14ac:dyDescent="0.25">
      <c r="D303" s="11">
        <f t="shared" si="36"/>
        <v>0</v>
      </c>
      <c r="E303" s="11"/>
      <c r="H303" s="12">
        <v>0</v>
      </c>
      <c r="V303" s="26"/>
      <c r="W303" s="26"/>
      <c r="X303" s="15"/>
      <c r="Y303" s="15"/>
      <c r="AA303" s="15"/>
      <c r="AB303" s="15"/>
      <c r="AC303" s="16"/>
      <c r="AD303" s="16"/>
      <c r="AE303" s="16"/>
    </row>
    <row r="304" spans="4:31" x14ac:dyDescent="0.25">
      <c r="D304" s="11">
        <f t="shared" si="36"/>
        <v>0</v>
      </c>
      <c r="E304" s="11"/>
      <c r="H304" s="12">
        <v>0</v>
      </c>
      <c r="V304" s="26"/>
      <c r="W304" s="26"/>
      <c r="X304" s="15"/>
      <c r="Y304" s="15"/>
      <c r="AA304" s="15"/>
      <c r="AB304" s="15"/>
      <c r="AC304" s="16"/>
      <c r="AD304" s="16"/>
      <c r="AE304" s="16"/>
    </row>
    <row r="305" spans="4:31" x14ac:dyDescent="0.25">
      <c r="D305" s="11">
        <f t="shared" si="36"/>
        <v>0</v>
      </c>
      <c r="E305" s="11"/>
      <c r="H305" s="12">
        <v>0</v>
      </c>
      <c r="V305" s="26"/>
      <c r="W305" s="26"/>
      <c r="X305" s="15"/>
      <c r="Y305" s="15"/>
      <c r="AA305" s="15"/>
      <c r="AB305" s="15"/>
      <c r="AC305" s="16"/>
      <c r="AD305" s="16"/>
      <c r="AE305" s="16"/>
    </row>
    <row r="306" spans="4:31" x14ac:dyDescent="0.25">
      <c r="D306" s="11">
        <f t="shared" si="36"/>
        <v>0</v>
      </c>
      <c r="E306" s="11"/>
      <c r="H306" s="12">
        <v>0</v>
      </c>
      <c r="V306" s="26"/>
      <c r="W306" s="26"/>
      <c r="X306" s="15"/>
      <c r="Y306" s="15"/>
      <c r="AA306" s="15"/>
      <c r="AB306" s="15"/>
      <c r="AC306" s="16"/>
      <c r="AD306" s="16"/>
      <c r="AE306" s="16"/>
    </row>
    <row r="307" spans="4:31" x14ac:dyDescent="0.25">
      <c r="D307" s="11">
        <f t="shared" si="36"/>
        <v>0</v>
      </c>
      <c r="E307" s="11"/>
      <c r="H307" s="12">
        <v>0</v>
      </c>
      <c r="V307" s="26"/>
      <c r="W307" s="26"/>
      <c r="X307" s="15"/>
      <c r="Y307" s="15"/>
      <c r="AA307" s="15"/>
      <c r="AB307" s="15"/>
      <c r="AC307" s="16"/>
      <c r="AD307" s="16"/>
      <c r="AE307" s="16"/>
    </row>
    <row r="308" spans="4:31" x14ac:dyDescent="0.25">
      <c r="D308" s="11">
        <f t="shared" si="36"/>
        <v>0</v>
      </c>
      <c r="E308" s="11"/>
      <c r="H308" s="12">
        <v>0</v>
      </c>
      <c r="V308" s="26"/>
      <c r="W308" s="26"/>
      <c r="X308" s="15"/>
      <c r="Y308" s="15"/>
      <c r="AA308" s="15"/>
      <c r="AB308" s="15"/>
      <c r="AC308" s="16"/>
      <c r="AD308" s="16"/>
      <c r="AE308" s="16"/>
    </row>
    <row r="309" spans="4:31" x14ac:dyDescent="0.25">
      <c r="D309" s="11">
        <f t="shared" si="36"/>
        <v>0</v>
      </c>
      <c r="E309" s="11"/>
      <c r="H309" s="12">
        <v>0</v>
      </c>
      <c r="V309" s="26"/>
      <c r="W309" s="26"/>
      <c r="X309" s="15"/>
      <c r="Y309" s="15"/>
      <c r="AA309" s="15"/>
      <c r="AB309" s="15"/>
      <c r="AC309" s="16"/>
      <c r="AD309" s="16"/>
      <c r="AE309" s="16"/>
    </row>
    <row r="310" spans="4:31" x14ac:dyDescent="0.25">
      <c r="D310" s="11">
        <f t="shared" si="36"/>
        <v>0</v>
      </c>
      <c r="E310" s="11"/>
      <c r="H310" s="12">
        <v>0</v>
      </c>
      <c r="V310" s="26"/>
      <c r="W310" s="26"/>
      <c r="X310" s="15"/>
      <c r="Y310" s="15"/>
      <c r="AA310" s="15"/>
      <c r="AB310" s="15"/>
      <c r="AC310" s="16"/>
      <c r="AD310" s="16"/>
      <c r="AE310" s="16"/>
    </row>
    <row r="311" spans="4:31" x14ac:dyDescent="0.25">
      <c r="D311" s="11">
        <f t="shared" si="36"/>
        <v>0</v>
      </c>
      <c r="E311" s="11"/>
      <c r="H311" s="12">
        <v>0</v>
      </c>
      <c r="V311" s="26"/>
      <c r="W311" s="26"/>
      <c r="X311" s="15"/>
      <c r="Y311" s="15"/>
      <c r="AA311" s="15"/>
      <c r="AB311" s="15"/>
      <c r="AC311" s="16"/>
      <c r="AD311" s="16"/>
      <c r="AE311" s="16"/>
    </row>
    <row r="312" spans="4:31" x14ac:dyDescent="0.25">
      <c r="D312" s="11">
        <f t="shared" si="36"/>
        <v>0</v>
      </c>
      <c r="E312" s="11"/>
      <c r="H312" s="12">
        <v>0</v>
      </c>
      <c r="V312" s="26"/>
      <c r="W312" s="26"/>
      <c r="X312" s="15"/>
      <c r="Y312" s="15"/>
      <c r="AA312" s="15"/>
      <c r="AB312" s="15"/>
      <c r="AC312" s="16"/>
      <c r="AD312" s="16"/>
      <c r="AE312" s="16"/>
    </row>
    <row r="313" spans="4:31" x14ac:dyDescent="0.25">
      <c r="D313" s="11">
        <f t="shared" si="36"/>
        <v>0</v>
      </c>
      <c r="E313" s="11"/>
      <c r="H313" s="12">
        <v>0</v>
      </c>
      <c r="V313" s="26"/>
      <c r="W313" s="26"/>
      <c r="X313" s="15"/>
      <c r="Y313" s="15"/>
      <c r="AA313" s="15"/>
      <c r="AB313" s="15"/>
      <c r="AC313" s="16"/>
      <c r="AD313" s="16"/>
      <c r="AE313" s="16"/>
    </row>
    <row r="314" spans="4:31" x14ac:dyDescent="0.25">
      <c r="D314" s="11">
        <f t="shared" ref="D314:D377" si="37">B314/(1-$C$9)</f>
        <v>0</v>
      </c>
      <c r="E314" s="11"/>
      <c r="H314" s="12">
        <v>0</v>
      </c>
      <c r="V314" s="26"/>
      <c r="W314" s="26"/>
      <c r="X314" s="15"/>
      <c r="Y314" s="15"/>
      <c r="AA314" s="15"/>
      <c r="AB314" s="15"/>
      <c r="AC314" s="16"/>
      <c r="AD314" s="16"/>
      <c r="AE314" s="16"/>
    </row>
    <row r="315" spans="4:31" x14ac:dyDescent="0.25">
      <c r="D315" s="11">
        <f t="shared" si="37"/>
        <v>0</v>
      </c>
      <c r="E315" s="11"/>
      <c r="H315" s="12">
        <v>0</v>
      </c>
      <c r="V315" s="26"/>
      <c r="W315" s="26"/>
      <c r="X315" s="15"/>
      <c r="Y315" s="15"/>
      <c r="AA315" s="15"/>
      <c r="AB315" s="15"/>
      <c r="AC315" s="16"/>
      <c r="AD315" s="16"/>
      <c r="AE315" s="16"/>
    </row>
    <row r="316" spans="4:31" x14ac:dyDescent="0.25">
      <c r="D316" s="11">
        <f t="shared" si="37"/>
        <v>0</v>
      </c>
      <c r="E316" s="11"/>
      <c r="H316" s="12">
        <v>0</v>
      </c>
      <c r="V316" s="26"/>
      <c r="W316" s="26"/>
      <c r="X316" s="15"/>
      <c r="Y316" s="15"/>
      <c r="AA316" s="15"/>
      <c r="AB316" s="15"/>
      <c r="AC316" s="16"/>
      <c r="AD316" s="16"/>
      <c r="AE316" s="16"/>
    </row>
    <row r="317" spans="4:31" x14ac:dyDescent="0.25">
      <c r="D317" s="11">
        <f t="shared" si="37"/>
        <v>0</v>
      </c>
      <c r="E317" s="11"/>
      <c r="H317" s="12">
        <v>0</v>
      </c>
      <c r="V317" s="26"/>
      <c r="W317" s="26"/>
      <c r="X317" s="15"/>
      <c r="Y317" s="15"/>
      <c r="AA317" s="15"/>
      <c r="AB317" s="15"/>
      <c r="AC317" s="16"/>
      <c r="AD317" s="16"/>
      <c r="AE317" s="16"/>
    </row>
    <row r="318" spans="4:31" x14ac:dyDescent="0.25">
      <c r="D318" s="11">
        <f t="shared" si="37"/>
        <v>0</v>
      </c>
      <c r="E318" s="11"/>
      <c r="H318" s="12">
        <v>0</v>
      </c>
      <c r="V318" s="26"/>
      <c r="W318" s="26"/>
      <c r="X318" s="15"/>
      <c r="Y318" s="15"/>
      <c r="AA318" s="15"/>
      <c r="AB318" s="15"/>
      <c r="AC318" s="16"/>
      <c r="AD318" s="16"/>
      <c r="AE318" s="16"/>
    </row>
    <row r="319" spans="4:31" x14ac:dyDescent="0.25">
      <c r="D319" s="11">
        <f t="shared" si="37"/>
        <v>0</v>
      </c>
      <c r="E319" s="11"/>
      <c r="H319" s="12">
        <v>0</v>
      </c>
      <c r="V319" s="26"/>
      <c r="W319" s="26"/>
      <c r="X319" s="15"/>
      <c r="Y319" s="15"/>
      <c r="AA319" s="15"/>
      <c r="AB319" s="15"/>
      <c r="AC319" s="16"/>
      <c r="AD319" s="16"/>
      <c r="AE319" s="16"/>
    </row>
    <row r="320" spans="4:31" x14ac:dyDescent="0.25">
      <c r="D320" s="11">
        <f t="shared" si="37"/>
        <v>0</v>
      </c>
      <c r="E320" s="11"/>
      <c r="H320" s="12">
        <v>0</v>
      </c>
      <c r="V320" s="26"/>
      <c r="W320" s="26"/>
      <c r="X320" s="15"/>
      <c r="Y320" s="15"/>
      <c r="AA320" s="15"/>
      <c r="AB320" s="15"/>
      <c r="AC320" s="16"/>
      <c r="AD320" s="16"/>
      <c r="AE320" s="16"/>
    </row>
    <row r="321" spans="4:31" x14ac:dyDescent="0.25">
      <c r="D321" s="11">
        <f t="shared" si="37"/>
        <v>0</v>
      </c>
      <c r="E321" s="11"/>
      <c r="H321" s="12">
        <v>0</v>
      </c>
      <c r="V321" s="26"/>
      <c r="W321" s="26"/>
      <c r="X321" s="15"/>
      <c r="Y321" s="15"/>
      <c r="AA321" s="15"/>
      <c r="AB321" s="15"/>
      <c r="AC321" s="16"/>
      <c r="AD321" s="16"/>
      <c r="AE321" s="16"/>
    </row>
    <row r="322" spans="4:31" x14ac:dyDescent="0.25">
      <c r="D322" s="11">
        <f t="shared" si="37"/>
        <v>0</v>
      </c>
      <c r="E322" s="11"/>
      <c r="H322" s="12">
        <v>0</v>
      </c>
      <c r="V322" s="26"/>
      <c r="W322" s="26"/>
      <c r="X322" s="15"/>
      <c r="Y322" s="15"/>
      <c r="AA322" s="15"/>
      <c r="AB322" s="15"/>
      <c r="AC322" s="16"/>
      <c r="AD322" s="16"/>
      <c r="AE322" s="16"/>
    </row>
    <row r="323" spans="4:31" x14ac:dyDescent="0.25">
      <c r="D323" s="11">
        <f t="shared" si="37"/>
        <v>0</v>
      </c>
      <c r="E323" s="11"/>
      <c r="H323" s="12">
        <v>0</v>
      </c>
      <c r="V323" s="26"/>
      <c r="W323" s="26"/>
      <c r="X323" s="15"/>
      <c r="Y323" s="15"/>
      <c r="AA323" s="15"/>
      <c r="AB323" s="15"/>
      <c r="AC323" s="16"/>
      <c r="AD323" s="16"/>
      <c r="AE323" s="16"/>
    </row>
    <row r="324" spans="4:31" x14ac:dyDescent="0.25">
      <c r="D324" s="11">
        <f t="shared" si="37"/>
        <v>0</v>
      </c>
      <c r="E324" s="11"/>
      <c r="H324" s="12">
        <v>0</v>
      </c>
      <c r="V324" s="26"/>
      <c r="W324" s="26"/>
      <c r="X324" s="15"/>
      <c r="Y324" s="15"/>
      <c r="AA324" s="15"/>
      <c r="AB324" s="15"/>
      <c r="AC324" s="16"/>
      <c r="AD324" s="16"/>
      <c r="AE324" s="16"/>
    </row>
    <row r="325" spans="4:31" x14ac:dyDescent="0.25">
      <c r="D325" s="11">
        <f t="shared" si="37"/>
        <v>0</v>
      </c>
      <c r="E325" s="11"/>
      <c r="H325" s="12">
        <v>0</v>
      </c>
      <c r="V325" s="26"/>
      <c r="W325" s="26"/>
      <c r="X325" s="15"/>
      <c r="Y325" s="15"/>
      <c r="AA325" s="15"/>
      <c r="AB325" s="15"/>
      <c r="AC325" s="16"/>
      <c r="AD325" s="16"/>
      <c r="AE325" s="16"/>
    </row>
    <row r="326" spans="4:31" x14ac:dyDescent="0.25">
      <c r="D326" s="11">
        <f t="shared" si="37"/>
        <v>0</v>
      </c>
      <c r="E326" s="11"/>
      <c r="H326" s="12">
        <v>0</v>
      </c>
      <c r="V326" s="26"/>
      <c r="W326" s="26"/>
      <c r="X326" s="15"/>
      <c r="Y326" s="15"/>
      <c r="AA326" s="15"/>
      <c r="AB326" s="15"/>
      <c r="AC326" s="16"/>
      <c r="AD326" s="16"/>
      <c r="AE326" s="16"/>
    </row>
    <row r="327" spans="4:31" x14ac:dyDescent="0.25">
      <c r="D327" s="11">
        <f t="shared" si="37"/>
        <v>0</v>
      </c>
      <c r="E327" s="11"/>
      <c r="H327" s="12">
        <v>0</v>
      </c>
      <c r="V327" s="26"/>
      <c r="W327" s="26"/>
      <c r="X327" s="15"/>
      <c r="Y327" s="15"/>
      <c r="AA327" s="15"/>
      <c r="AB327" s="15"/>
      <c r="AC327" s="16"/>
      <c r="AD327" s="16"/>
      <c r="AE327" s="16"/>
    </row>
    <row r="328" spans="4:31" x14ac:dyDescent="0.25">
      <c r="D328" s="11">
        <f t="shared" si="37"/>
        <v>0</v>
      </c>
      <c r="E328" s="11"/>
      <c r="H328" s="12">
        <v>0</v>
      </c>
      <c r="V328" s="26"/>
      <c r="W328" s="26"/>
      <c r="X328" s="15"/>
      <c r="Y328" s="15"/>
      <c r="AA328" s="15"/>
      <c r="AB328" s="15"/>
      <c r="AC328" s="16"/>
      <c r="AD328" s="16"/>
      <c r="AE328" s="16"/>
    </row>
    <row r="329" spans="4:31" x14ac:dyDescent="0.25">
      <c r="D329" s="11">
        <f t="shared" si="37"/>
        <v>0</v>
      </c>
      <c r="E329" s="11"/>
      <c r="H329" s="12">
        <v>0</v>
      </c>
      <c r="V329" s="26"/>
      <c r="W329" s="26"/>
      <c r="X329" s="15"/>
      <c r="Y329" s="15"/>
      <c r="AA329" s="15"/>
      <c r="AB329" s="15"/>
      <c r="AC329" s="16"/>
      <c r="AD329" s="16"/>
      <c r="AE329" s="16"/>
    </row>
    <row r="330" spans="4:31" x14ac:dyDescent="0.25">
      <c r="D330" s="11">
        <f t="shared" si="37"/>
        <v>0</v>
      </c>
      <c r="E330" s="11"/>
      <c r="H330" s="12">
        <v>0</v>
      </c>
      <c r="V330" s="26"/>
      <c r="W330" s="26"/>
      <c r="X330" s="15"/>
      <c r="Y330" s="15"/>
      <c r="AA330" s="15"/>
      <c r="AB330" s="15"/>
      <c r="AC330" s="16"/>
      <c r="AD330" s="16"/>
      <c r="AE330" s="16"/>
    </row>
    <row r="331" spans="4:31" x14ac:dyDescent="0.25">
      <c r="D331" s="11">
        <f t="shared" si="37"/>
        <v>0</v>
      </c>
      <c r="E331" s="11"/>
      <c r="H331" s="12">
        <v>0</v>
      </c>
      <c r="V331" s="26"/>
      <c r="W331" s="26"/>
      <c r="X331" s="15"/>
      <c r="Y331" s="15"/>
      <c r="AA331" s="15"/>
      <c r="AB331" s="15"/>
      <c r="AC331" s="16"/>
      <c r="AD331" s="16"/>
      <c r="AE331" s="16"/>
    </row>
    <row r="332" spans="4:31" x14ac:dyDescent="0.25">
      <c r="D332" s="11">
        <f t="shared" si="37"/>
        <v>0</v>
      </c>
      <c r="E332" s="11"/>
      <c r="H332" s="12">
        <v>0</v>
      </c>
      <c r="V332" s="26"/>
      <c r="W332" s="26"/>
      <c r="X332" s="15"/>
      <c r="Y332" s="15"/>
      <c r="AA332" s="15"/>
      <c r="AB332" s="15"/>
      <c r="AC332" s="16"/>
      <c r="AD332" s="16"/>
      <c r="AE332" s="16"/>
    </row>
    <row r="333" spans="4:31" x14ac:dyDescent="0.25">
      <c r="D333" s="11">
        <f t="shared" si="37"/>
        <v>0</v>
      </c>
      <c r="E333" s="11"/>
      <c r="H333" s="12">
        <v>0</v>
      </c>
      <c r="V333" s="26"/>
      <c r="W333" s="26"/>
      <c r="X333" s="15"/>
      <c r="Y333" s="15"/>
      <c r="AA333" s="15"/>
      <c r="AB333" s="15"/>
      <c r="AC333" s="16"/>
      <c r="AD333" s="16"/>
      <c r="AE333" s="16"/>
    </row>
    <row r="334" spans="4:31" x14ac:dyDescent="0.25">
      <c r="D334" s="11">
        <f t="shared" si="37"/>
        <v>0</v>
      </c>
      <c r="E334" s="11"/>
      <c r="H334" s="12">
        <v>0</v>
      </c>
      <c r="V334" s="26"/>
      <c r="W334" s="26"/>
      <c r="X334" s="15"/>
      <c r="Y334" s="15"/>
      <c r="AA334" s="15"/>
      <c r="AB334" s="15"/>
      <c r="AC334" s="16"/>
      <c r="AD334" s="16"/>
      <c r="AE334" s="16"/>
    </row>
    <row r="335" spans="4:31" x14ac:dyDescent="0.25">
      <c r="D335" s="11">
        <f t="shared" si="37"/>
        <v>0</v>
      </c>
      <c r="E335" s="11"/>
      <c r="H335" s="12">
        <v>0</v>
      </c>
      <c r="V335" s="26"/>
      <c r="W335" s="26"/>
      <c r="X335" s="15"/>
      <c r="Y335" s="15"/>
      <c r="AA335" s="15"/>
      <c r="AB335" s="15"/>
      <c r="AC335" s="16"/>
      <c r="AD335" s="16"/>
      <c r="AE335" s="16"/>
    </row>
    <row r="336" spans="4:31" x14ac:dyDescent="0.25">
      <c r="D336" s="11">
        <f t="shared" si="37"/>
        <v>0</v>
      </c>
      <c r="E336" s="11"/>
      <c r="H336" s="12">
        <v>0</v>
      </c>
      <c r="V336" s="26"/>
      <c r="W336" s="26"/>
      <c r="X336" s="15"/>
      <c r="Y336" s="15"/>
      <c r="AA336" s="15"/>
      <c r="AB336" s="15"/>
      <c r="AC336" s="16"/>
      <c r="AD336" s="16"/>
      <c r="AE336" s="16"/>
    </row>
    <row r="337" spans="4:31" x14ac:dyDescent="0.25">
      <c r="D337" s="11">
        <f t="shared" si="37"/>
        <v>0</v>
      </c>
      <c r="E337" s="11"/>
      <c r="H337" s="12">
        <v>0</v>
      </c>
      <c r="V337" s="26"/>
      <c r="W337" s="26"/>
      <c r="X337" s="15"/>
      <c r="Y337" s="15"/>
      <c r="AA337" s="15"/>
      <c r="AB337" s="15"/>
      <c r="AC337" s="16"/>
      <c r="AD337" s="16"/>
      <c r="AE337" s="16"/>
    </row>
    <row r="338" spans="4:31" x14ac:dyDescent="0.25">
      <c r="D338" s="11">
        <f t="shared" si="37"/>
        <v>0</v>
      </c>
      <c r="E338" s="11"/>
      <c r="H338" s="12">
        <v>0</v>
      </c>
      <c r="V338" s="26"/>
      <c r="W338" s="26"/>
      <c r="X338" s="15"/>
      <c r="Y338" s="15"/>
      <c r="AA338" s="15"/>
      <c r="AB338" s="15"/>
      <c r="AC338" s="16"/>
      <c r="AD338" s="16"/>
      <c r="AE338" s="16"/>
    </row>
    <row r="339" spans="4:31" x14ac:dyDescent="0.25">
      <c r="D339" s="11">
        <f t="shared" si="37"/>
        <v>0</v>
      </c>
      <c r="E339" s="11"/>
      <c r="H339" s="12">
        <v>0</v>
      </c>
      <c r="V339" s="26"/>
      <c r="W339" s="26"/>
      <c r="X339" s="15"/>
      <c r="Y339" s="15"/>
      <c r="AA339" s="15"/>
      <c r="AB339" s="15"/>
      <c r="AC339" s="16"/>
      <c r="AD339" s="16"/>
      <c r="AE339" s="16"/>
    </row>
    <row r="340" spans="4:31" x14ac:dyDescent="0.25">
      <c r="D340" s="11">
        <f t="shared" si="37"/>
        <v>0</v>
      </c>
      <c r="E340" s="11"/>
      <c r="H340" s="12">
        <v>0</v>
      </c>
      <c r="V340" s="26"/>
      <c r="W340" s="26"/>
      <c r="X340" s="15"/>
      <c r="Y340" s="15"/>
      <c r="AA340" s="15"/>
      <c r="AB340" s="15"/>
      <c r="AC340" s="16"/>
      <c r="AD340" s="16"/>
      <c r="AE340" s="16"/>
    </row>
    <row r="341" spans="4:31" x14ac:dyDescent="0.25">
      <c r="D341" s="11">
        <f t="shared" si="37"/>
        <v>0</v>
      </c>
      <c r="E341" s="11"/>
      <c r="H341" s="12">
        <v>0</v>
      </c>
      <c r="V341" s="26"/>
      <c r="W341" s="26"/>
      <c r="X341" s="15"/>
      <c r="Y341" s="15"/>
      <c r="AA341" s="15"/>
      <c r="AB341" s="15"/>
      <c r="AC341" s="16"/>
      <c r="AD341" s="16"/>
      <c r="AE341" s="16"/>
    </row>
    <row r="342" spans="4:31" x14ac:dyDescent="0.25">
      <c r="D342" s="11">
        <f t="shared" si="37"/>
        <v>0</v>
      </c>
      <c r="E342" s="11"/>
      <c r="H342" s="12">
        <v>0</v>
      </c>
      <c r="V342" s="26"/>
      <c r="W342" s="26"/>
      <c r="X342" s="15"/>
      <c r="Y342" s="15"/>
      <c r="AA342" s="15"/>
      <c r="AB342" s="15"/>
      <c r="AC342" s="16"/>
      <c r="AD342" s="16"/>
      <c r="AE342" s="16"/>
    </row>
    <row r="343" spans="4:31" x14ac:dyDescent="0.25">
      <c r="D343" s="11">
        <f t="shared" si="37"/>
        <v>0</v>
      </c>
      <c r="E343" s="11"/>
      <c r="H343" s="12">
        <v>0</v>
      </c>
      <c r="V343" s="26"/>
      <c r="W343" s="26"/>
      <c r="X343" s="15"/>
      <c r="Y343" s="15"/>
      <c r="AA343" s="15"/>
      <c r="AB343" s="15"/>
      <c r="AC343" s="16"/>
      <c r="AD343" s="16"/>
      <c r="AE343" s="16"/>
    </row>
    <row r="344" spans="4:31" x14ac:dyDescent="0.25">
      <c r="D344" s="11">
        <f t="shared" si="37"/>
        <v>0</v>
      </c>
      <c r="E344" s="11"/>
      <c r="H344" s="12">
        <v>0</v>
      </c>
      <c r="V344" s="26"/>
      <c r="W344" s="26"/>
      <c r="X344" s="15"/>
      <c r="Y344" s="15"/>
      <c r="AA344" s="15"/>
      <c r="AB344" s="15"/>
      <c r="AC344" s="16"/>
      <c r="AD344" s="16"/>
      <c r="AE344" s="16"/>
    </row>
    <row r="345" spans="4:31" x14ac:dyDescent="0.25">
      <c r="D345" s="11">
        <f t="shared" si="37"/>
        <v>0</v>
      </c>
      <c r="E345" s="11"/>
      <c r="H345" s="12">
        <v>0</v>
      </c>
      <c r="V345" s="26"/>
      <c r="W345" s="26"/>
      <c r="X345" s="15"/>
      <c r="Y345" s="15"/>
      <c r="AA345" s="15"/>
      <c r="AB345" s="15"/>
      <c r="AC345" s="16"/>
      <c r="AD345" s="16"/>
      <c r="AE345" s="16"/>
    </row>
    <row r="346" spans="4:31" x14ac:dyDescent="0.25">
      <c r="D346" s="11">
        <f t="shared" si="37"/>
        <v>0</v>
      </c>
      <c r="E346" s="11"/>
      <c r="H346" s="12">
        <v>0</v>
      </c>
      <c r="V346" s="26"/>
      <c r="W346" s="26"/>
      <c r="X346" s="15"/>
      <c r="Y346" s="15"/>
      <c r="AA346" s="15"/>
      <c r="AB346" s="15"/>
      <c r="AC346" s="16"/>
      <c r="AD346" s="16"/>
      <c r="AE346" s="16"/>
    </row>
    <row r="347" spans="4:31" x14ac:dyDescent="0.25">
      <c r="D347" s="11">
        <f t="shared" si="37"/>
        <v>0</v>
      </c>
      <c r="E347" s="11"/>
      <c r="H347" s="12">
        <v>0</v>
      </c>
      <c r="V347" s="26"/>
      <c r="W347" s="26"/>
      <c r="X347" s="15"/>
      <c r="Y347" s="15"/>
      <c r="AA347" s="15"/>
      <c r="AB347" s="15"/>
      <c r="AC347" s="16"/>
      <c r="AD347" s="16"/>
      <c r="AE347" s="16"/>
    </row>
    <row r="348" spans="4:31" x14ac:dyDescent="0.25">
      <c r="D348" s="11">
        <f t="shared" si="37"/>
        <v>0</v>
      </c>
      <c r="E348" s="11"/>
      <c r="H348" s="12">
        <v>0</v>
      </c>
      <c r="V348" s="26"/>
      <c r="W348" s="26"/>
      <c r="X348" s="15"/>
      <c r="Y348" s="15"/>
      <c r="AA348" s="15"/>
      <c r="AB348" s="15"/>
      <c r="AC348" s="16"/>
      <c r="AD348" s="16"/>
      <c r="AE348" s="16"/>
    </row>
    <row r="349" spans="4:31" x14ac:dyDescent="0.25">
      <c r="D349" s="11">
        <f t="shared" si="37"/>
        <v>0</v>
      </c>
      <c r="E349" s="11"/>
      <c r="H349" s="12">
        <v>0</v>
      </c>
      <c r="V349" s="26"/>
      <c r="W349" s="26"/>
      <c r="X349" s="15"/>
      <c r="Y349" s="15"/>
      <c r="AA349" s="15"/>
      <c r="AB349" s="15"/>
      <c r="AC349" s="16"/>
      <c r="AD349" s="16"/>
      <c r="AE349" s="16"/>
    </row>
    <row r="350" spans="4:31" x14ac:dyDescent="0.25">
      <c r="D350" s="11">
        <f t="shared" si="37"/>
        <v>0</v>
      </c>
      <c r="E350" s="11"/>
      <c r="H350" s="12">
        <v>0</v>
      </c>
      <c r="V350" s="26"/>
      <c r="W350" s="26"/>
      <c r="X350" s="15"/>
      <c r="Y350" s="15"/>
      <c r="AA350" s="15"/>
      <c r="AB350" s="15"/>
      <c r="AC350" s="16"/>
      <c r="AD350" s="16"/>
      <c r="AE350" s="16"/>
    </row>
    <row r="351" spans="4:31" x14ac:dyDescent="0.25">
      <c r="D351" s="11">
        <f t="shared" si="37"/>
        <v>0</v>
      </c>
      <c r="E351" s="11"/>
      <c r="H351" s="12">
        <v>0</v>
      </c>
      <c r="V351" s="26"/>
      <c r="W351" s="26"/>
      <c r="X351" s="15"/>
      <c r="Y351" s="15"/>
      <c r="AA351" s="15"/>
      <c r="AB351" s="15"/>
      <c r="AC351" s="16"/>
      <c r="AD351" s="16"/>
      <c r="AE351" s="16"/>
    </row>
    <row r="352" spans="4:31" x14ac:dyDescent="0.25">
      <c r="D352" s="11">
        <f t="shared" si="37"/>
        <v>0</v>
      </c>
      <c r="E352" s="11"/>
      <c r="H352" s="12">
        <v>0</v>
      </c>
      <c r="V352" s="26"/>
      <c r="W352" s="26"/>
      <c r="X352" s="15"/>
      <c r="Y352" s="15"/>
      <c r="AA352" s="15"/>
      <c r="AB352" s="15"/>
      <c r="AC352" s="16"/>
      <c r="AD352" s="16"/>
      <c r="AE352" s="16"/>
    </row>
    <row r="353" spans="4:31" x14ac:dyDescent="0.25">
      <c r="D353" s="11">
        <f t="shared" si="37"/>
        <v>0</v>
      </c>
      <c r="E353" s="11"/>
      <c r="H353" s="12">
        <v>0</v>
      </c>
      <c r="V353" s="26"/>
      <c r="W353" s="26"/>
      <c r="X353" s="15"/>
      <c r="Y353" s="15"/>
      <c r="AA353" s="15"/>
      <c r="AB353" s="15"/>
      <c r="AC353" s="16"/>
      <c r="AD353" s="16"/>
      <c r="AE353" s="16"/>
    </row>
    <row r="354" spans="4:31" x14ac:dyDescent="0.25">
      <c r="D354" s="11">
        <f t="shared" si="37"/>
        <v>0</v>
      </c>
      <c r="E354" s="11"/>
      <c r="H354" s="12">
        <v>0</v>
      </c>
      <c r="V354" s="26"/>
      <c r="W354" s="26"/>
      <c r="X354" s="15"/>
      <c r="Y354" s="15"/>
      <c r="AA354" s="15"/>
      <c r="AB354" s="15"/>
      <c r="AC354" s="16"/>
      <c r="AD354" s="16"/>
      <c r="AE354" s="16"/>
    </row>
    <row r="355" spans="4:31" x14ac:dyDescent="0.25">
      <c r="D355" s="11">
        <f t="shared" si="37"/>
        <v>0</v>
      </c>
      <c r="E355" s="11"/>
      <c r="H355" s="12">
        <v>0</v>
      </c>
      <c r="V355" s="26"/>
      <c r="W355" s="26"/>
      <c r="X355" s="15"/>
      <c r="Y355" s="15"/>
      <c r="AA355" s="15"/>
      <c r="AB355" s="15"/>
      <c r="AC355" s="16"/>
      <c r="AD355" s="16"/>
      <c r="AE355" s="16"/>
    </row>
    <row r="356" spans="4:31" x14ac:dyDescent="0.25">
      <c r="D356" s="11">
        <f t="shared" si="37"/>
        <v>0</v>
      </c>
      <c r="E356" s="11"/>
      <c r="H356" s="12">
        <v>0</v>
      </c>
      <c r="V356" s="26"/>
      <c r="W356" s="26"/>
      <c r="X356" s="15"/>
      <c r="Y356" s="15"/>
      <c r="AA356" s="15"/>
      <c r="AB356" s="15"/>
      <c r="AC356" s="16"/>
      <c r="AD356" s="16"/>
      <c r="AE356" s="16"/>
    </row>
    <row r="357" spans="4:31" x14ac:dyDescent="0.25">
      <c r="D357" s="11">
        <f t="shared" si="37"/>
        <v>0</v>
      </c>
      <c r="E357" s="11"/>
      <c r="H357" s="12">
        <v>0</v>
      </c>
      <c r="V357" s="26"/>
      <c r="W357" s="26"/>
      <c r="X357" s="15"/>
      <c r="Y357" s="15"/>
      <c r="AA357" s="15"/>
      <c r="AB357" s="15"/>
      <c r="AC357" s="16"/>
      <c r="AD357" s="16"/>
      <c r="AE357" s="16"/>
    </row>
    <row r="358" spans="4:31" x14ac:dyDescent="0.25">
      <c r="D358" s="11">
        <f t="shared" si="37"/>
        <v>0</v>
      </c>
      <c r="E358" s="11"/>
      <c r="H358" s="12">
        <v>0</v>
      </c>
      <c r="V358" s="26"/>
      <c r="W358" s="26"/>
      <c r="X358" s="15"/>
      <c r="Y358" s="15"/>
      <c r="AA358" s="15"/>
      <c r="AB358" s="15"/>
      <c r="AC358" s="16"/>
      <c r="AD358" s="16"/>
      <c r="AE358" s="16"/>
    </row>
    <row r="359" spans="4:31" x14ac:dyDescent="0.25">
      <c r="D359" s="11">
        <f t="shared" si="37"/>
        <v>0</v>
      </c>
      <c r="E359" s="11"/>
      <c r="H359" s="12">
        <v>0</v>
      </c>
      <c r="V359" s="26"/>
      <c r="W359" s="26"/>
      <c r="X359" s="15"/>
      <c r="Y359" s="15"/>
      <c r="AA359" s="15"/>
      <c r="AB359" s="15"/>
      <c r="AC359" s="16"/>
      <c r="AD359" s="16"/>
      <c r="AE359" s="16"/>
    </row>
    <row r="360" spans="4:31" x14ac:dyDescent="0.25">
      <c r="D360" s="11">
        <f t="shared" si="37"/>
        <v>0</v>
      </c>
      <c r="E360" s="11"/>
      <c r="H360" s="12">
        <v>0</v>
      </c>
      <c r="V360" s="26"/>
      <c r="W360" s="26"/>
      <c r="X360" s="15"/>
      <c r="Y360" s="15"/>
      <c r="AA360" s="15"/>
      <c r="AB360" s="15"/>
      <c r="AC360" s="16"/>
      <c r="AD360" s="16"/>
      <c r="AE360" s="16"/>
    </row>
    <row r="361" spans="4:31" x14ac:dyDescent="0.25">
      <c r="D361" s="11">
        <f t="shared" si="37"/>
        <v>0</v>
      </c>
      <c r="E361" s="11"/>
      <c r="H361" s="12">
        <v>0</v>
      </c>
      <c r="V361" s="26"/>
      <c r="W361" s="26"/>
      <c r="X361" s="15"/>
      <c r="Y361" s="15"/>
      <c r="AA361" s="15"/>
      <c r="AB361" s="15"/>
      <c r="AC361" s="16"/>
      <c r="AD361" s="16"/>
      <c r="AE361" s="16"/>
    </row>
    <row r="362" spans="4:31" x14ac:dyDescent="0.25">
      <c r="D362" s="11">
        <f t="shared" si="37"/>
        <v>0</v>
      </c>
      <c r="E362" s="11"/>
      <c r="H362" s="12">
        <v>0</v>
      </c>
      <c r="V362" s="26"/>
      <c r="W362" s="26"/>
      <c r="X362" s="15"/>
      <c r="Y362" s="15"/>
      <c r="AA362" s="15"/>
      <c r="AB362" s="15"/>
      <c r="AC362" s="16"/>
      <c r="AD362" s="16"/>
      <c r="AE362" s="16"/>
    </row>
    <row r="363" spans="4:31" x14ac:dyDescent="0.25">
      <c r="D363" s="11">
        <f t="shared" si="37"/>
        <v>0</v>
      </c>
      <c r="E363" s="11"/>
      <c r="H363" s="12">
        <v>0</v>
      </c>
      <c r="V363" s="26"/>
      <c r="W363" s="26"/>
      <c r="X363" s="15"/>
      <c r="Y363" s="15"/>
      <c r="AA363" s="15"/>
      <c r="AB363" s="15"/>
      <c r="AC363" s="16"/>
      <c r="AD363" s="16"/>
      <c r="AE363" s="16"/>
    </row>
    <row r="364" spans="4:31" x14ac:dyDescent="0.25">
      <c r="D364" s="11">
        <f t="shared" si="37"/>
        <v>0</v>
      </c>
      <c r="E364" s="11"/>
      <c r="H364" s="12">
        <v>0</v>
      </c>
      <c r="V364" s="26"/>
      <c r="W364" s="26"/>
      <c r="X364" s="15"/>
      <c r="Y364" s="15"/>
      <c r="AA364" s="15"/>
      <c r="AB364" s="15"/>
      <c r="AC364" s="16"/>
      <c r="AD364" s="16"/>
      <c r="AE364" s="16"/>
    </row>
    <row r="365" spans="4:31" x14ac:dyDescent="0.25">
      <c r="D365" s="11">
        <f t="shared" si="37"/>
        <v>0</v>
      </c>
      <c r="E365" s="11"/>
      <c r="H365" s="12">
        <v>0</v>
      </c>
      <c r="V365" s="26"/>
      <c r="W365" s="26"/>
      <c r="X365" s="15"/>
      <c r="Y365" s="15"/>
      <c r="AA365" s="15"/>
      <c r="AB365" s="15"/>
      <c r="AC365" s="16"/>
      <c r="AD365" s="16"/>
      <c r="AE365" s="16"/>
    </row>
    <row r="366" spans="4:31" x14ac:dyDescent="0.25">
      <c r="D366" s="11">
        <f t="shared" si="37"/>
        <v>0</v>
      </c>
      <c r="E366" s="11"/>
      <c r="H366" s="12">
        <v>0</v>
      </c>
      <c r="V366" s="26"/>
      <c r="W366" s="26"/>
      <c r="X366" s="15"/>
      <c r="Y366" s="15"/>
      <c r="AA366" s="15"/>
      <c r="AB366" s="15"/>
      <c r="AC366" s="16"/>
      <c r="AD366" s="16"/>
      <c r="AE366" s="16"/>
    </row>
    <row r="367" spans="4:31" x14ac:dyDescent="0.25">
      <c r="D367" s="11">
        <f t="shared" si="37"/>
        <v>0</v>
      </c>
      <c r="E367" s="11"/>
      <c r="H367" s="12">
        <v>0</v>
      </c>
      <c r="V367" s="26"/>
      <c r="W367" s="26"/>
      <c r="X367" s="15"/>
      <c r="Y367" s="15"/>
      <c r="AA367" s="15"/>
      <c r="AB367" s="15"/>
      <c r="AC367" s="16"/>
      <c r="AD367" s="16"/>
      <c r="AE367" s="16"/>
    </row>
    <row r="368" spans="4:31" x14ac:dyDescent="0.25">
      <c r="D368" s="11">
        <f t="shared" si="37"/>
        <v>0</v>
      </c>
      <c r="E368" s="11"/>
      <c r="H368" s="12">
        <v>0</v>
      </c>
      <c r="V368" s="26"/>
      <c r="W368" s="26"/>
      <c r="X368" s="15"/>
      <c r="Y368" s="15"/>
      <c r="AA368" s="15"/>
      <c r="AB368" s="15"/>
      <c r="AC368" s="16"/>
      <c r="AD368" s="16"/>
      <c r="AE368" s="16"/>
    </row>
    <row r="369" spans="4:31" x14ac:dyDescent="0.25">
      <c r="D369" s="11">
        <f t="shared" si="37"/>
        <v>0</v>
      </c>
      <c r="E369" s="11"/>
      <c r="H369" s="12">
        <v>0</v>
      </c>
      <c r="V369" s="26"/>
      <c r="W369" s="26"/>
      <c r="X369" s="15"/>
      <c r="Y369" s="15"/>
      <c r="AA369" s="15"/>
      <c r="AB369" s="15"/>
      <c r="AC369" s="16"/>
      <c r="AD369" s="16"/>
      <c r="AE369" s="16"/>
    </row>
    <row r="370" spans="4:31" x14ac:dyDescent="0.25">
      <c r="D370" s="11">
        <f t="shared" si="37"/>
        <v>0</v>
      </c>
      <c r="E370" s="11"/>
      <c r="H370" s="12">
        <v>0</v>
      </c>
      <c r="V370" s="26"/>
      <c r="W370" s="26"/>
      <c r="X370" s="15"/>
      <c r="Y370" s="15"/>
      <c r="AA370" s="15"/>
      <c r="AB370" s="15"/>
      <c r="AC370" s="16"/>
      <c r="AD370" s="16"/>
      <c r="AE370" s="16"/>
    </row>
    <row r="371" spans="4:31" x14ac:dyDescent="0.25">
      <c r="D371" s="11">
        <f t="shared" si="37"/>
        <v>0</v>
      </c>
      <c r="E371" s="11"/>
      <c r="H371" s="12">
        <v>0</v>
      </c>
      <c r="V371" s="26"/>
      <c r="W371" s="26"/>
      <c r="X371" s="15"/>
      <c r="Y371" s="15"/>
      <c r="AA371" s="15"/>
      <c r="AB371" s="15"/>
      <c r="AC371" s="16"/>
      <c r="AD371" s="16"/>
      <c r="AE371" s="16"/>
    </row>
    <row r="372" spans="4:31" x14ac:dyDescent="0.25">
      <c r="D372" s="11">
        <f t="shared" si="37"/>
        <v>0</v>
      </c>
      <c r="E372" s="11"/>
      <c r="H372" s="12">
        <v>0</v>
      </c>
      <c r="V372" s="26"/>
      <c r="W372" s="26"/>
      <c r="X372" s="15"/>
      <c r="Y372" s="15"/>
      <c r="AA372" s="15"/>
      <c r="AB372" s="15"/>
      <c r="AC372" s="16"/>
      <c r="AD372" s="16"/>
      <c r="AE372" s="16"/>
    </row>
    <row r="373" spans="4:31" x14ac:dyDescent="0.25">
      <c r="D373" s="11">
        <f t="shared" si="37"/>
        <v>0</v>
      </c>
      <c r="E373" s="11"/>
      <c r="H373" s="12">
        <v>0</v>
      </c>
      <c r="V373" s="26"/>
      <c r="W373" s="26"/>
      <c r="X373" s="15"/>
      <c r="Y373" s="15"/>
      <c r="AA373" s="15"/>
      <c r="AB373" s="15"/>
      <c r="AC373" s="16"/>
      <c r="AD373" s="16"/>
      <c r="AE373" s="16"/>
    </row>
    <row r="374" spans="4:31" x14ac:dyDescent="0.25">
      <c r="D374" s="11">
        <f t="shared" si="37"/>
        <v>0</v>
      </c>
      <c r="E374" s="11"/>
      <c r="H374" s="12">
        <v>0</v>
      </c>
      <c r="V374" s="26"/>
      <c r="W374" s="26"/>
      <c r="X374" s="15"/>
      <c r="Y374" s="15"/>
      <c r="AA374" s="15"/>
      <c r="AB374" s="15"/>
      <c r="AC374" s="16"/>
      <c r="AD374" s="16"/>
      <c r="AE374" s="16"/>
    </row>
    <row r="375" spans="4:31" x14ac:dyDescent="0.25">
      <c r="D375" s="11">
        <f t="shared" si="37"/>
        <v>0</v>
      </c>
      <c r="E375" s="11"/>
      <c r="H375" s="12">
        <v>0</v>
      </c>
      <c r="V375" s="26"/>
      <c r="W375" s="26"/>
      <c r="X375" s="15"/>
      <c r="Y375" s="15"/>
      <c r="AA375" s="15"/>
      <c r="AB375" s="15"/>
      <c r="AC375" s="16"/>
      <c r="AD375" s="16"/>
      <c r="AE375" s="16"/>
    </row>
    <row r="376" spans="4:31" x14ac:dyDescent="0.25">
      <c r="D376" s="11">
        <f t="shared" si="37"/>
        <v>0</v>
      </c>
      <c r="E376" s="11"/>
      <c r="H376" s="12">
        <v>0</v>
      </c>
      <c r="V376" s="26"/>
      <c r="W376" s="26"/>
      <c r="X376" s="15"/>
      <c r="Y376" s="15"/>
      <c r="AA376" s="15"/>
      <c r="AB376" s="15"/>
      <c r="AC376" s="16"/>
      <c r="AD376" s="16"/>
      <c r="AE376" s="16"/>
    </row>
    <row r="377" spans="4:31" x14ac:dyDescent="0.25">
      <c r="D377" s="11">
        <f t="shared" si="37"/>
        <v>0</v>
      </c>
      <c r="E377" s="11"/>
      <c r="H377" s="12">
        <v>0</v>
      </c>
      <c r="V377" s="26"/>
      <c r="W377" s="26"/>
      <c r="X377" s="15"/>
      <c r="Y377" s="15"/>
      <c r="AA377" s="15"/>
      <c r="AB377" s="15"/>
      <c r="AC377" s="16"/>
      <c r="AD377" s="16"/>
      <c r="AE377" s="16"/>
    </row>
    <row r="378" spans="4:31" x14ac:dyDescent="0.25">
      <c r="D378" s="11">
        <f t="shared" ref="D378:D441" si="38">B378/(1-$C$9)</f>
        <v>0</v>
      </c>
      <c r="E378" s="11"/>
      <c r="H378" s="12">
        <v>0</v>
      </c>
      <c r="V378" s="26"/>
      <c r="W378" s="26"/>
      <c r="X378" s="15"/>
      <c r="Y378" s="15"/>
      <c r="AA378" s="15"/>
      <c r="AB378" s="15"/>
      <c r="AC378" s="16"/>
      <c r="AD378" s="16"/>
      <c r="AE378" s="16"/>
    </row>
    <row r="379" spans="4:31" x14ac:dyDescent="0.25">
      <c r="D379" s="11">
        <f t="shared" si="38"/>
        <v>0</v>
      </c>
      <c r="E379" s="11"/>
      <c r="H379" s="12">
        <v>0</v>
      </c>
      <c r="V379" s="26"/>
      <c r="W379" s="26"/>
      <c r="X379" s="15"/>
      <c r="Y379" s="15"/>
      <c r="AA379" s="15"/>
      <c r="AB379" s="15"/>
      <c r="AC379" s="16"/>
      <c r="AD379" s="16"/>
      <c r="AE379" s="16"/>
    </row>
    <row r="380" spans="4:31" x14ac:dyDescent="0.25">
      <c r="D380" s="11">
        <f t="shared" si="38"/>
        <v>0</v>
      </c>
      <c r="E380" s="11"/>
      <c r="H380" s="12">
        <v>0</v>
      </c>
      <c r="V380" s="26"/>
      <c r="W380" s="26"/>
      <c r="X380" s="15"/>
      <c r="Y380" s="15"/>
      <c r="AA380" s="15"/>
      <c r="AB380" s="15"/>
      <c r="AC380" s="16"/>
      <c r="AD380" s="16"/>
      <c r="AE380" s="16"/>
    </row>
    <row r="381" spans="4:31" x14ac:dyDescent="0.25">
      <c r="D381" s="11">
        <f t="shared" si="38"/>
        <v>0</v>
      </c>
      <c r="E381" s="11"/>
      <c r="H381" s="12">
        <v>0</v>
      </c>
      <c r="V381" s="26"/>
      <c r="W381" s="26"/>
      <c r="X381" s="15"/>
      <c r="Y381" s="15"/>
      <c r="AA381" s="15"/>
      <c r="AB381" s="15"/>
      <c r="AC381" s="16"/>
      <c r="AD381" s="16"/>
      <c r="AE381" s="16"/>
    </row>
    <row r="382" spans="4:31" x14ac:dyDescent="0.25">
      <c r="D382" s="11">
        <f t="shared" si="38"/>
        <v>0</v>
      </c>
      <c r="E382" s="11"/>
      <c r="H382" s="12">
        <v>0</v>
      </c>
      <c r="V382" s="26"/>
      <c r="W382" s="26"/>
      <c r="X382" s="15"/>
      <c r="Y382" s="15"/>
      <c r="AA382" s="15"/>
      <c r="AB382" s="15"/>
      <c r="AC382" s="16"/>
      <c r="AD382" s="16"/>
      <c r="AE382" s="16"/>
    </row>
    <row r="383" spans="4:31" x14ac:dyDescent="0.25">
      <c r="D383" s="11">
        <f t="shared" si="38"/>
        <v>0</v>
      </c>
      <c r="E383" s="11"/>
      <c r="H383" s="12">
        <v>0</v>
      </c>
      <c r="V383" s="26"/>
      <c r="W383" s="26"/>
      <c r="X383" s="15"/>
      <c r="Y383" s="15"/>
      <c r="AA383" s="15"/>
      <c r="AB383" s="15"/>
      <c r="AC383" s="16"/>
      <c r="AD383" s="16"/>
      <c r="AE383" s="16"/>
    </row>
    <row r="384" spans="4:31" x14ac:dyDescent="0.25">
      <c r="D384" s="11">
        <f t="shared" si="38"/>
        <v>0</v>
      </c>
      <c r="E384" s="11"/>
      <c r="H384" s="12">
        <v>0</v>
      </c>
      <c r="V384" s="26"/>
      <c r="W384" s="26"/>
      <c r="X384" s="15"/>
      <c r="Y384" s="15"/>
      <c r="AA384" s="15"/>
      <c r="AB384" s="15"/>
      <c r="AC384" s="16"/>
      <c r="AD384" s="16"/>
      <c r="AE384" s="16"/>
    </row>
    <row r="385" spans="4:31" x14ac:dyDescent="0.25">
      <c r="D385" s="11">
        <f t="shared" si="38"/>
        <v>0</v>
      </c>
      <c r="E385" s="11"/>
      <c r="H385" s="12">
        <v>0</v>
      </c>
      <c r="V385" s="26"/>
      <c r="W385" s="26"/>
      <c r="X385" s="15"/>
      <c r="Y385" s="15"/>
      <c r="AA385" s="15"/>
      <c r="AB385" s="15"/>
      <c r="AC385" s="16"/>
      <c r="AD385" s="16"/>
      <c r="AE385" s="16"/>
    </row>
    <row r="386" spans="4:31" x14ac:dyDescent="0.25">
      <c r="D386" s="11">
        <f t="shared" si="38"/>
        <v>0</v>
      </c>
      <c r="E386" s="11"/>
      <c r="H386" s="12">
        <v>0</v>
      </c>
      <c r="V386" s="26"/>
      <c r="W386" s="26"/>
      <c r="X386" s="15"/>
      <c r="Y386" s="15"/>
      <c r="AA386" s="15"/>
      <c r="AB386" s="15"/>
      <c r="AC386" s="16"/>
      <c r="AD386" s="16"/>
      <c r="AE386" s="16"/>
    </row>
    <row r="387" spans="4:31" x14ac:dyDescent="0.25">
      <c r="D387" s="11">
        <f t="shared" si="38"/>
        <v>0</v>
      </c>
      <c r="E387" s="11"/>
      <c r="H387" s="12">
        <v>0</v>
      </c>
      <c r="V387" s="26"/>
      <c r="W387" s="26"/>
      <c r="X387" s="15"/>
      <c r="Y387" s="15"/>
      <c r="AA387" s="15"/>
      <c r="AB387" s="15"/>
      <c r="AC387" s="16"/>
      <c r="AD387" s="16"/>
      <c r="AE387" s="16"/>
    </row>
    <row r="388" spans="4:31" x14ac:dyDescent="0.25">
      <c r="D388" s="11">
        <f t="shared" si="38"/>
        <v>0</v>
      </c>
      <c r="E388" s="11"/>
      <c r="H388" s="12">
        <v>0</v>
      </c>
      <c r="V388" s="26"/>
      <c r="W388" s="26"/>
      <c r="X388" s="15"/>
      <c r="Y388" s="15"/>
      <c r="AA388" s="15"/>
      <c r="AB388" s="15"/>
      <c r="AC388" s="16"/>
      <c r="AD388" s="16"/>
      <c r="AE388" s="16"/>
    </row>
    <row r="389" spans="4:31" x14ac:dyDescent="0.25">
      <c r="D389" s="11">
        <f t="shared" si="38"/>
        <v>0</v>
      </c>
      <c r="E389" s="11"/>
      <c r="H389" s="12">
        <v>0</v>
      </c>
      <c r="V389" s="26"/>
      <c r="W389" s="26"/>
      <c r="X389" s="15"/>
      <c r="Y389" s="15"/>
      <c r="AA389" s="15"/>
      <c r="AB389" s="15"/>
      <c r="AC389" s="16"/>
      <c r="AD389" s="16"/>
      <c r="AE389" s="16"/>
    </row>
    <row r="390" spans="4:31" x14ac:dyDescent="0.25">
      <c r="D390" s="11">
        <f t="shared" si="38"/>
        <v>0</v>
      </c>
      <c r="E390" s="11"/>
      <c r="H390" s="12">
        <v>0</v>
      </c>
      <c r="V390" s="26"/>
      <c r="W390" s="26"/>
      <c r="X390" s="15"/>
      <c r="Y390" s="15"/>
      <c r="AA390" s="15"/>
      <c r="AB390" s="15"/>
      <c r="AC390" s="16"/>
      <c r="AD390" s="16"/>
      <c r="AE390" s="16"/>
    </row>
    <row r="391" spans="4:31" x14ac:dyDescent="0.25">
      <c r="D391" s="11">
        <f t="shared" si="38"/>
        <v>0</v>
      </c>
      <c r="E391" s="11"/>
      <c r="H391" s="12">
        <v>0</v>
      </c>
      <c r="V391" s="26"/>
      <c r="W391" s="26"/>
      <c r="X391" s="15"/>
      <c r="Y391" s="15"/>
      <c r="AA391" s="15"/>
      <c r="AB391" s="15"/>
      <c r="AC391" s="16"/>
      <c r="AD391" s="16"/>
      <c r="AE391" s="16"/>
    </row>
    <row r="392" spans="4:31" x14ac:dyDescent="0.25">
      <c r="D392" s="11">
        <f t="shared" si="38"/>
        <v>0</v>
      </c>
      <c r="E392" s="11"/>
      <c r="H392" s="12">
        <v>0</v>
      </c>
      <c r="V392" s="26"/>
      <c r="W392" s="26"/>
      <c r="X392" s="15"/>
      <c r="Y392" s="15"/>
      <c r="AA392" s="15"/>
      <c r="AB392" s="15"/>
      <c r="AC392" s="16"/>
      <c r="AD392" s="16"/>
      <c r="AE392" s="16"/>
    </row>
    <row r="393" spans="4:31" x14ac:dyDescent="0.25">
      <c r="D393" s="11">
        <f t="shared" si="38"/>
        <v>0</v>
      </c>
      <c r="E393" s="11"/>
      <c r="H393" s="12">
        <v>0</v>
      </c>
      <c r="V393" s="26"/>
      <c r="W393" s="26"/>
      <c r="X393" s="15"/>
      <c r="Y393" s="15"/>
      <c r="AA393" s="15"/>
      <c r="AB393" s="15"/>
      <c r="AC393" s="16"/>
      <c r="AD393" s="16"/>
      <c r="AE393" s="16"/>
    </row>
    <row r="394" spans="4:31" x14ac:dyDescent="0.25">
      <c r="D394" s="11">
        <f t="shared" si="38"/>
        <v>0</v>
      </c>
      <c r="E394" s="11"/>
      <c r="H394" s="12">
        <v>0</v>
      </c>
      <c r="V394" s="26"/>
      <c r="W394" s="26"/>
      <c r="X394" s="15"/>
      <c r="Y394" s="15"/>
      <c r="AA394" s="15"/>
      <c r="AB394" s="15"/>
      <c r="AC394" s="16"/>
      <c r="AD394" s="16"/>
      <c r="AE394" s="16"/>
    </row>
    <row r="395" spans="4:31" x14ac:dyDescent="0.25">
      <c r="D395" s="11">
        <f t="shared" si="38"/>
        <v>0</v>
      </c>
      <c r="E395" s="11"/>
      <c r="H395" s="12">
        <v>0</v>
      </c>
      <c r="V395" s="26"/>
      <c r="W395" s="26"/>
      <c r="X395" s="15"/>
      <c r="Y395" s="15"/>
      <c r="AA395" s="15"/>
      <c r="AB395" s="15"/>
      <c r="AC395" s="16"/>
      <c r="AD395" s="16"/>
      <c r="AE395" s="16"/>
    </row>
    <row r="396" spans="4:31" x14ac:dyDescent="0.25">
      <c r="D396" s="11">
        <f t="shared" si="38"/>
        <v>0</v>
      </c>
      <c r="E396" s="11"/>
      <c r="H396" s="12">
        <v>0</v>
      </c>
      <c r="V396" s="26"/>
      <c r="W396" s="26"/>
      <c r="X396" s="15"/>
      <c r="Y396" s="15"/>
      <c r="AA396" s="15"/>
      <c r="AB396" s="15"/>
      <c r="AC396" s="16"/>
      <c r="AD396" s="16"/>
      <c r="AE396" s="16"/>
    </row>
    <row r="397" spans="4:31" x14ac:dyDescent="0.25">
      <c r="D397" s="11">
        <f t="shared" si="38"/>
        <v>0</v>
      </c>
      <c r="E397" s="11"/>
      <c r="H397" s="12">
        <v>0</v>
      </c>
      <c r="V397" s="26"/>
      <c r="W397" s="26"/>
      <c r="X397" s="15"/>
      <c r="Y397" s="15"/>
      <c r="AA397" s="15"/>
      <c r="AB397" s="15"/>
      <c r="AC397" s="16"/>
      <c r="AD397" s="16"/>
      <c r="AE397" s="16"/>
    </row>
    <row r="398" spans="4:31" x14ac:dyDescent="0.25">
      <c r="D398" s="11">
        <f t="shared" si="38"/>
        <v>0</v>
      </c>
      <c r="E398" s="11"/>
      <c r="H398" s="12">
        <v>0</v>
      </c>
      <c r="V398" s="26"/>
      <c r="W398" s="26"/>
      <c r="X398" s="15"/>
      <c r="Y398" s="15"/>
      <c r="AA398" s="15"/>
      <c r="AB398" s="15"/>
      <c r="AC398" s="16"/>
      <c r="AD398" s="16"/>
      <c r="AE398" s="16"/>
    </row>
    <row r="399" spans="4:31" x14ac:dyDescent="0.25">
      <c r="D399" s="11">
        <f t="shared" si="38"/>
        <v>0</v>
      </c>
      <c r="E399" s="11"/>
      <c r="H399" s="12">
        <v>0</v>
      </c>
      <c r="V399" s="26"/>
      <c r="W399" s="26"/>
      <c r="X399" s="15"/>
      <c r="Y399" s="15"/>
      <c r="AA399" s="15"/>
      <c r="AB399" s="15"/>
      <c r="AC399" s="16"/>
      <c r="AD399" s="16"/>
      <c r="AE399" s="16"/>
    </row>
    <row r="400" spans="4:31" x14ac:dyDescent="0.25">
      <c r="D400" s="11">
        <f t="shared" si="38"/>
        <v>0</v>
      </c>
      <c r="E400" s="11"/>
      <c r="H400" s="12">
        <v>0</v>
      </c>
      <c r="V400" s="26"/>
      <c r="W400" s="26"/>
      <c r="X400" s="15"/>
      <c r="Y400" s="15"/>
      <c r="AA400" s="15"/>
      <c r="AB400" s="15"/>
      <c r="AC400" s="16"/>
      <c r="AD400" s="16"/>
      <c r="AE400" s="16"/>
    </row>
    <row r="401" spans="4:31" x14ac:dyDescent="0.25">
      <c r="D401" s="11">
        <f t="shared" si="38"/>
        <v>0</v>
      </c>
      <c r="E401" s="11"/>
      <c r="H401" s="12">
        <v>0</v>
      </c>
      <c r="V401" s="26"/>
      <c r="W401" s="26"/>
      <c r="X401" s="15"/>
      <c r="Y401" s="15"/>
      <c r="AA401" s="15"/>
      <c r="AB401" s="15"/>
      <c r="AC401" s="16"/>
      <c r="AD401" s="16"/>
      <c r="AE401" s="16"/>
    </row>
    <row r="402" spans="4:31" x14ac:dyDescent="0.25">
      <c r="D402" s="11">
        <f t="shared" si="38"/>
        <v>0</v>
      </c>
      <c r="E402" s="11"/>
      <c r="H402" s="12">
        <v>0</v>
      </c>
      <c r="V402" s="26"/>
      <c r="W402" s="26"/>
      <c r="X402" s="15"/>
      <c r="Y402" s="15"/>
      <c r="AA402" s="15"/>
      <c r="AB402" s="15"/>
      <c r="AC402" s="16"/>
      <c r="AD402" s="16"/>
      <c r="AE402" s="16"/>
    </row>
    <row r="403" spans="4:31" x14ac:dyDescent="0.25">
      <c r="D403" s="11">
        <f t="shared" si="38"/>
        <v>0</v>
      </c>
      <c r="E403" s="11"/>
      <c r="H403" s="12">
        <v>0</v>
      </c>
      <c r="V403" s="26"/>
      <c r="W403" s="26"/>
      <c r="X403" s="15"/>
      <c r="Y403" s="15"/>
      <c r="AA403" s="15"/>
      <c r="AB403" s="15"/>
      <c r="AC403" s="16"/>
      <c r="AD403" s="16"/>
      <c r="AE403" s="16"/>
    </row>
    <row r="404" spans="4:31" x14ac:dyDescent="0.25">
      <c r="D404" s="11">
        <f t="shared" si="38"/>
        <v>0</v>
      </c>
      <c r="E404" s="11"/>
      <c r="H404" s="12">
        <v>0</v>
      </c>
      <c r="V404" s="26"/>
      <c r="W404" s="26"/>
      <c r="X404" s="15"/>
      <c r="Y404" s="15"/>
      <c r="AA404" s="15"/>
      <c r="AB404" s="15"/>
      <c r="AC404" s="16"/>
      <c r="AD404" s="16"/>
      <c r="AE404" s="16"/>
    </row>
    <row r="405" spans="4:31" x14ac:dyDescent="0.25">
      <c r="D405" s="11">
        <f t="shared" si="38"/>
        <v>0</v>
      </c>
      <c r="E405" s="11"/>
      <c r="H405" s="12">
        <v>0</v>
      </c>
      <c r="V405" s="26"/>
      <c r="W405" s="26"/>
      <c r="X405" s="15"/>
      <c r="Y405" s="15"/>
      <c r="AA405" s="15"/>
      <c r="AB405" s="15"/>
      <c r="AC405" s="16"/>
      <c r="AD405" s="16"/>
      <c r="AE405" s="16"/>
    </row>
    <row r="406" spans="4:31" x14ac:dyDescent="0.25">
      <c r="D406" s="11">
        <f t="shared" si="38"/>
        <v>0</v>
      </c>
      <c r="E406" s="11"/>
      <c r="H406" s="12">
        <v>0</v>
      </c>
      <c r="V406" s="26"/>
      <c r="W406" s="26"/>
      <c r="X406" s="15"/>
      <c r="Y406" s="15"/>
      <c r="AA406" s="15"/>
      <c r="AB406" s="15"/>
      <c r="AC406" s="16"/>
      <c r="AD406" s="16"/>
      <c r="AE406" s="16"/>
    </row>
    <row r="407" spans="4:31" x14ac:dyDescent="0.25">
      <c r="D407" s="11">
        <f t="shared" si="38"/>
        <v>0</v>
      </c>
      <c r="E407" s="11"/>
      <c r="H407" s="12">
        <v>0</v>
      </c>
      <c r="V407" s="26"/>
      <c r="W407" s="26"/>
      <c r="X407" s="15"/>
      <c r="Y407" s="15"/>
      <c r="AA407" s="15"/>
      <c r="AB407" s="15"/>
      <c r="AC407" s="16"/>
      <c r="AD407" s="16"/>
      <c r="AE407" s="16"/>
    </row>
    <row r="408" spans="4:31" x14ac:dyDescent="0.25">
      <c r="D408" s="11">
        <f t="shared" si="38"/>
        <v>0</v>
      </c>
      <c r="E408" s="11"/>
      <c r="H408" s="12">
        <v>0</v>
      </c>
      <c r="V408" s="26"/>
      <c r="W408" s="26"/>
      <c r="X408" s="15"/>
      <c r="Y408" s="15"/>
      <c r="AA408" s="15"/>
      <c r="AB408" s="15"/>
      <c r="AC408" s="16"/>
      <c r="AD408" s="16"/>
      <c r="AE408" s="16"/>
    </row>
    <row r="409" spans="4:31" x14ac:dyDescent="0.25">
      <c r="D409" s="11">
        <f t="shared" si="38"/>
        <v>0</v>
      </c>
      <c r="E409" s="11"/>
      <c r="H409" s="12">
        <v>0</v>
      </c>
      <c r="V409" s="26"/>
      <c r="W409" s="26"/>
      <c r="X409" s="15"/>
      <c r="Y409" s="15"/>
      <c r="AA409" s="15"/>
      <c r="AB409" s="15"/>
      <c r="AC409" s="16"/>
      <c r="AD409" s="16"/>
      <c r="AE409" s="16"/>
    </row>
    <row r="410" spans="4:31" x14ac:dyDescent="0.25">
      <c r="D410" s="11">
        <f t="shared" si="38"/>
        <v>0</v>
      </c>
      <c r="E410" s="11"/>
      <c r="H410" s="12">
        <v>0</v>
      </c>
      <c r="V410" s="26"/>
      <c r="W410" s="26"/>
      <c r="X410" s="15"/>
      <c r="Y410" s="15"/>
      <c r="AA410" s="15"/>
      <c r="AB410" s="15"/>
      <c r="AC410" s="16"/>
      <c r="AD410" s="16"/>
      <c r="AE410" s="16"/>
    </row>
    <row r="411" spans="4:31" x14ac:dyDescent="0.25">
      <c r="D411" s="11">
        <f t="shared" si="38"/>
        <v>0</v>
      </c>
      <c r="E411" s="11"/>
      <c r="H411" s="12">
        <v>0</v>
      </c>
      <c r="V411" s="26"/>
      <c r="W411" s="26"/>
      <c r="X411" s="15"/>
      <c r="Y411" s="15"/>
      <c r="AA411" s="15"/>
      <c r="AB411" s="15"/>
      <c r="AC411" s="16"/>
      <c r="AD411" s="16"/>
      <c r="AE411" s="16"/>
    </row>
    <row r="412" spans="4:31" x14ac:dyDescent="0.25">
      <c r="D412" s="11">
        <f t="shared" si="38"/>
        <v>0</v>
      </c>
      <c r="E412" s="11"/>
      <c r="H412" s="12">
        <v>0</v>
      </c>
      <c r="V412" s="26"/>
      <c r="W412" s="26"/>
      <c r="X412" s="15"/>
      <c r="Y412" s="15"/>
      <c r="AA412" s="15"/>
      <c r="AB412" s="15"/>
      <c r="AC412" s="16"/>
      <c r="AD412" s="16"/>
      <c r="AE412" s="16"/>
    </row>
    <row r="413" spans="4:31" x14ac:dyDescent="0.25">
      <c r="D413" s="11">
        <f t="shared" si="38"/>
        <v>0</v>
      </c>
      <c r="E413" s="11"/>
      <c r="H413" s="12">
        <v>0</v>
      </c>
      <c r="V413" s="26"/>
      <c r="W413" s="26"/>
      <c r="X413" s="15"/>
      <c r="Y413" s="15"/>
      <c r="AA413" s="15"/>
      <c r="AB413" s="15"/>
      <c r="AC413" s="16"/>
      <c r="AD413" s="16"/>
      <c r="AE413" s="16"/>
    </row>
    <row r="414" spans="4:31" x14ac:dyDescent="0.25">
      <c r="D414" s="11">
        <f t="shared" si="38"/>
        <v>0</v>
      </c>
      <c r="E414" s="11"/>
      <c r="H414" s="12">
        <v>0</v>
      </c>
      <c r="V414" s="26"/>
      <c r="W414" s="26"/>
      <c r="X414" s="15"/>
      <c r="Y414" s="15"/>
      <c r="AA414" s="15"/>
      <c r="AB414" s="15"/>
      <c r="AC414" s="16"/>
      <c r="AD414" s="16"/>
      <c r="AE414" s="16"/>
    </row>
    <row r="415" spans="4:31" x14ac:dyDescent="0.25">
      <c r="D415" s="11">
        <f t="shared" si="38"/>
        <v>0</v>
      </c>
      <c r="E415" s="11"/>
      <c r="H415" s="12">
        <v>0</v>
      </c>
      <c r="V415" s="26"/>
      <c r="W415" s="26"/>
      <c r="X415" s="15"/>
      <c r="Y415" s="15"/>
      <c r="AA415" s="15"/>
      <c r="AB415" s="15"/>
      <c r="AC415" s="16"/>
      <c r="AD415" s="16"/>
      <c r="AE415" s="16"/>
    </row>
    <row r="416" spans="4:31" x14ac:dyDescent="0.25">
      <c r="D416" s="11">
        <f t="shared" si="38"/>
        <v>0</v>
      </c>
      <c r="E416" s="11"/>
      <c r="H416" s="12">
        <v>0</v>
      </c>
      <c r="V416" s="26"/>
      <c r="W416" s="26"/>
      <c r="X416" s="15"/>
      <c r="Y416" s="15"/>
      <c r="AA416" s="15"/>
      <c r="AB416" s="15"/>
      <c r="AC416" s="16"/>
      <c r="AD416" s="16"/>
      <c r="AE416" s="16"/>
    </row>
    <row r="417" spans="4:31" x14ac:dyDescent="0.25">
      <c r="D417" s="11">
        <f t="shared" si="38"/>
        <v>0</v>
      </c>
      <c r="E417" s="11"/>
      <c r="H417" s="12">
        <v>0</v>
      </c>
      <c r="V417" s="26"/>
      <c r="W417" s="26"/>
      <c r="X417" s="15"/>
      <c r="Y417" s="15"/>
      <c r="AA417" s="15"/>
      <c r="AB417" s="15"/>
      <c r="AC417" s="16"/>
      <c r="AD417" s="16"/>
      <c r="AE417" s="16"/>
    </row>
    <row r="418" spans="4:31" x14ac:dyDescent="0.25">
      <c r="D418" s="11">
        <f t="shared" si="38"/>
        <v>0</v>
      </c>
      <c r="E418" s="11"/>
      <c r="H418" s="12">
        <v>0</v>
      </c>
      <c r="V418" s="26"/>
      <c r="W418" s="26"/>
      <c r="X418" s="15"/>
      <c r="Y418" s="15"/>
      <c r="AA418" s="15"/>
      <c r="AB418" s="15"/>
      <c r="AC418" s="16"/>
      <c r="AD418" s="16"/>
      <c r="AE418" s="16"/>
    </row>
    <row r="419" spans="4:31" x14ac:dyDescent="0.25">
      <c r="D419" s="11">
        <f t="shared" si="38"/>
        <v>0</v>
      </c>
      <c r="E419" s="11"/>
      <c r="H419" s="12">
        <v>0</v>
      </c>
      <c r="V419" s="26"/>
      <c r="W419" s="26"/>
      <c r="X419" s="15"/>
      <c r="Y419" s="15"/>
      <c r="AA419" s="15"/>
      <c r="AB419" s="15"/>
      <c r="AC419" s="16"/>
      <c r="AD419" s="16"/>
      <c r="AE419" s="16"/>
    </row>
    <row r="420" spans="4:31" x14ac:dyDescent="0.25">
      <c r="D420" s="11">
        <f t="shared" si="38"/>
        <v>0</v>
      </c>
      <c r="E420" s="11"/>
      <c r="H420" s="12">
        <v>0</v>
      </c>
      <c r="V420" s="26"/>
      <c r="W420" s="26"/>
      <c r="X420" s="15"/>
      <c r="Y420" s="15"/>
      <c r="AA420" s="15"/>
      <c r="AB420" s="15"/>
      <c r="AC420" s="16"/>
      <c r="AD420" s="16"/>
      <c r="AE420" s="16"/>
    </row>
    <row r="421" spans="4:31" x14ac:dyDescent="0.25">
      <c r="D421" s="11">
        <f t="shared" si="38"/>
        <v>0</v>
      </c>
      <c r="E421" s="11"/>
      <c r="H421" s="12">
        <v>0</v>
      </c>
      <c r="V421" s="26"/>
      <c r="W421" s="26"/>
      <c r="X421" s="15"/>
      <c r="Y421" s="15"/>
      <c r="AA421" s="15"/>
      <c r="AB421" s="15"/>
      <c r="AC421" s="16"/>
      <c r="AD421" s="16"/>
      <c r="AE421" s="16"/>
    </row>
    <row r="422" spans="4:31" x14ac:dyDescent="0.25">
      <c r="D422" s="11">
        <f t="shared" si="38"/>
        <v>0</v>
      </c>
      <c r="E422" s="11"/>
      <c r="H422" s="12">
        <v>0</v>
      </c>
      <c r="V422" s="26"/>
      <c r="W422" s="26"/>
      <c r="X422" s="15"/>
      <c r="Y422" s="15"/>
      <c r="AA422" s="15"/>
      <c r="AB422" s="15"/>
      <c r="AC422" s="16"/>
      <c r="AD422" s="16"/>
      <c r="AE422" s="16"/>
    </row>
    <row r="423" spans="4:31" x14ac:dyDescent="0.25">
      <c r="D423" s="11">
        <f t="shared" si="38"/>
        <v>0</v>
      </c>
      <c r="E423" s="11"/>
      <c r="H423" s="12">
        <v>0</v>
      </c>
      <c r="V423" s="26"/>
      <c r="W423" s="26"/>
      <c r="X423" s="15"/>
      <c r="Y423" s="15"/>
      <c r="AA423" s="15"/>
      <c r="AB423" s="15"/>
      <c r="AC423" s="16"/>
      <c r="AD423" s="16"/>
      <c r="AE423" s="16"/>
    </row>
    <row r="424" spans="4:31" x14ac:dyDescent="0.25">
      <c r="D424" s="11">
        <f t="shared" si="38"/>
        <v>0</v>
      </c>
      <c r="E424" s="11"/>
      <c r="H424" s="12">
        <v>0</v>
      </c>
      <c r="V424" s="26"/>
      <c r="W424" s="26"/>
      <c r="X424" s="15"/>
      <c r="Y424" s="15"/>
      <c r="AA424" s="15"/>
      <c r="AB424" s="15"/>
      <c r="AC424" s="16"/>
      <c r="AD424" s="16"/>
      <c r="AE424" s="16"/>
    </row>
    <row r="425" spans="4:31" x14ac:dyDescent="0.25">
      <c r="D425" s="11">
        <f t="shared" si="38"/>
        <v>0</v>
      </c>
      <c r="E425" s="11"/>
      <c r="H425" s="12">
        <v>0</v>
      </c>
      <c r="V425" s="26"/>
      <c r="W425" s="26"/>
      <c r="X425" s="15"/>
      <c r="Y425" s="15"/>
      <c r="AA425" s="15"/>
      <c r="AB425" s="15"/>
      <c r="AC425" s="16"/>
      <c r="AD425" s="16"/>
      <c r="AE425" s="16"/>
    </row>
    <row r="426" spans="4:31" x14ac:dyDescent="0.25">
      <c r="D426" s="11">
        <f t="shared" si="38"/>
        <v>0</v>
      </c>
      <c r="E426" s="11"/>
      <c r="H426" s="12">
        <v>0</v>
      </c>
      <c r="V426" s="26"/>
      <c r="W426" s="26"/>
      <c r="X426" s="15"/>
      <c r="Y426" s="15"/>
      <c r="AA426" s="15"/>
      <c r="AB426" s="15"/>
      <c r="AC426" s="16"/>
      <c r="AD426" s="16"/>
      <c r="AE426" s="16"/>
    </row>
    <row r="427" spans="4:31" x14ac:dyDescent="0.25">
      <c r="D427" s="11">
        <f t="shared" si="38"/>
        <v>0</v>
      </c>
      <c r="E427" s="11"/>
      <c r="H427" s="12">
        <v>0</v>
      </c>
      <c r="V427" s="26"/>
      <c r="W427" s="26"/>
      <c r="X427" s="15"/>
      <c r="Y427" s="15"/>
      <c r="AA427" s="15"/>
      <c r="AB427" s="15"/>
      <c r="AC427" s="16"/>
      <c r="AD427" s="16"/>
      <c r="AE427" s="16"/>
    </row>
    <row r="428" spans="4:31" x14ac:dyDescent="0.25">
      <c r="D428" s="11">
        <f t="shared" si="38"/>
        <v>0</v>
      </c>
      <c r="E428" s="11"/>
      <c r="H428" s="12">
        <v>0</v>
      </c>
      <c r="V428" s="26"/>
      <c r="W428" s="26"/>
      <c r="X428" s="15"/>
      <c r="Y428" s="15"/>
      <c r="AA428" s="15"/>
      <c r="AB428" s="15"/>
      <c r="AC428" s="16"/>
      <c r="AD428" s="16"/>
      <c r="AE428" s="16"/>
    </row>
    <row r="429" spans="4:31" x14ac:dyDescent="0.25">
      <c r="D429" s="11">
        <f t="shared" si="38"/>
        <v>0</v>
      </c>
      <c r="E429" s="11"/>
      <c r="H429" s="12">
        <v>0</v>
      </c>
      <c r="V429" s="26"/>
      <c r="W429" s="26"/>
      <c r="X429" s="15"/>
      <c r="Y429" s="15"/>
      <c r="AA429" s="15"/>
      <c r="AB429" s="15"/>
      <c r="AC429" s="16"/>
      <c r="AD429" s="16"/>
      <c r="AE429" s="16"/>
    </row>
    <row r="430" spans="4:31" x14ac:dyDescent="0.25">
      <c r="D430" s="11">
        <f t="shared" si="38"/>
        <v>0</v>
      </c>
      <c r="E430" s="11"/>
      <c r="H430" s="12">
        <v>0</v>
      </c>
      <c r="V430" s="26"/>
      <c r="W430" s="26"/>
      <c r="X430" s="15"/>
      <c r="Y430" s="15"/>
      <c r="AA430" s="15"/>
      <c r="AB430" s="15"/>
      <c r="AC430" s="16"/>
      <c r="AD430" s="16"/>
      <c r="AE430" s="16"/>
    </row>
    <row r="431" spans="4:31" x14ac:dyDescent="0.25">
      <c r="D431" s="11">
        <f t="shared" si="38"/>
        <v>0</v>
      </c>
      <c r="E431" s="11"/>
      <c r="H431" s="12">
        <v>0</v>
      </c>
      <c r="V431" s="26"/>
      <c r="W431" s="26"/>
      <c r="X431" s="15"/>
      <c r="Y431" s="15"/>
      <c r="AA431" s="15"/>
      <c r="AB431" s="15"/>
      <c r="AC431" s="16"/>
      <c r="AD431" s="16"/>
      <c r="AE431" s="16"/>
    </row>
    <row r="432" spans="4:31" x14ac:dyDescent="0.25">
      <c r="D432" s="11">
        <f t="shared" si="38"/>
        <v>0</v>
      </c>
      <c r="E432" s="11"/>
      <c r="H432" s="12">
        <v>0</v>
      </c>
      <c r="V432" s="26"/>
      <c r="W432" s="26"/>
      <c r="X432" s="15"/>
      <c r="Y432" s="15"/>
      <c r="AA432" s="15"/>
      <c r="AB432" s="15"/>
      <c r="AC432" s="16"/>
      <c r="AD432" s="16"/>
      <c r="AE432" s="16"/>
    </row>
    <row r="433" spans="4:31" x14ac:dyDescent="0.25">
      <c r="D433" s="11">
        <f t="shared" si="38"/>
        <v>0</v>
      </c>
      <c r="E433" s="11"/>
      <c r="H433" s="12">
        <v>0</v>
      </c>
      <c r="V433" s="26"/>
      <c r="W433" s="26"/>
      <c r="X433" s="15"/>
      <c r="Y433" s="15"/>
      <c r="AA433" s="15"/>
      <c r="AB433" s="15"/>
      <c r="AC433" s="16"/>
      <c r="AD433" s="16"/>
      <c r="AE433" s="16"/>
    </row>
    <row r="434" spans="4:31" x14ac:dyDescent="0.25">
      <c r="D434" s="11">
        <f t="shared" si="38"/>
        <v>0</v>
      </c>
      <c r="E434" s="11"/>
      <c r="H434" s="12">
        <v>0</v>
      </c>
      <c r="V434" s="26"/>
      <c r="W434" s="26"/>
      <c r="X434" s="15"/>
      <c r="Y434" s="15"/>
      <c r="AA434" s="15"/>
      <c r="AB434" s="15"/>
      <c r="AC434" s="16"/>
      <c r="AD434" s="16"/>
      <c r="AE434" s="16"/>
    </row>
    <row r="435" spans="4:31" x14ac:dyDescent="0.25">
      <c r="D435" s="11">
        <f t="shared" si="38"/>
        <v>0</v>
      </c>
      <c r="E435" s="11"/>
      <c r="H435" s="12">
        <v>0</v>
      </c>
      <c r="V435" s="26"/>
      <c r="W435" s="26"/>
      <c r="X435" s="15"/>
      <c r="Y435" s="15"/>
      <c r="AA435" s="15"/>
      <c r="AB435" s="15"/>
      <c r="AC435" s="16"/>
      <c r="AD435" s="16"/>
      <c r="AE435" s="16"/>
    </row>
    <row r="436" spans="4:31" x14ac:dyDescent="0.25">
      <c r="D436" s="11">
        <f t="shared" si="38"/>
        <v>0</v>
      </c>
      <c r="E436" s="11"/>
      <c r="H436" s="12">
        <v>0</v>
      </c>
      <c r="V436" s="26"/>
      <c r="W436" s="26"/>
      <c r="X436" s="15"/>
      <c r="Y436" s="15"/>
      <c r="AA436" s="15"/>
      <c r="AB436" s="15"/>
      <c r="AC436" s="16"/>
      <c r="AD436" s="16"/>
      <c r="AE436" s="16"/>
    </row>
    <row r="437" spans="4:31" x14ac:dyDescent="0.25">
      <c r="D437" s="11">
        <f t="shared" si="38"/>
        <v>0</v>
      </c>
      <c r="E437" s="11"/>
      <c r="H437" s="12">
        <v>0</v>
      </c>
      <c r="V437" s="26"/>
      <c r="W437" s="26"/>
      <c r="X437" s="15"/>
      <c r="Y437" s="15"/>
      <c r="AA437" s="15"/>
      <c r="AB437" s="15"/>
      <c r="AC437" s="16"/>
      <c r="AD437" s="16"/>
      <c r="AE437" s="16"/>
    </row>
    <row r="438" spans="4:31" x14ac:dyDescent="0.25">
      <c r="D438" s="11">
        <f t="shared" si="38"/>
        <v>0</v>
      </c>
      <c r="E438" s="11"/>
      <c r="H438" s="12">
        <v>0</v>
      </c>
      <c r="V438" s="26"/>
      <c r="W438" s="26"/>
      <c r="X438" s="15"/>
      <c r="Y438" s="15"/>
      <c r="AA438" s="15"/>
      <c r="AB438" s="15"/>
      <c r="AC438" s="16"/>
      <c r="AD438" s="16"/>
      <c r="AE438" s="16"/>
    </row>
    <row r="439" spans="4:31" x14ac:dyDescent="0.25">
      <c r="D439" s="11">
        <f t="shared" si="38"/>
        <v>0</v>
      </c>
      <c r="E439" s="11"/>
      <c r="H439" s="12">
        <v>0</v>
      </c>
      <c r="V439" s="26"/>
      <c r="W439" s="26"/>
      <c r="X439" s="15"/>
      <c r="Y439" s="15"/>
      <c r="AA439" s="15"/>
      <c r="AB439" s="15"/>
      <c r="AC439" s="16"/>
      <c r="AD439" s="16"/>
      <c r="AE439" s="16"/>
    </row>
    <row r="440" spans="4:31" x14ac:dyDescent="0.25">
      <c r="D440" s="11">
        <f t="shared" si="38"/>
        <v>0</v>
      </c>
      <c r="E440" s="11"/>
      <c r="H440" s="12">
        <v>0</v>
      </c>
      <c r="V440" s="26"/>
      <c r="W440" s="26"/>
      <c r="X440" s="15"/>
      <c r="Y440" s="15"/>
      <c r="AA440" s="15"/>
      <c r="AB440" s="15"/>
      <c r="AC440" s="16"/>
      <c r="AD440" s="16"/>
      <c r="AE440" s="16"/>
    </row>
    <row r="441" spans="4:31" x14ac:dyDescent="0.25">
      <c r="D441" s="11">
        <f t="shared" si="38"/>
        <v>0</v>
      </c>
      <c r="E441" s="11"/>
      <c r="H441" s="12">
        <v>0</v>
      </c>
      <c r="V441" s="26"/>
      <c r="W441" s="26"/>
      <c r="X441" s="15"/>
      <c r="Y441" s="15"/>
      <c r="AA441" s="15"/>
      <c r="AB441" s="15"/>
      <c r="AC441" s="16"/>
      <c r="AD441" s="16"/>
      <c r="AE441" s="16"/>
    </row>
    <row r="442" spans="4:31" x14ac:dyDescent="0.25">
      <c r="D442" s="11">
        <f t="shared" ref="D442:D505" si="39">B442/(1-$C$9)</f>
        <v>0</v>
      </c>
      <c r="E442" s="11"/>
      <c r="H442" s="12">
        <v>0</v>
      </c>
      <c r="V442" s="26"/>
      <c r="W442" s="26"/>
      <c r="X442" s="15"/>
      <c r="Y442" s="15"/>
      <c r="AA442" s="15"/>
      <c r="AB442" s="15"/>
      <c r="AC442" s="16"/>
      <c r="AD442" s="16"/>
      <c r="AE442" s="16"/>
    </row>
    <row r="443" spans="4:31" x14ac:dyDescent="0.25">
      <c r="D443" s="11">
        <f t="shared" si="39"/>
        <v>0</v>
      </c>
      <c r="E443" s="11"/>
      <c r="H443" s="12">
        <v>0</v>
      </c>
      <c r="V443" s="26"/>
      <c r="W443" s="26"/>
      <c r="X443" s="15"/>
      <c r="Y443" s="15"/>
      <c r="AA443" s="15"/>
      <c r="AB443" s="15"/>
      <c r="AC443" s="16"/>
      <c r="AD443" s="16"/>
      <c r="AE443" s="16"/>
    </row>
    <row r="444" spans="4:31" x14ac:dyDescent="0.25">
      <c r="D444" s="11">
        <f t="shared" si="39"/>
        <v>0</v>
      </c>
      <c r="E444" s="11"/>
      <c r="H444" s="12">
        <v>0</v>
      </c>
      <c r="V444" s="26"/>
      <c r="W444" s="26"/>
      <c r="X444" s="15"/>
      <c r="Y444" s="15"/>
      <c r="AA444" s="15"/>
      <c r="AB444" s="15"/>
      <c r="AC444" s="16"/>
      <c r="AD444" s="16"/>
      <c r="AE444" s="16"/>
    </row>
    <row r="445" spans="4:31" x14ac:dyDescent="0.25">
      <c r="D445" s="11">
        <f t="shared" si="39"/>
        <v>0</v>
      </c>
      <c r="E445" s="11"/>
      <c r="H445" s="12">
        <v>0</v>
      </c>
      <c r="V445" s="26"/>
      <c r="W445" s="26"/>
      <c r="X445" s="15"/>
      <c r="Y445" s="15"/>
      <c r="AA445" s="15"/>
      <c r="AB445" s="15"/>
      <c r="AC445" s="16"/>
      <c r="AD445" s="16"/>
      <c r="AE445" s="16"/>
    </row>
    <row r="446" spans="4:31" x14ac:dyDescent="0.25">
      <c r="D446" s="11">
        <f t="shared" si="39"/>
        <v>0</v>
      </c>
      <c r="E446" s="11"/>
      <c r="H446" s="12">
        <v>0</v>
      </c>
      <c r="V446" s="26"/>
      <c r="W446" s="26"/>
      <c r="X446" s="15"/>
      <c r="Y446" s="15"/>
      <c r="AA446" s="15"/>
      <c r="AB446" s="15"/>
      <c r="AC446" s="16"/>
      <c r="AD446" s="16"/>
      <c r="AE446" s="16"/>
    </row>
    <row r="447" spans="4:31" x14ac:dyDescent="0.25">
      <c r="D447" s="11">
        <f t="shared" si="39"/>
        <v>0</v>
      </c>
      <c r="E447" s="11"/>
      <c r="H447" s="12">
        <v>0</v>
      </c>
      <c r="V447" s="26"/>
      <c r="W447" s="26"/>
      <c r="X447" s="15"/>
      <c r="Y447" s="15"/>
      <c r="AA447" s="15"/>
      <c r="AB447" s="15"/>
      <c r="AC447" s="16"/>
      <c r="AD447" s="16"/>
      <c r="AE447" s="16"/>
    </row>
    <row r="448" spans="4:31" x14ac:dyDescent="0.25">
      <c r="D448" s="11">
        <f t="shared" si="39"/>
        <v>0</v>
      </c>
      <c r="E448" s="11"/>
      <c r="H448" s="12">
        <v>0</v>
      </c>
      <c r="V448" s="26"/>
      <c r="W448" s="26"/>
      <c r="X448" s="15"/>
      <c r="Y448" s="15"/>
      <c r="AA448" s="15"/>
      <c r="AB448" s="15"/>
      <c r="AC448" s="16"/>
      <c r="AD448" s="16"/>
      <c r="AE448" s="16"/>
    </row>
    <row r="449" spans="4:31" x14ac:dyDescent="0.25">
      <c r="D449" s="11">
        <f t="shared" si="39"/>
        <v>0</v>
      </c>
      <c r="E449" s="11"/>
      <c r="H449" s="12">
        <v>0</v>
      </c>
      <c r="V449" s="26"/>
      <c r="W449" s="26"/>
      <c r="X449" s="15"/>
      <c r="Y449" s="15"/>
      <c r="AA449" s="15"/>
      <c r="AB449" s="15"/>
      <c r="AC449" s="16"/>
      <c r="AD449" s="16"/>
      <c r="AE449" s="16"/>
    </row>
    <row r="450" spans="4:31" x14ac:dyDescent="0.25">
      <c r="D450" s="11">
        <f t="shared" si="39"/>
        <v>0</v>
      </c>
      <c r="E450" s="11"/>
      <c r="H450" s="12">
        <v>0</v>
      </c>
      <c r="V450" s="26"/>
      <c r="W450" s="26"/>
      <c r="X450" s="15"/>
      <c r="Y450" s="15"/>
      <c r="AA450" s="15"/>
      <c r="AB450" s="15"/>
      <c r="AC450" s="16"/>
      <c r="AD450" s="16"/>
      <c r="AE450" s="16"/>
    </row>
    <row r="451" spans="4:31" x14ac:dyDescent="0.25">
      <c r="D451" s="11">
        <f t="shared" si="39"/>
        <v>0</v>
      </c>
      <c r="E451" s="11"/>
      <c r="H451" s="12">
        <v>0</v>
      </c>
      <c r="V451" s="26"/>
      <c r="W451" s="26"/>
      <c r="X451" s="15"/>
      <c r="Y451" s="15"/>
      <c r="AA451" s="15"/>
      <c r="AB451" s="15"/>
      <c r="AC451" s="16"/>
      <c r="AD451" s="16"/>
      <c r="AE451" s="16"/>
    </row>
    <row r="452" spans="4:31" x14ac:dyDescent="0.25">
      <c r="D452" s="11">
        <f t="shared" si="39"/>
        <v>0</v>
      </c>
      <c r="E452" s="11"/>
      <c r="H452" s="12">
        <v>0</v>
      </c>
      <c r="V452" s="26"/>
      <c r="W452" s="26"/>
      <c r="X452" s="15"/>
      <c r="Y452" s="15"/>
      <c r="AA452" s="15"/>
      <c r="AB452" s="15"/>
      <c r="AC452" s="16"/>
      <c r="AD452" s="16"/>
      <c r="AE452" s="16"/>
    </row>
    <row r="453" spans="4:31" x14ac:dyDescent="0.25">
      <c r="D453" s="11">
        <f t="shared" si="39"/>
        <v>0</v>
      </c>
      <c r="E453" s="11"/>
      <c r="H453" s="12">
        <v>0</v>
      </c>
      <c r="V453" s="26"/>
      <c r="W453" s="26"/>
      <c r="X453" s="15"/>
      <c r="Y453" s="15"/>
      <c r="AA453" s="15"/>
      <c r="AB453" s="15"/>
      <c r="AC453" s="16"/>
      <c r="AD453" s="16"/>
      <c r="AE453" s="16"/>
    </row>
    <row r="454" spans="4:31" x14ac:dyDescent="0.25">
      <c r="D454" s="11">
        <f t="shared" si="39"/>
        <v>0</v>
      </c>
      <c r="E454" s="11"/>
      <c r="H454" s="12">
        <v>0</v>
      </c>
      <c r="V454" s="26"/>
      <c r="W454" s="26"/>
      <c r="X454" s="15"/>
      <c r="Y454" s="15"/>
      <c r="AA454" s="15"/>
      <c r="AB454" s="15"/>
      <c r="AC454" s="16"/>
      <c r="AD454" s="16"/>
      <c r="AE454" s="16"/>
    </row>
    <row r="455" spans="4:31" x14ac:dyDescent="0.25">
      <c r="D455" s="11">
        <f t="shared" si="39"/>
        <v>0</v>
      </c>
      <c r="E455" s="11"/>
      <c r="H455" s="12">
        <v>0</v>
      </c>
      <c r="V455" s="26"/>
      <c r="W455" s="26"/>
      <c r="X455" s="15"/>
      <c r="Y455" s="15"/>
      <c r="AA455" s="15"/>
      <c r="AB455" s="15"/>
      <c r="AC455" s="16"/>
      <c r="AD455" s="16"/>
      <c r="AE455" s="16"/>
    </row>
    <row r="456" spans="4:31" x14ac:dyDescent="0.25">
      <c r="D456" s="11">
        <f t="shared" si="39"/>
        <v>0</v>
      </c>
      <c r="E456" s="11"/>
      <c r="H456" s="12">
        <v>0</v>
      </c>
      <c r="V456" s="26"/>
      <c r="W456" s="26"/>
      <c r="X456" s="15"/>
      <c r="Y456" s="15"/>
      <c r="AA456" s="15"/>
      <c r="AB456" s="15"/>
      <c r="AC456" s="16"/>
      <c r="AD456" s="16"/>
      <c r="AE456" s="16"/>
    </row>
    <row r="457" spans="4:31" x14ac:dyDescent="0.25">
      <c r="D457" s="11">
        <f t="shared" si="39"/>
        <v>0</v>
      </c>
      <c r="E457" s="11"/>
      <c r="H457" s="12">
        <v>0</v>
      </c>
      <c r="V457" s="26"/>
      <c r="W457" s="26"/>
      <c r="X457" s="15"/>
      <c r="Y457" s="15"/>
      <c r="AA457" s="15"/>
      <c r="AB457" s="15"/>
      <c r="AC457" s="16"/>
      <c r="AD457" s="16"/>
      <c r="AE457" s="16"/>
    </row>
    <row r="458" spans="4:31" x14ac:dyDescent="0.25">
      <c r="D458" s="11">
        <f t="shared" si="39"/>
        <v>0</v>
      </c>
      <c r="E458" s="11"/>
      <c r="H458" s="12">
        <v>0</v>
      </c>
      <c r="V458" s="26"/>
      <c r="W458" s="26"/>
      <c r="X458" s="15"/>
      <c r="Y458" s="15"/>
      <c r="AA458" s="15"/>
      <c r="AB458" s="15"/>
      <c r="AC458" s="16"/>
      <c r="AD458" s="16"/>
      <c r="AE458" s="16"/>
    </row>
    <row r="459" spans="4:31" x14ac:dyDescent="0.25">
      <c r="D459" s="11">
        <f t="shared" si="39"/>
        <v>0</v>
      </c>
      <c r="E459" s="11"/>
      <c r="H459" s="12">
        <v>0</v>
      </c>
      <c r="V459" s="26"/>
      <c r="W459" s="26"/>
      <c r="X459" s="15"/>
      <c r="Y459" s="15"/>
      <c r="AA459" s="15"/>
      <c r="AB459" s="15"/>
      <c r="AC459" s="16"/>
      <c r="AD459" s="16"/>
      <c r="AE459" s="16"/>
    </row>
    <row r="460" spans="4:31" x14ac:dyDescent="0.25">
      <c r="D460" s="11">
        <f t="shared" si="39"/>
        <v>0</v>
      </c>
      <c r="E460" s="11"/>
      <c r="H460" s="12">
        <v>0</v>
      </c>
      <c r="V460" s="26"/>
      <c r="W460" s="26"/>
      <c r="X460" s="15"/>
      <c r="Y460" s="15"/>
      <c r="AA460" s="15"/>
      <c r="AB460" s="15"/>
      <c r="AC460" s="16"/>
      <c r="AD460" s="16"/>
      <c r="AE460" s="16"/>
    </row>
    <row r="461" spans="4:31" x14ac:dyDescent="0.25">
      <c r="D461" s="11">
        <f t="shared" si="39"/>
        <v>0</v>
      </c>
      <c r="E461" s="11"/>
      <c r="H461" s="12">
        <v>0</v>
      </c>
      <c r="V461" s="26"/>
      <c r="W461" s="26"/>
      <c r="X461" s="15"/>
      <c r="Y461" s="15"/>
      <c r="AA461" s="15"/>
      <c r="AB461" s="15"/>
      <c r="AC461" s="16"/>
      <c r="AD461" s="16"/>
      <c r="AE461" s="16"/>
    </row>
    <row r="462" spans="4:31" x14ac:dyDescent="0.25">
      <c r="D462" s="11">
        <f t="shared" si="39"/>
        <v>0</v>
      </c>
      <c r="E462" s="11"/>
      <c r="H462" s="12">
        <v>0</v>
      </c>
      <c r="V462" s="26"/>
      <c r="W462" s="26"/>
      <c r="X462" s="15"/>
      <c r="Y462" s="15"/>
      <c r="AA462" s="15"/>
      <c r="AB462" s="15"/>
      <c r="AC462" s="16"/>
      <c r="AD462" s="16"/>
      <c r="AE462" s="16"/>
    </row>
    <row r="463" spans="4:31" x14ac:dyDescent="0.25">
      <c r="D463" s="11">
        <f t="shared" si="39"/>
        <v>0</v>
      </c>
      <c r="E463" s="11"/>
      <c r="H463" s="12">
        <v>0</v>
      </c>
      <c r="V463" s="26"/>
      <c r="W463" s="26"/>
      <c r="X463" s="15"/>
      <c r="Y463" s="15"/>
      <c r="AA463" s="15"/>
      <c r="AB463" s="15"/>
      <c r="AC463" s="16"/>
      <c r="AD463" s="16"/>
      <c r="AE463" s="16"/>
    </row>
    <row r="464" spans="4:31" x14ac:dyDescent="0.25">
      <c r="D464" s="11">
        <f t="shared" si="39"/>
        <v>0</v>
      </c>
      <c r="E464" s="11"/>
      <c r="H464" s="12">
        <v>0</v>
      </c>
      <c r="V464" s="26"/>
      <c r="W464" s="26"/>
      <c r="X464" s="15"/>
      <c r="Y464" s="15"/>
      <c r="AA464" s="15"/>
      <c r="AB464" s="15"/>
      <c r="AC464" s="16"/>
      <c r="AD464" s="16"/>
      <c r="AE464" s="16"/>
    </row>
    <row r="465" spans="4:31" x14ac:dyDescent="0.25">
      <c r="D465" s="11">
        <f t="shared" si="39"/>
        <v>0</v>
      </c>
      <c r="E465" s="11"/>
      <c r="H465" s="12">
        <v>0</v>
      </c>
      <c r="V465" s="26"/>
      <c r="W465" s="26"/>
      <c r="X465" s="15"/>
      <c r="Y465" s="15"/>
      <c r="AA465" s="15"/>
      <c r="AB465" s="15"/>
      <c r="AC465" s="16"/>
      <c r="AD465" s="16"/>
      <c r="AE465" s="16"/>
    </row>
    <row r="466" spans="4:31" x14ac:dyDescent="0.25">
      <c r="D466" s="11">
        <f t="shared" si="39"/>
        <v>0</v>
      </c>
      <c r="E466" s="11"/>
      <c r="H466" s="12">
        <v>0</v>
      </c>
      <c r="V466" s="26"/>
      <c r="W466" s="26"/>
      <c r="X466" s="15"/>
      <c r="Y466" s="15"/>
      <c r="AA466" s="15"/>
      <c r="AB466" s="15"/>
      <c r="AC466" s="16"/>
      <c r="AD466" s="16"/>
      <c r="AE466" s="16"/>
    </row>
    <row r="467" spans="4:31" x14ac:dyDescent="0.25">
      <c r="D467" s="11">
        <f t="shared" si="39"/>
        <v>0</v>
      </c>
      <c r="E467" s="11"/>
      <c r="H467" s="12">
        <v>0</v>
      </c>
      <c r="V467" s="26"/>
      <c r="W467" s="26"/>
      <c r="X467" s="15"/>
      <c r="Y467" s="15"/>
      <c r="AA467" s="15"/>
      <c r="AB467" s="15"/>
      <c r="AC467" s="16"/>
      <c r="AD467" s="16"/>
      <c r="AE467" s="16"/>
    </row>
    <row r="468" spans="4:31" x14ac:dyDescent="0.25">
      <c r="D468" s="11">
        <f t="shared" si="39"/>
        <v>0</v>
      </c>
      <c r="E468" s="11"/>
      <c r="H468" s="12">
        <v>0</v>
      </c>
      <c r="V468" s="26"/>
      <c r="W468" s="26"/>
      <c r="X468" s="15"/>
      <c r="Y468" s="15"/>
      <c r="AA468" s="15"/>
      <c r="AB468" s="15"/>
      <c r="AC468" s="16"/>
      <c r="AD468" s="16"/>
      <c r="AE468" s="16"/>
    </row>
    <row r="469" spans="4:31" x14ac:dyDescent="0.25">
      <c r="D469" s="11">
        <f t="shared" si="39"/>
        <v>0</v>
      </c>
      <c r="E469" s="11"/>
      <c r="H469" s="12">
        <v>0</v>
      </c>
      <c r="V469" s="26"/>
      <c r="W469" s="26"/>
      <c r="X469" s="15"/>
      <c r="Y469" s="15"/>
      <c r="AA469" s="15"/>
      <c r="AB469" s="15"/>
      <c r="AC469" s="16"/>
      <c r="AD469" s="16"/>
      <c r="AE469" s="16"/>
    </row>
    <row r="470" spans="4:31" x14ac:dyDescent="0.25">
      <c r="D470" s="11">
        <f t="shared" si="39"/>
        <v>0</v>
      </c>
      <c r="E470" s="11"/>
      <c r="H470" s="12">
        <v>0</v>
      </c>
      <c r="V470" s="26"/>
      <c r="W470" s="26"/>
      <c r="X470" s="15"/>
      <c r="Y470" s="15"/>
      <c r="AA470" s="15"/>
      <c r="AB470" s="15"/>
      <c r="AC470" s="16"/>
      <c r="AD470" s="16"/>
      <c r="AE470" s="16"/>
    </row>
    <row r="471" spans="4:31" x14ac:dyDescent="0.25">
      <c r="D471" s="11">
        <f t="shared" si="39"/>
        <v>0</v>
      </c>
      <c r="E471" s="11"/>
      <c r="H471" s="12">
        <v>0</v>
      </c>
      <c r="V471" s="26"/>
      <c r="W471" s="26"/>
      <c r="X471" s="15"/>
      <c r="Y471" s="15"/>
      <c r="AA471" s="15"/>
      <c r="AB471" s="15"/>
      <c r="AC471" s="16"/>
      <c r="AD471" s="16"/>
      <c r="AE471" s="16"/>
    </row>
    <row r="472" spans="4:31" x14ac:dyDescent="0.25">
      <c r="D472" s="11">
        <f t="shared" si="39"/>
        <v>0</v>
      </c>
      <c r="E472" s="11"/>
      <c r="H472" s="12">
        <v>0</v>
      </c>
      <c r="V472" s="26"/>
      <c r="W472" s="26"/>
      <c r="X472" s="15"/>
      <c r="Y472" s="15"/>
      <c r="AA472" s="15"/>
      <c r="AB472" s="15"/>
      <c r="AC472" s="16"/>
      <c r="AD472" s="16"/>
      <c r="AE472" s="16"/>
    </row>
    <row r="473" spans="4:31" x14ac:dyDescent="0.25">
      <c r="D473" s="11">
        <f t="shared" si="39"/>
        <v>0</v>
      </c>
      <c r="E473" s="11"/>
      <c r="H473" s="12">
        <v>0</v>
      </c>
      <c r="V473" s="26"/>
      <c r="W473" s="26"/>
      <c r="X473" s="15"/>
      <c r="Y473" s="15"/>
      <c r="AA473" s="15"/>
      <c r="AB473" s="15"/>
      <c r="AC473" s="16"/>
      <c r="AD473" s="16"/>
      <c r="AE473" s="16"/>
    </row>
    <row r="474" spans="4:31" x14ac:dyDescent="0.25">
      <c r="D474" s="11">
        <f t="shared" si="39"/>
        <v>0</v>
      </c>
      <c r="E474" s="11"/>
      <c r="H474" s="12">
        <v>0</v>
      </c>
      <c r="V474" s="26"/>
      <c r="W474" s="26"/>
      <c r="X474" s="15"/>
      <c r="Y474" s="15"/>
      <c r="AA474" s="15"/>
      <c r="AB474" s="15"/>
      <c r="AC474" s="16"/>
      <c r="AD474" s="16"/>
      <c r="AE474" s="16"/>
    </row>
    <row r="475" spans="4:31" x14ac:dyDescent="0.25">
      <c r="D475" s="11">
        <f t="shared" si="39"/>
        <v>0</v>
      </c>
      <c r="E475" s="11"/>
      <c r="H475" s="12">
        <v>0</v>
      </c>
      <c r="V475" s="26"/>
      <c r="W475" s="26"/>
      <c r="X475" s="15"/>
      <c r="Y475" s="15"/>
      <c r="AA475" s="15"/>
      <c r="AB475" s="15"/>
      <c r="AC475" s="16"/>
      <c r="AD475" s="16"/>
      <c r="AE475" s="16"/>
    </row>
    <row r="476" spans="4:31" x14ac:dyDescent="0.25">
      <c r="D476" s="11">
        <f t="shared" si="39"/>
        <v>0</v>
      </c>
      <c r="E476" s="11"/>
      <c r="H476" s="12">
        <v>0</v>
      </c>
      <c r="V476" s="26"/>
      <c r="W476" s="26"/>
      <c r="X476" s="15"/>
      <c r="Y476" s="15"/>
      <c r="AA476" s="15"/>
      <c r="AB476" s="15"/>
      <c r="AC476" s="16"/>
      <c r="AD476" s="16"/>
      <c r="AE476" s="16"/>
    </row>
    <row r="477" spans="4:31" x14ac:dyDescent="0.25">
      <c r="D477" s="11">
        <f t="shared" si="39"/>
        <v>0</v>
      </c>
      <c r="E477" s="11"/>
      <c r="H477" s="12">
        <v>0</v>
      </c>
      <c r="V477" s="26"/>
      <c r="W477" s="26"/>
      <c r="X477" s="15"/>
      <c r="Y477" s="15"/>
      <c r="AA477" s="15"/>
      <c r="AB477" s="15"/>
      <c r="AC477" s="16"/>
      <c r="AD477" s="16"/>
      <c r="AE477" s="16"/>
    </row>
    <row r="478" spans="4:31" x14ac:dyDescent="0.25">
      <c r="D478" s="11">
        <f t="shared" si="39"/>
        <v>0</v>
      </c>
      <c r="E478" s="11"/>
      <c r="H478" s="12">
        <v>0</v>
      </c>
      <c r="V478" s="26"/>
      <c r="W478" s="26"/>
      <c r="X478" s="15"/>
      <c r="Y478" s="15"/>
      <c r="AA478" s="15"/>
      <c r="AB478" s="15"/>
      <c r="AC478" s="16"/>
      <c r="AD478" s="16"/>
      <c r="AE478" s="16"/>
    </row>
    <row r="479" spans="4:31" x14ac:dyDescent="0.25">
      <c r="D479" s="11">
        <f t="shared" si="39"/>
        <v>0</v>
      </c>
      <c r="E479" s="11"/>
      <c r="H479" s="12">
        <v>0</v>
      </c>
      <c r="V479" s="26"/>
      <c r="W479" s="26"/>
      <c r="X479" s="15"/>
      <c r="Y479" s="15"/>
      <c r="AA479" s="15"/>
      <c r="AB479" s="15"/>
      <c r="AC479" s="16"/>
      <c r="AD479" s="16"/>
      <c r="AE479" s="16"/>
    </row>
    <row r="480" spans="4:31" x14ac:dyDescent="0.25">
      <c r="D480" s="11">
        <f t="shared" si="39"/>
        <v>0</v>
      </c>
      <c r="E480" s="11"/>
      <c r="H480" s="12">
        <v>0</v>
      </c>
      <c r="V480" s="26"/>
      <c r="W480" s="26"/>
      <c r="X480" s="15"/>
      <c r="Y480" s="15"/>
      <c r="AA480" s="15"/>
      <c r="AB480" s="15"/>
      <c r="AC480" s="16"/>
      <c r="AD480" s="16"/>
      <c r="AE480" s="16"/>
    </row>
    <row r="481" spans="4:31" x14ac:dyDescent="0.25">
      <c r="D481" s="11">
        <f t="shared" si="39"/>
        <v>0</v>
      </c>
      <c r="E481" s="11"/>
      <c r="H481" s="12">
        <v>0</v>
      </c>
      <c r="V481" s="26"/>
      <c r="W481" s="26"/>
      <c r="X481" s="15"/>
      <c r="Y481" s="15"/>
      <c r="AA481" s="15"/>
      <c r="AB481" s="15"/>
      <c r="AC481" s="16"/>
      <c r="AD481" s="16"/>
      <c r="AE481" s="16"/>
    </row>
    <row r="482" spans="4:31" x14ac:dyDescent="0.25">
      <c r="D482" s="11">
        <f t="shared" si="39"/>
        <v>0</v>
      </c>
      <c r="E482" s="11"/>
      <c r="H482" s="12">
        <v>0</v>
      </c>
      <c r="V482" s="26"/>
      <c r="W482" s="26"/>
      <c r="X482" s="15"/>
      <c r="Y482" s="15"/>
      <c r="AA482" s="15"/>
      <c r="AB482" s="15"/>
      <c r="AC482" s="16"/>
      <c r="AD482" s="16"/>
      <c r="AE482" s="16"/>
    </row>
    <row r="483" spans="4:31" x14ac:dyDescent="0.25">
      <c r="D483" s="11">
        <f t="shared" si="39"/>
        <v>0</v>
      </c>
      <c r="E483" s="11"/>
      <c r="H483" s="12">
        <v>0</v>
      </c>
      <c r="V483" s="26"/>
      <c r="W483" s="26"/>
      <c r="X483" s="15"/>
      <c r="Y483" s="15"/>
      <c r="AA483" s="15"/>
      <c r="AB483" s="15"/>
      <c r="AC483" s="16"/>
      <c r="AD483" s="16"/>
      <c r="AE483" s="16"/>
    </row>
    <row r="484" spans="4:31" x14ac:dyDescent="0.25">
      <c r="D484" s="11">
        <f t="shared" si="39"/>
        <v>0</v>
      </c>
      <c r="E484" s="11"/>
      <c r="H484" s="12">
        <v>0</v>
      </c>
      <c r="V484" s="26"/>
      <c r="W484" s="26"/>
      <c r="X484" s="15"/>
      <c r="Y484" s="15"/>
      <c r="AA484" s="15"/>
      <c r="AB484" s="15"/>
      <c r="AC484" s="16"/>
      <c r="AD484" s="16"/>
      <c r="AE484" s="16"/>
    </row>
    <row r="485" spans="4:31" x14ac:dyDescent="0.25">
      <c r="D485" s="11">
        <f t="shared" si="39"/>
        <v>0</v>
      </c>
      <c r="E485" s="11"/>
      <c r="H485" s="12">
        <v>0</v>
      </c>
      <c r="V485" s="26"/>
      <c r="W485" s="26"/>
      <c r="X485" s="15"/>
      <c r="Y485" s="15"/>
      <c r="AA485" s="15"/>
      <c r="AB485" s="15"/>
      <c r="AC485" s="16"/>
      <c r="AD485" s="16"/>
      <c r="AE485" s="16"/>
    </row>
    <row r="486" spans="4:31" x14ac:dyDescent="0.25">
      <c r="D486" s="11">
        <f t="shared" si="39"/>
        <v>0</v>
      </c>
      <c r="E486" s="11"/>
      <c r="H486" s="12">
        <v>0</v>
      </c>
      <c r="V486" s="26"/>
      <c r="W486" s="26"/>
      <c r="X486" s="15"/>
      <c r="Y486" s="15"/>
      <c r="AA486" s="15"/>
      <c r="AB486" s="15"/>
      <c r="AC486" s="16"/>
      <c r="AD486" s="16"/>
      <c r="AE486" s="16"/>
    </row>
    <row r="487" spans="4:31" x14ac:dyDescent="0.25">
      <c r="D487" s="11">
        <f t="shared" si="39"/>
        <v>0</v>
      </c>
      <c r="E487" s="11"/>
      <c r="H487" s="12">
        <v>0</v>
      </c>
      <c r="V487" s="26"/>
      <c r="W487" s="26"/>
      <c r="X487" s="15"/>
      <c r="Y487" s="15"/>
      <c r="AA487" s="15"/>
      <c r="AB487" s="15"/>
      <c r="AC487" s="16"/>
      <c r="AD487" s="16"/>
      <c r="AE487" s="16"/>
    </row>
    <row r="488" spans="4:31" x14ac:dyDescent="0.25">
      <c r="D488" s="11">
        <f t="shared" si="39"/>
        <v>0</v>
      </c>
      <c r="E488" s="11"/>
      <c r="H488" s="12">
        <v>0</v>
      </c>
      <c r="V488" s="26"/>
      <c r="W488" s="26"/>
      <c r="X488" s="15"/>
      <c r="Y488" s="15"/>
      <c r="AA488" s="15"/>
      <c r="AB488" s="15"/>
      <c r="AC488" s="16"/>
      <c r="AD488" s="16"/>
      <c r="AE488" s="16"/>
    </row>
    <row r="489" spans="4:31" x14ac:dyDescent="0.25">
      <c r="D489" s="11">
        <f t="shared" si="39"/>
        <v>0</v>
      </c>
      <c r="E489" s="11"/>
      <c r="H489" s="12">
        <v>0</v>
      </c>
      <c r="V489" s="26"/>
      <c r="W489" s="26"/>
      <c r="X489" s="15"/>
      <c r="Y489" s="15"/>
      <c r="AA489" s="15"/>
      <c r="AB489" s="15"/>
      <c r="AC489" s="16"/>
      <c r="AD489" s="16"/>
      <c r="AE489" s="16"/>
    </row>
    <row r="490" spans="4:31" x14ac:dyDescent="0.25">
      <c r="D490" s="11">
        <f t="shared" si="39"/>
        <v>0</v>
      </c>
      <c r="E490" s="11"/>
      <c r="H490" s="12">
        <v>0</v>
      </c>
      <c r="V490" s="26"/>
      <c r="W490" s="26"/>
      <c r="X490" s="15"/>
      <c r="Y490" s="15"/>
      <c r="AA490" s="15"/>
      <c r="AB490" s="15"/>
      <c r="AC490" s="16"/>
      <c r="AD490" s="16"/>
      <c r="AE490" s="16"/>
    </row>
    <row r="491" spans="4:31" x14ac:dyDescent="0.25">
      <c r="D491" s="11">
        <f t="shared" si="39"/>
        <v>0</v>
      </c>
      <c r="E491" s="11"/>
      <c r="H491" s="12">
        <v>0</v>
      </c>
      <c r="V491" s="26"/>
      <c r="W491" s="26"/>
      <c r="X491" s="15"/>
      <c r="Y491" s="15"/>
      <c r="AA491" s="15"/>
      <c r="AB491" s="15"/>
      <c r="AC491" s="16"/>
      <c r="AD491" s="16"/>
      <c r="AE491" s="16"/>
    </row>
    <row r="492" spans="4:31" x14ac:dyDescent="0.25">
      <c r="D492" s="11">
        <f t="shared" si="39"/>
        <v>0</v>
      </c>
      <c r="E492" s="11"/>
      <c r="H492" s="12">
        <v>0</v>
      </c>
      <c r="V492" s="26"/>
      <c r="W492" s="26"/>
      <c r="X492" s="15"/>
      <c r="Y492" s="15"/>
      <c r="AA492" s="15"/>
      <c r="AB492" s="15"/>
      <c r="AC492" s="16"/>
      <c r="AD492" s="16"/>
      <c r="AE492" s="16"/>
    </row>
    <row r="493" spans="4:31" x14ac:dyDescent="0.25">
      <c r="D493" s="11">
        <f t="shared" si="39"/>
        <v>0</v>
      </c>
      <c r="E493" s="11"/>
      <c r="H493" s="12">
        <v>0</v>
      </c>
      <c r="V493" s="26"/>
      <c r="W493" s="26"/>
      <c r="X493" s="15"/>
      <c r="Y493" s="15"/>
      <c r="AA493" s="15"/>
      <c r="AB493" s="15"/>
      <c r="AC493" s="16"/>
      <c r="AD493" s="16"/>
      <c r="AE493" s="16"/>
    </row>
    <row r="494" spans="4:31" x14ac:dyDescent="0.25">
      <c r="D494" s="11">
        <f t="shared" si="39"/>
        <v>0</v>
      </c>
      <c r="E494" s="11"/>
      <c r="H494" s="12">
        <v>0</v>
      </c>
      <c r="V494" s="26"/>
      <c r="W494" s="26"/>
      <c r="X494" s="15"/>
      <c r="Y494" s="15"/>
      <c r="AA494" s="15"/>
      <c r="AB494" s="15"/>
      <c r="AC494" s="16"/>
      <c r="AD494" s="16"/>
      <c r="AE494" s="16"/>
    </row>
    <row r="495" spans="4:31" x14ac:dyDescent="0.25">
      <c r="D495" s="11">
        <f t="shared" si="39"/>
        <v>0</v>
      </c>
      <c r="E495" s="11"/>
      <c r="H495" s="12">
        <v>0</v>
      </c>
      <c r="V495" s="26"/>
      <c r="W495" s="26"/>
      <c r="X495" s="15"/>
      <c r="Y495" s="15"/>
      <c r="AA495" s="15"/>
      <c r="AB495" s="15"/>
      <c r="AC495" s="16"/>
      <c r="AD495" s="16"/>
      <c r="AE495" s="16"/>
    </row>
    <row r="496" spans="4:31" x14ac:dyDescent="0.25">
      <c r="D496" s="11">
        <f t="shared" si="39"/>
        <v>0</v>
      </c>
      <c r="E496" s="11"/>
      <c r="H496" s="12">
        <v>0</v>
      </c>
      <c r="V496" s="26"/>
      <c r="W496" s="26"/>
      <c r="X496" s="15"/>
      <c r="Y496" s="15"/>
      <c r="AA496" s="15"/>
      <c r="AB496" s="15"/>
      <c r="AC496" s="16"/>
      <c r="AD496" s="16"/>
      <c r="AE496" s="16"/>
    </row>
    <row r="497" spans="4:31" x14ac:dyDescent="0.25">
      <c r="D497" s="11">
        <f t="shared" si="39"/>
        <v>0</v>
      </c>
      <c r="E497" s="11"/>
      <c r="H497" s="12">
        <v>0</v>
      </c>
      <c r="V497" s="26"/>
      <c r="W497" s="26"/>
      <c r="X497" s="15"/>
      <c r="Y497" s="15"/>
      <c r="AA497" s="15"/>
      <c r="AB497" s="15"/>
      <c r="AC497" s="16"/>
      <c r="AD497" s="16"/>
      <c r="AE497" s="16"/>
    </row>
    <row r="498" spans="4:31" x14ac:dyDescent="0.25">
      <c r="D498" s="11">
        <f t="shared" si="39"/>
        <v>0</v>
      </c>
      <c r="E498" s="11"/>
      <c r="H498" s="12">
        <v>0</v>
      </c>
      <c r="V498" s="26"/>
      <c r="W498" s="26"/>
      <c r="X498" s="15"/>
      <c r="Y498" s="15"/>
      <c r="AA498" s="15"/>
      <c r="AB498" s="15"/>
      <c r="AC498" s="16"/>
      <c r="AD498" s="16"/>
      <c r="AE498" s="16"/>
    </row>
    <row r="499" spans="4:31" x14ac:dyDescent="0.25">
      <c r="D499" s="11">
        <f t="shared" si="39"/>
        <v>0</v>
      </c>
      <c r="E499" s="11"/>
      <c r="H499" s="12">
        <v>0</v>
      </c>
      <c r="V499" s="26"/>
      <c r="W499" s="26"/>
      <c r="X499" s="15"/>
      <c r="Y499" s="15"/>
      <c r="AA499" s="15"/>
      <c r="AB499" s="15"/>
      <c r="AC499" s="16"/>
      <c r="AD499" s="16"/>
      <c r="AE499" s="16"/>
    </row>
    <row r="500" spans="4:31" x14ac:dyDescent="0.25">
      <c r="D500" s="11">
        <f t="shared" si="39"/>
        <v>0</v>
      </c>
      <c r="E500" s="11"/>
      <c r="H500" s="12">
        <v>0</v>
      </c>
      <c r="V500" s="26"/>
      <c r="W500" s="26"/>
      <c r="X500" s="15"/>
      <c r="Y500" s="15"/>
      <c r="AA500" s="15"/>
      <c r="AB500" s="15"/>
      <c r="AC500" s="16"/>
      <c r="AD500" s="16"/>
      <c r="AE500" s="16"/>
    </row>
    <row r="501" spans="4:31" x14ac:dyDescent="0.25">
      <c r="D501" s="11">
        <f t="shared" si="39"/>
        <v>0</v>
      </c>
      <c r="E501" s="11"/>
      <c r="H501" s="12">
        <v>0</v>
      </c>
      <c r="V501" s="26"/>
      <c r="W501" s="26"/>
      <c r="X501" s="15"/>
      <c r="Y501" s="15"/>
      <c r="AA501" s="15"/>
      <c r="AB501" s="15"/>
      <c r="AC501" s="16"/>
      <c r="AD501" s="16"/>
      <c r="AE501" s="16"/>
    </row>
    <row r="502" spans="4:31" x14ac:dyDescent="0.25">
      <c r="D502" s="11">
        <f t="shared" si="39"/>
        <v>0</v>
      </c>
      <c r="E502" s="11"/>
      <c r="H502" s="12">
        <v>0</v>
      </c>
      <c r="V502" s="26"/>
      <c r="W502" s="26"/>
      <c r="X502" s="15"/>
      <c r="Y502" s="15"/>
      <c r="AA502" s="15"/>
      <c r="AB502" s="15"/>
      <c r="AC502" s="16"/>
      <c r="AD502" s="16"/>
      <c r="AE502" s="16"/>
    </row>
    <row r="503" spans="4:31" x14ac:dyDescent="0.25">
      <c r="D503" s="11">
        <f t="shared" si="39"/>
        <v>0</v>
      </c>
      <c r="E503" s="11"/>
      <c r="H503" s="12">
        <v>0</v>
      </c>
      <c r="V503" s="26"/>
      <c r="W503" s="26"/>
      <c r="X503" s="15"/>
      <c r="Y503" s="15"/>
      <c r="AA503" s="15"/>
      <c r="AB503" s="15"/>
      <c r="AC503" s="16"/>
      <c r="AD503" s="16"/>
      <c r="AE503" s="16"/>
    </row>
    <row r="504" spans="4:31" x14ac:dyDescent="0.25">
      <c r="D504" s="11">
        <f t="shared" si="39"/>
        <v>0</v>
      </c>
      <c r="E504" s="11"/>
      <c r="H504" s="12">
        <v>0</v>
      </c>
      <c r="V504" s="26"/>
      <c r="W504" s="26"/>
      <c r="X504" s="15"/>
      <c r="Y504" s="15"/>
      <c r="AA504" s="15"/>
      <c r="AB504" s="15"/>
      <c r="AC504" s="16"/>
      <c r="AD504" s="16"/>
      <c r="AE504" s="16"/>
    </row>
    <row r="505" spans="4:31" x14ac:dyDescent="0.25">
      <c r="D505" s="11">
        <f t="shared" si="39"/>
        <v>0</v>
      </c>
      <c r="E505" s="11"/>
      <c r="H505" s="12">
        <v>0</v>
      </c>
      <c r="V505" s="26"/>
      <c r="W505" s="26"/>
      <c r="X505" s="15"/>
      <c r="Y505" s="15"/>
      <c r="AA505" s="15"/>
      <c r="AB505" s="15"/>
      <c r="AC505" s="16"/>
      <c r="AD505" s="16"/>
      <c r="AE505" s="16"/>
    </row>
    <row r="506" spans="4:31" x14ac:dyDescent="0.25">
      <c r="D506" s="11">
        <f t="shared" ref="D506:D569" si="40">B506/(1-$C$9)</f>
        <v>0</v>
      </c>
      <c r="E506" s="11"/>
      <c r="H506" s="12">
        <v>0</v>
      </c>
      <c r="V506" s="26"/>
      <c r="W506" s="26"/>
      <c r="X506" s="15"/>
      <c r="Y506" s="15"/>
      <c r="AA506" s="15"/>
      <c r="AB506" s="15"/>
      <c r="AC506" s="16"/>
      <c r="AD506" s="16"/>
      <c r="AE506" s="16"/>
    </row>
    <row r="507" spans="4:31" x14ac:dyDescent="0.25">
      <c r="D507" s="11">
        <f t="shared" si="40"/>
        <v>0</v>
      </c>
      <c r="E507" s="11"/>
      <c r="H507" s="12">
        <v>0</v>
      </c>
      <c r="V507" s="26"/>
      <c r="W507" s="26"/>
      <c r="X507" s="15"/>
      <c r="Y507" s="15"/>
      <c r="AA507" s="15"/>
      <c r="AB507" s="15"/>
      <c r="AC507" s="16"/>
      <c r="AD507" s="16"/>
      <c r="AE507" s="16"/>
    </row>
    <row r="508" spans="4:31" x14ac:dyDescent="0.25">
      <c r="D508" s="11">
        <f t="shared" si="40"/>
        <v>0</v>
      </c>
      <c r="E508" s="11"/>
      <c r="H508" s="12">
        <v>0</v>
      </c>
      <c r="V508" s="26"/>
      <c r="W508" s="26"/>
      <c r="X508" s="15"/>
      <c r="Y508" s="15"/>
      <c r="AA508" s="15"/>
      <c r="AB508" s="15"/>
      <c r="AC508" s="16"/>
      <c r="AD508" s="16"/>
      <c r="AE508" s="16"/>
    </row>
    <row r="509" spans="4:31" x14ac:dyDescent="0.25">
      <c r="D509" s="11">
        <f t="shared" si="40"/>
        <v>0</v>
      </c>
      <c r="E509" s="11"/>
      <c r="H509" s="12">
        <v>0</v>
      </c>
      <c r="V509" s="26"/>
      <c r="W509" s="26"/>
      <c r="X509" s="15"/>
      <c r="Y509" s="15"/>
      <c r="AA509" s="15"/>
      <c r="AB509" s="15"/>
      <c r="AC509" s="16"/>
      <c r="AD509" s="16"/>
      <c r="AE509" s="16"/>
    </row>
    <row r="510" spans="4:31" x14ac:dyDescent="0.25">
      <c r="D510" s="11">
        <f t="shared" si="40"/>
        <v>0</v>
      </c>
      <c r="E510" s="11"/>
      <c r="H510" s="12">
        <v>0</v>
      </c>
      <c r="V510" s="26"/>
      <c r="W510" s="26"/>
      <c r="X510" s="15"/>
      <c r="Y510" s="15"/>
      <c r="AA510" s="15"/>
      <c r="AB510" s="15"/>
      <c r="AC510" s="16"/>
      <c r="AD510" s="16"/>
      <c r="AE510" s="16"/>
    </row>
    <row r="511" spans="4:31" x14ac:dyDescent="0.25">
      <c r="D511" s="11">
        <f t="shared" si="40"/>
        <v>0</v>
      </c>
      <c r="E511" s="11"/>
      <c r="H511" s="12">
        <v>0</v>
      </c>
      <c r="V511" s="26"/>
      <c r="W511" s="26"/>
      <c r="X511" s="15"/>
      <c r="Y511" s="15"/>
      <c r="AA511" s="15"/>
      <c r="AB511" s="15"/>
      <c r="AC511" s="16"/>
      <c r="AD511" s="16"/>
      <c r="AE511" s="16"/>
    </row>
    <row r="512" spans="4:31" x14ac:dyDescent="0.25">
      <c r="D512" s="11">
        <f t="shared" si="40"/>
        <v>0</v>
      </c>
      <c r="E512" s="11"/>
      <c r="H512" s="12">
        <v>0</v>
      </c>
      <c r="V512" s="26"/>
      <c r="W512" s="26"/>
      <c r="X512" s="15"/>
      <c r="Y512" s="15"/>
      <c r="AA512" s="15"/>
      <c r="AB512" s="15"/>
      <c r="AC512" s="16"/>
      <c r="AD512" s="16"/>
      <c r="AE512" s="16"/>
    </row>
    <row r="513" spans="4:31" x14ac:dyDescent="0.25">
      <c r="D513" s="11">
        <f t="shared" si="40"/>
        <v>0</v>
      </c>
      <c r="E513" s="11"/>
      <c r="H513" s="12">
        <v>0</v>
      </c>
      <c r="V513" s="26"/>
      <c r="W513" s="26"/>
      <c r="X513" s="15"/>
      <c r="Y513" s="15"/>
      <c r="AA513" s="15"/>
      <c r="AB513" s="15"/>
      <c r="AC513" s="16"/>
      <c r="AD513" s="16"/>
      <c r="AE513" s="16"/>
    </row>
    <row r="514" spans="4:31" x14ac:dyDescent="0.25">
      <c r="D514" s="11">
        <f t="shared" si="40"/>
        <v>0</v>
      </c>
      <c r="E514" s="11"/>
      <c r="H514" s="12">
        <v>0</v>
      </c>
      <c r="V514" s="26"/>
      <c r="W514" s="26"/>
      <c r="X514" s="15"/>
      <c r="Y514" s="15"/>
      <c r="AA514" s="15"/>
      <c r="AB514" s="15"/>
      <c r="AC514" s="16"/>
      <c r="AD514" s="16"/>
      <c r="AE514" s="16"/>
    </row>
    <row r="515" spans="4:31" x14ac:dyDescent="0.25">
      <c r="D515" s="11">
        <f t="shared" si="40"/>
        <v>0</v>
      </c>
      <c r="E515" s="11"/>
      <c r="H515" s="12">
        <v>0</v>
      </c>
      <c r="V515" s="26"/>
      <c r="W515" s="26"/>
      <c r="X515" s="15"/>
      <c r="Y515" s="15"/>
      <c r="AA515" s="15"/>
      <c r="AB515" s="15"/>
      <c r="AC515" s="16"/>
      <c r="AD515" s="16"/>
      <c r="AE515" s="16"/>
    </row>
    <row r="516" spans="4:31" x14ac:dyDescent="0.25">
      <c r="D516" s="11">
        <f t="shared" si="40"/>
        <v>0</v>
      </c>
      <c r="E516" s="11"/>
      <c r="H516" s="12">
        <v>0</v>
      </c>
      <c r="V516" s="26"/>
      <c r="W516" s="26"/>
      <c r="X516" s="15"/>
      <c r="Y516" s="15"/>
      <c r="AA516" s="15"/>
      <c r="AB516" s="15"/>
      <c r="AC516" s="16"/>
      <c r="AD516" s="16"/>
      <c r="AE516" s="16"/>
    </row>
    <row r="517" spans="4:31" x14ac:dyDescent="0.25">
      <c r="D517" s="11">
        <f t="shared" si="40"/>
        <v>0</v>
      </c>
      <c r="E517" s="11"/>
      <c r="H517" s="12">
        <v>0</v>
      </c>
      <c r="V517" s="26"/>
      <c r="W517" s="26"/>
      <c r="X517" s="15"/>
      <c r="Y517" s="15"/>
      <c r="AA517" s="15"/>
      <c r="AB517" s="15"/>
      <c r="AC517" s="16"/>
      <c r="AD517" s="16"/>
      <c r="AE517" s="16"/>
    </row>
    <row r="518" spans="4:31" x14ac:dyDescent="0.25">
      <c r="D518" s="11">
        <f t="shared" si="40"/>
        <v>0</v>
      </c>
      <c r="E518" s="11"/>
      <c r="H518" s="12">
        <v>0</v>
      </c>
      <c r="V518" s="26"/>
      <c r="W518" s="26"/>
      <c r="X518" s="15"/>
      <c r="Y518" s="15"/>
      <c r="AA518" s="15"/>
      <c r="AB518" s="15"/>
      <c r="AC518" s="16"/>
      <c r="AD518" s="16"/>
      <c r="AE518" s="16"/>
    </row>
    <row r="519" spans="4:31" x14ac:dyDescent="0.25">
      <c r="D519" s="11">
        <f t="shared" si="40"/>
        <v>0</v>
      </c>
      <c r="E519" s="11"/>
      <c r="H519" s="12">
        <v>0</v>
      </c>
      <c r="V519" s="26"/>
      <c r="W519" s="26"/>
      <c r="X519" s="15"/>
      <c r="Y519" s="15"/>
      <c r="AA519" s="15"/>
      <c r="AB519" s="15"/>
      <c r="AC519" s="16"/>
      <c r="AD519" s="16"/>
      <c r="AE519" s="16"/>
    </row>
    <row r="520" spans="4:31" x14ac:dyDescent="0.25">
      <c r="D520" s="11">
        <f t="shared" si="40"/>
        <v>0</v>
      </c>
      <c r="E520" s="11"/>
      <c r="H520" s="12">
        <v>0</v>
      </c>
      <c r="V520" s="26"/>
      <c r="W520" s="26"/>
      <c r="X520" s="15"/>
      <c r="Y520" s="15"/>
      <c r="AA520" s="15"/>
      <c r="AB520" s="15"/>
      <c r="AC520" s="16"/>
      <c r="AD520" s="16"/>
      <c r="AE520" s="16"/>
    </row>
    <row r="521" spans="4:31" x14ac:dyDescent="0.25">
      <c r="D521" s="11">
        <f t="shared" si="40"/>
        <v>0</v>
      </c>
      <c r="E521" s="11"/>
      <c r="H521" s="12">
        <v>0</v>
      </c>
      <c r="V521" s="26"/>
      <c r="W521" s="26"/>
      <c r="X521" s="15"/>
      <c r="Y521" s="15"/>
      <c r="AA521" s="15"/>
      <c r="AB521" s="15"/>
      <c r="AC521" s="16"/>
      <c r="AD521" s="16"/>
      <c r="AE521" s="16"/>
    </row>
    <row r="522" spans="4:31" x14ac:dyDescent="0.25">
      <c r="D522" s="11">
        <f t="shared" si="40"/>
        <v>0</v>
      </c>
      <c r="E522" s="11"/>
      <c r="H522" s="12">
        <v>0</v>
      </c>
      <c r="V522" s="26"/>
      <c r="W522" s="26"/>
      <c r="X522" s="15"/>
      <c r="Y522" s="15"/>
      <c r="AA522" s="15"/>
      <c r="AB522" s="15"/>
      <c r="AC522" s="16"/>
      <c r="AD522" s="16"/>
      <c r="AE522" s="16"/>
    </row>
    <row r="523" spans="4:31" x14ac:dyDescent="0.25">
      <c r="D523" s="11">
        <f t="shared" si="40"/>
        <v>0</v>
      </c>
      <c r="E523" s="11"/>
      <c r="H523" s="12">
        <v>0</v>
      </c>
      <c r="V523" s="26"/>
      <c r="W523" s="26"/>
      <c r="X523" s="15"/>
      <c r="Y523" s="15"/>
      <c r="AA523" s="15"/>
      <c r="AB523" s="15"/>
      <c r="AC523" s="16"/>
      <c r="AD523" s="16"/>
      <c r="AE523" s="16"/>
    </row>
    <row r="524" spans="4:31" x14ac:dyDescent="0.25">
      <c r="D524" s="11">
        <f t="shared" si="40"/>
        <v>0</v>
      </c>
      <c r="E524" s="11"/>
      <c r="H524" s="12">
        <v>0</v>
      </c>
      <c r="V524" s="26"/>
      <c r="W524" s="26"/>
      <c r="X524" s="15"/>
      <c r="Y524" s="15"/>
      <c r="AA524" s="15"/>
      <c r="AB524" s="15"/>
      <c r="AC524" s="16"/>
      <c r="AD524" s="16"/>
      <c r="AE524" s="16"/>
    </row>
    <row r="525" spans="4:31" x14ac:dyDescent="0.25">
      <c r="D525" s="11">
        <f t="shared" si="40"/>
        <v>0</v>
      </c>
      <c r="E525" s="11"/>
      <c r="H525" s="12">
        <v>0</v>
      </c>
      <c r="V525" s="26"/>
      <c r="W525" s="26"/>
      <c r="X525" s="15"/>
      <c r="Y525" s="15"/>
      <c r="AA525" s="15"/>
      <c r="AB525" s="15"/>
      <c r="AC525" s="16"/>
      <c r="AD525" s="16"/>
      <c r="AE525" s="16"/>
    </row>
    <row r="526" spans="4:31" x14ac:dyDescent="0.25">
      <c r="D526" s="11">
        <f t="shared" si="40"/>
        <v>0</v>
      </c>
      <c r="E526" s="11"/>
      <c r="H526" s="12">
        <v>0</v>
      </c>
      <c r="V526" s="26"/>
      <c r="W526" s="26"/>
      <c r="X526" s="15"/>
      <c r="Y526" s="15"/>
      <c r="AA526" s="15"/>
      <c r="AB526" s="15"/>
      <c r="AC526" s="16"/>
      <c r="AD526" s="16"/>
      <c r="AE526" s="16"/>
    </row>
    <row r="527" spans="4:31" x14ac:dyDescent="0.25">
      <c r="D527" s="11">
        <f t="shared" si="40"/>
        <v>0</v>
      </c>
      <c r="E527" s="11"/>
      <c r="H527" s="12">
        <v>0</v>
      </c>
      <c r="V527" s="26"/>
      <c r="W527" s="26"/>
      <c r="X527" s="15"/>
      <c r="Y527" s="15"/>
      <c r="AA527" s="15"/>
      <c r="AB527" s="15"/>
      <c r="AC527" s="16"/>
      <c r="AD527" s="16"/>
      <c r="AE527" s="16"/>
    </row>
    <row r="528" spans="4:31" x14ac:dyDescent="0.25">
      <c r="D528" s="11">
        <f t="shared" si="40"/>
        <v>0</v>
      </c>
      <c r="E528" s="11"/>
      <c r="H528" s="12">
        <v>0</v>
      </c>
      <c r="V528" s="26"/>
      <c r="W528" s="26"/>
      <c r="X528" s="15"/>
      <c r="Y528" s="15"/>
      <c r="AA528" s="15"/>
      <c r="AB528" s="15"/>
      <c r="AC528" s="16"/>
      <c r="AD528" s="16"/>
      <c r="AE528" s="16"/>
    </row>
    <row r="529" spans="4:31" x14ac:dyDescent="0.25">
      <c r="D529" s="11">
        <f t="shared" si="40"/>
        <v>0</v>
      </c>
      <c r="E529" s="11"/>
      <c r="H529" s="12">
        <v>0</v>
      </c>
      <c r="V529" s="26"/>
      <c r="W529" s="26"/>
      <c r="X529" s="15"/>
      <c r="Y529" s="15"/>
      <c r="AA529" s="15"/>
      <c r="AB529" s="15"/>
      <c r="AC529" s="16"/>
      <c r="AD529" s="16"/>
      <c r="AE529" s="16"/>
    </row>
    <row r="530" spans="4:31" x14ac:dyDescent="0.25">
      <c r="D530" s="11">
        <f t="shared" si="40"/>
        <v>0</v>
      </c>
      <c r="E530" s="11"/>
      <c r="H530" s="12">
        <v>0</v>
      </c>
      <c r="V530" s="26"/>
      <c r="W530" s="26"/>
      <c r="X530" s="15"/>
      <c r="Y530" s="15"/>
      <c r="AA530" s="15"/>
      <c r="AB530" s="15"/>
      <c r="AC530" s="16"/>
      <c r="AD530" s="16"/>
      <c r="AE530" s="16"/>
    </row>
    <row r="531" spans="4:31" x14ac:dyDescent="0.25">
      <c r="D531" s="11">
        <f t="shared" si="40"/>
        <v>0</v>
      </c>
      <c r="E531" s="11"/>
      <c r="H531" s="12">
        <v>0</v>
      </c>
      <c r="V531" s="26"/>
      <c r="W531" s="26"/>
      <c r="X531" s="15"/>
      <c r="Y531" s="15"/>
      <c r="AA531" s="15"/>
      <c r="AB531" s="15"/>
      <c r="AC531" s="16"/>
      <c r="AD531" s="16"/>
      <c r="AE531" s="16"/>
    </row>
    <row r="532" spans="4:31" x14ac:dyDescent="0.25">
      <c r="D532" s="11">
        <f t="shared" si="40"/>
        <v>0</v>
      </c>
      <c r="E532" s="11"/>
      <c r="H532" s="12">
        <v>0</v>
      </c>
      <c r="V532" s="26"/>
      <c r="W532" s="26"/>
      <c r="X532" s="15"/>
      <c r="Y532" s="15"/>
      <c r="AA532" s="15"/>
      <c r="AB532" s="15"/>
      <c r="AC532" s="16"/>
      <c r="AD532" s="16"/>
      <c r="AE532" s="16"/>
    </row>
    <row r="533" spans="4:31" x14ac:dyDescent="0.25">
      <c r="D533" s="11">
        <f t="shared" si="40"/>
        <v>0</v>
      </c>
      <c r="E533" s="11"/>
      <c r="H533" s="12">
        <v>0</v>
      </c>
      <c r="V533" s="26"/>
      <c r="W533" s="26"/>
      <c r="X533" s="15"/>
      <c r="Y533" s="15"/>
      <c r="AA533" s="15"/>
      <c r="AB533" s="15"/>
      <c r="AC533" s="16"/>
      <c r="AD533" s="16"/>
      <c r="AE533" s="16"/>
    </row>
    <row r="534" spans="4:31" x14ac:dyDescent="0.25">
      <c r="D534" s="11">
        <f t="shared" si="40"/>
        <v>0</v>
      </c>
      <c r="E534" s="11"/>
      <c r="H534" s="12">
        <v>0</v>
      </c>
      <c r="V534" s="26"/>
      <c r="W534" s="26"/>
      <c r="X534" s="15"/>
      <c r="Y534" s="15"/>
      <c r="AA534" s="15"/>
      <c r="AB534" s="15"/>
      <c r="AC534" s="16"/>
      <c r="AD534" s="16"/>
      <c r="AE534" s="16"/>
    </row>
    <row r="535" spans="4:31" x14ac:dyDescent="0.25">
      <c r="D535" s="11">
        <f t="shared" si="40"/>
        <v>0</v>
      </c>
      <c r="E535" s="11"/>
      <c r="H535" s="12">
        <v>0</v>
      </c>
      <c r="V535" s="26"/>
      <c r="W535" s="26"/>
      <c r="X535" s="15"/>
      <c r="Y535" s="15"/>
      <c r="AA535" s="15"/>
      <c r="AB535" s="15"/>
      <c r="AC535" s="16"/>
      <c r="AD535" s="16"/>
      <c r="AE535" s="16"/>
    </row>
    <row r="536" spans="4:31" x14ac:dyDescent="0.25">
      <c r="D536" s="11">
        <f t="shared" si="40"/>
        <v>0</v>
      </c>
      <c r="E536" s="11"/>
      <c r="H536" s="12">
        <v>0</v>
      </c>
      <c r="V536" s="26"/>
      <c r="W536" s="26"/>
      <c r="X536" s="15"/>
      <c r="Y536" s="15"/>
      <c r="AA536" s="15"/>
      <c r="AB536" s="15"/>
      <c r="AC536" s="16"/>
      <c r="AD536" s="16"/>
      <c r="AE536" s="16"/>
    </row>
    <row r="537" spans="4:31" x14ac:dyDescent="0.25">
      <c r="D537" s="11">
        <f t="shared" si="40"/>
        <v>0</v>
      </c>
      <c r="E537" s="11"/>
      <c r="H537" s="12">
        <v>0</v>
      </c>
      <c r="V537" s="26"/>
      <c r="W537" s="26"/>
      <c r="X537" s="15"/>
      <c r="Y537" s="15"/>
      <c r="AA537" s="15"/>
      <c r="AB537" s="15"/>
      <c r="AC537" s="16"/>
      <c r="AD537" s="16"/>
      <c r="AE537" s="16"/>
    </row>
    <row r="538" spans="4:31" x14ac:dyDescent="0.25">
      <c r="D538" s="11">
        <f t="shared" si="40"/>
        <v>0</v>
      </c>
      <c r="E538" s="11"/>
      <c r="H538" s="12">
        <v>0</v>
      </c>
      <c r="V538" s="26"/>
      <c r="W538" s="26"/>
      <c r="X538" s="15"/>
      <c r="Y538" s="15"/>
      <c r="AA538" s="15"/>
      <c r="AB538" s="15"/>
      <c r="AC538" s="16"/>
      <c r="AD538" s="16"/>
      <c r="AE538" s="16"/>
    </row>
    <row r="539" spans="4:31" x14ac:dyDescent="0.25">
      <c r="D539" s="11">
        <f t="shared" si="40"/>
        <v>0</v>
      </c>
      <c r="E539" s="11"/>
      <c r="H539" s="12">
        <v>0</v>
      </c>
      <c r="V539" s="26"/>
      <c r="W539" s="26"/>
      <c r="X539" s="15"/>
      <c r="Y539" s="15"/>
      <c r="AA539" s="15"/>
      <c r="AB539" s="15"/>
      <c r="AC539" s="16"/>
      <c r="AD539" s="16"/>
      <c r="AE539" s="16"/>
    </row>
    <row r="540" spans="4:31" x14ac:dyDescent="0.25">
      <c r="D540" s="11">
        <f t="shared" si="40"/>
        <v>0</v>
      </c>
      <c r="E540" s="11"/>
      <c r="H540" s="12">
        <v>0</v>
      </c>
      <c r="V540" s="26"/>
      <c r="W540" s="26"/>
      <c r="X540" s="15"/>
      <c r="Y540" s="15"/>
      <c r="AA540" s="15"/>
      <c r="AB540" s="15"/>
      <c r="AC540" s="16"/>
      <c r="AD540" s="16"/>
      <c r="AE540" s="16"/>
    </row>
    <row r="541" spans="4:31" x14ac:dyDescent="0.25">
      <c r="D541" s="11">
        <f t="shared" si="40"/>
        <v>0</v>
      </c>
      <c r="E541" s="11"/>
      <c r="H541" s="12">
        <v>0</v>
      </c>
      <c r="V541" s="26"/>
      <c r="W541" s="26"/>
      <c r="X541" s="15"/>
      <c r="Y541" s="15"/>
      <c r="AA541" s="15"/>
      <c r="AB541" s="15"/>
      <c r="AC541" s="16"/>
      <c r="AD541" s="16"/>
      <c r="AE541" s="16"/>
    </row>
    <row r="542" spans="4:31" x14ac:dyDescent="0.25">
      <c r="D542" s="11">
        <f t="shared" si="40"/>
        <v>0</v>
      </c>
      <c r="E542" s="11"/>
      <c r="H542" s="12">
        <v>0</v>
      </c>
      <c r="V542" s="26"/>
      <c r="W542" s="26"/>
      <c r="X542" s="15"/>
      <c r="Y542" s="15"/>
      <c r="AA542" s="15"/>
      <c r="AB542" s="15"/>
      <c r="AC542" s="16"/>
      <c r="AD542" s="16"/>
      <c r="AE542" s="16"/>
    </row>
    <row r="543" spans="4:31" x14ac:dyDescent="0.25">
      <c r="D543" s="11">
        <f t="shared" si="40"/>
        <v>0</v>
      </c>
      <c r="E543" s="11"/>
      <c r="H543" s="12">
        <v>0</v>
      </c>
      <c r="V543" s="26"/>
      <c r="W543" s="26"/>
      <c r="X543" s="15"/>
      <c r="Y543" s="15"/>
      <c r="AA543" s="15"/>
      <c r="AB543" s="15"/>
      <c r="AC543" s="16"/>
      <c r="AD543" s="16"/>
      <c r="AE543" s="16"/>
    </row>
    <row r="544" spans="4:31" x14ac:dyDescent="0.25">
      <c r="D544" s="11">
        <f t="shared" si="40"/>
        <v>0</v>
      </c>
      <c r="E544" s="11"/>
      <c r="H544" s="12">
        <v>0</v>
      </c>
      <c r="V544" s="26"/>
      <c r="W544" s="26"/>
      <c r="X544" s="15"/>
      <c r="Y544" s="15"/>
      <c r="AA544" s="15"/>
      <c r="AB544" s="15"/>
      <c r="AC544" s="16"/>
      <c r="AD544" s="16"/>
      <c r="AE544" s="16"/>
    </row>
    <row r="545" spans="4:31" x14ac:dyDescent="0.25">
      <c r="D545" s="11">
        <f t="shared" si="40"/>
        <v>0</v>
      </c>
      <c r="E545" s="11"/>
      <c r="H545" s="12">
        <v>0</v>
      </c>
      <c r="V545" s="26"/>
      <c r="W545" s="26"/>
      <c r="X545" s="15"/>
      <c r="Y545" s="15"/>
      <c r="AA545" s="15"/>
      <c r="AB545" s="15"/>
      <c r="AC545" s="16"/>
      <c r="AD545" s="16"/>
      <c r="AE545" s="16"/>
    </row>
    <row r="546" spans="4:31" x14ac:dyDescent="0.25">
      <c r="D546" s="11">
        <f t="shared" si="40"/>
        <v>0</v>
      </c>
      <c r="E546" s="11"/>
      <c r="H546" s="12">
        <v>0</v>
      </c>
      <c r="V546" s="26"/>
      <c r="W546" s="26"/>
      <c r="X546" s="15"/>
      <c r="Y546" s="15"/>
      <c r="AA546" s="15"/>
      <c r="AB546" s="15"/>
      <c r="AC546" s="16"/>
      <c r="AD546" s="16"/>
      <c r="AE546" s="16"/>
    </row>
    <row r="547" spans="4:31" x14ac:dyDescent="0.25">
      <c r="D547" s="11">
        <f t="shared" si="40"/>
        <v>0</v>
      </c>
      <c r="E547" s="11"/>
      <c r="H547" s="12">
        <v>0</v>
      </c>
      <c r="V547" s="26"/>
      <c r="W547" s="26"/>
      <c r="X547" s="15"/>
      <c r="Y547" s="15"/>
      <c r="AA547" s="15"/>
      <c r="AB547" s="15"/>
      <c r="AC547" s="16"/>
      <c r="AD547" s="16"/>
      <c r="AE547" s="16"/>
    </row>
    <row r="548" spans="4:31" x14ac:dyDescent="0.25">
      <c r="D548" s="11">
        <f t="shared" si="40"/>
        <v>0</v>
      </c>
      <c r="E548" s="11"/>
      <c r="H548" s="12">
        <v>0</v>
      </c>
      <c r="V548" s="26"/>
      <c r="W548" s="26"/>
      <c r="X548" s="15"/>
      <c r="Y548" s="15"/>
      <c r="AA548" s="15"/>
      <c r="AB548" s="15"/>
      <c r="AC548" s="16"/>
      <c r="AD548" s="16"/>
      <c r="AE548" s="16"/>
    </row>
    <row r="549" spans="4:31" x14ac:dyDescent="0.25">
      <c r="D549" s="11">
        <f t="shared" si="40"/>
        <v>0</v>
      </c>
      <c r="E549" s="11"/>
      <c r="H549" s="12">
        <v>0</v>
      </c>
      <c r="V549" s="26"/>
      <c r="W549" s="26"/>
      <c r="X549" s="15"/>
      <c r="Y549" s="15"/>
      <c r="AA549" s="15"/>
      <c r="AB549" s="15"/>
      <c r="AC549" s="16"/>
      <c r="AD549" s="16"/>
      <c r="AE549" s="16"/>
    </row>
    <row r="550" spans="4:31" x14ac:dyDescent="0.25">
      <c r="D550" s="11">
        <f t="shared" si="40"/>
        <v>0</v>
      </c>
      <c r="E550" s="11"/>
      <c r="H550" s="12">
        <v>0</v>
      </c>
      <c r="V550" s="26"/>
      <c r="W550" s="26"/>
      <c r="X550" s="15"/>
      <c r="Y550" s="15"/>
      <c r="AA550" s="15"/>
      <c r="AB550" s="15"/>
      <c r="AC550" s="16"/>
      <c r="AD550" s="16"/>
      <c r="AE550" s="16"/>
    </row>
    <row r="551" spans="4:31" x14ac:dyDescent="0.25">
      <c r="D551" s="11">
        <f t="shared" si="40"/>
        <v>0</v>
      </c>
      <c r="E551" s="11"/>
      <c r="H551" s="12">
        <v>0</v>
      </c>
      <c r="V551" s="26"/>
      <c r="W551" s="26"/>
      <c r="X551" s="15"/>
      <c r="Y551" s="15"/>
      <c r="AA551" s="15"/>
      <c r="AB551" s="15"/>
      <c r="AC551" s="16"/>
      <c r="AD551" s="16"/>
      <c r="AE551" s="16"/>
    </row>
    <row r="552" spans="4:31" x14ac:dyDescent="0.25">
      <c r="D552" s="11">
        <f t="shared" si="40"/>
        <v>0</v>
      </c>
      <c r="E552" s="11"/>
      <c r="H552" s="12">
        <v>0</v>
      </c>
      <c r="V552" s="26"/>
      <c r="W552" s="26"/>
      <c r="X552" s="15"/>
      <c r="Y552" s="15"/>
      <c r="AA552" s="15"/>
      <c r="AB552" s="15"/>
      <c r="AC552" s="16"/>
      <c r="AD552" s="16"/>
      <c r="AE552" s="16"/>
    </row>
    <row r="553" spans="4:31" x14ac:dyDescent="0.25">
      <c r="D553" s="11">
        <f t="shared" si="40"/>
        <v>0</v>
      </c>
      <c r="E553" s="11"/>
      <c r="H553" s="12">
        <v>0</v>
      </c>
      <c r="V553" s="26"/>
      <c r="W553" s="26"/>
      <c r="X553" s="15"/>
      <c r="Y553" s="15"/>
      <c r="AA553" s="15"/>
      <c r="AB553" s="15"/>
      <c r="AC553" s="16"/>
      <c r="AD553" s="16"/>
      <c r="AE553" s="16"/>
    </row>
    <row r="554" spans="4:31" x14ac:dyDescent="0.25">
      <c r="D554" s="11">
        <f t="shared" si="40"/>
        <v>0</v>
      </c>
      <c r="E554" s="11"/>
      <c r="H554" s="12">
        <v>0</v>
      </c>
      <c r="V554" s="26"/>
      <c r="W554" s="26"/>
      <c r="X554" s="15"/>
      <c r="Y554" s="15"/>
      <c r="AA554" s="15"/>
      <c r="AB554" s="15"/>
      <c r="AC554" s="16"/>
      <c r="AD554" s="16"/>
      <c r="AE554" s="16"/>
    </row>
    <row r="555" spans="4:31" x14ac:dyDescent="0.25">
      <c r="D555" s="11">
        <f t="shared" si="40"/>
        <v>0</v>
      </c>
      <c r="E555" s="11"/>
      <c r="H555" s="12">
        <v>0</v>
      </c>
      <c r="V555" s="26"/>
      <c r="W555" s="26"/>
      <c r="X555" s="15"/>
      <c r="Y555" s="15"/>
      <c r="AA555" s="15"/>
      <c r="AB555" s="15"/>
      <c r="AC555" s="16"/>
      <c r="AD555" s="16"/>
      <c r="AE555" s="16"/>
    </row>
    <row r="556" spans="4:31" x14ac:dyDescent="0.25">
      <c r="D556" s="11">
        <f t="shared" si="40"/>
        <v>0</v>
      </c>
      <c r="E556" s="11"/>
      <c r="H556" s="12">
        <v>0</v>
      </c>
      <c r="V556" s="26"/>
      <c r="W556" s="26"/>
      <c r="X556" s="15"/>
      <c r="Y556" s="15"/>
      <c r="AA556" s="15"/>
      <c r="AB556" s="15"/>
      <c r="AC556" s="16"/>
      <c r="AD556" s="16"/>
      <c r="AE556" s="16"/>
    </row>
    <row r="557" spans="4:31" x14ac:dyDescent="0.25">
      <c r="D557" s="11">
        <f t="shared" si="40"/>
        <v>0</v>
      </c>
      <c r="E557" s="11"/>
      <c r="H557" s="12">
        <v>0</v>
      </c>
      <c r="V557" s="26"/>
      <c r="W557" s="26"/>
      <c r="X557" s="15"/>
      <c r="Y557" s="15"/>
      <c r="AA557" s="15"/>
      <c r="AB557" s="15"/>
      <c r="AC557" s="16"/>
      <c r="AD557" s="16"/>
      <c r="AE557" s="16"/>
    </row>
    <row r="558" spans="4:31" x14ac:dyDescent="0.25">
      <c r="D558" s="11">
        <f t="shared" si="40"/>
        <v>0</v>
      </c>
      <c r="E558" s="11"/>
      <c r="H558" s="12">
        <v>0</v>
      </c>
      <c r="V558" s="26"/>
      <c r="W558" s="26"/>
      <c r="X558" s="15"/>
      <c r="Y558" s="15"/>
      <c r="AA558" s="15"/>
      <c r="AB558" s="15"/>
      <c r="AC558" s="16"/>
      <c r="AD558" s="16"/>
      <c r="AE558" s="16"/>
    </row>
    <row r="559" spans="4:31" x14ac:dyDescent="0.25">
      <c r="D559" s="11">
        <f t="shared" si="40"/>
        <v>0</v>
      </c>
      <c r="E559" s="11"/>
      <c r="H559" s="12">
        <v>0</v>
      </c>
      <c r="V559" s="26"/>
      <c r="W559" s="26"/>
      <c r="X559" s="15"/>
      <c r="Y559" s="15"/>
      <c r="AA559" s="15"/>
      <c r="AB559" s="15"/>
      <c r="AC559" s="16"/>
      <c r="AD559" s="16"/>
      <c r="AE559" s="16"/>
    </row>
    <row r="560" spans="4:31" x14ac:dyDescent="0.25">
      <c r="D560" s="11">
        <f t="shared" si="40"/>
        <v>0</v>
      </c>
      <c r="E560" s="11"/>
      <c r="H560" s="12">
        <v>0</v>
      </c>
      <c r="V560" s="26"/>
      <c r="W560" s="26"/>
      <c r="X560" s="15"/>
      <c r="Y560" s="15"/>
      <c r="AA560" s="15"/>
      <c r="AB560" s="15"/>
      <c r="AC560" s="16"/>
      <c r="AD560" s="16"/>
      <c r="AE560" s="16"/>
    </row>
    <row r="561" spans="4:31" x14ac:dyDescent="0.25">
      <c r="D561" s="11">
        <f t="shared" si="40"/>
        <v>0</v>
      </c>
      <c r="E561" s="11"/>
      <c r="H561" s="12">
        <v>0</v>
      </c>
      <c r="V561" s="26"/>
      <c r="W561" s="26"/>
      <c r="X561" s="15"/>
      <c r="Y561" s="15"/>
      <c r="AA561" s="15"/>
      <c r="AB561" s="15"/>
      <c r="AC561" s="16"/>
      <c r="AD561" s="16"/>
      <c r="AE561" s="16"/>
    </row>
    <row r="562" spans="4:31" x14ac:dyDescent="0.25">
      <c r="D562" s="11">
        <f t="shared" si="40"/>
        <v>0</v>
      </c>
      <c r="E562" s="11"/>
      <c r="H562" s="12">
        <v>0</v>
      </c>
      <c r="V562" s="26"/>
      <c r="W562" s="26"/>
      <c r="X562" s="15"/>
      <c r="Y562" s="15"/>
      <c r="AA562" s="15"/>
      <c r="AB562" s="15"/>
      <c r="AC562" s="16"/>
      <c r="AD562" s="16"/>
      <c r="AE562" s="16"/>
    </row>
    <row r="563" spans="4:31" x14ac:dyDescent="0.25">
      <c r="D563" s="11">
        <f t="shared" si="40"/>
        <v>0</v>
      </c>
      <c r="E563" s="11"/>
      <c r="H563" s="12">
        <v>0</v>
      </c>
      <c r="V563" s="26"/>
      <c r="W563" s="26"/>
      <c r="X563" s="15"/>
      <c r="Y563" s="15"/>
      <c r="AA563" s="15"/>
      <c r="AB563" s="15"/>
      <c r="AC563" s="16"/>
      <c r="AD563" s="16"/>
      <c r="AE563" s="16"/>
    </row>
    <row r="564" spans="4:31" x14ac:dyDescent="0.25">
      <c r="D564" s="11">
        <f t="shared" si="40"/>
        <v>0</v>
      </c>
      <c r="E564" s="11"/>
      <c r="H564" s="12">
        <v>0</v>
      </c>
      <c r="V564" s="26"/>
      <c r="W564" s="26"/>
      <c r="X564" s="15"/>
      <c r="Y564" s="15"/>
      <c r="AA564" s="15"/>
      <c r="AB564" s="15"/>
      <c r="AC564" s="16"/>
      <c r="AD564" s="16"/>
      <c r="AE564" s="16"/>
    </row>
    <row r="565" spans="4:31" x14ac:dyDescent="0.25">
      <c r="D565" s="11">
        <f t="shared" si="40"/>
        <v>0</v>
      </c>
      <c r="E565" s="11"/>
      <c r="H565" s="12">
        <v>0</v>
      </c>
      <c r="V565" s="26"/>
      <c r="W565" s="26"/>
      <c r="X565" s="15"/>
      <c r="Y565" s="15"/>
      <c r="AA565" s="15"/>
      <c r="AB565" s="15"/>
      <c r="AC565" s="16"/>
      <c r="AD565" s="16"/>
      <c r="AE565" s="16"/>
    </row>
    <row r="566" spans="4:31" x14ac:dyDescent="0.25">
      <c r="D566" s="11">
        <f t="shared" si="40"/>
        <v>0</v>
      </c>
      <c r="E566" s="11"/>
      <c r="H566" s="12">
        <v>0</v>
      </c>
      <c r="V566" s="26"/>
      <c r="W566" s="26"/>
      <c r="X566" s="15"/>
      <c r="Y566" s="15"/>
      <c r="AA566" s="15"/>
      <c r="AB566" s="15"/>
      <c r="AC566" s="16"/>
      <c r="AD566" s="16"/>
      <c r="AE566" s="16"/>
    </row>
    <row r="567" spans="4:31" x14ac:dyDescent="0.25">
      <c r="D567" s="11">
        <f t="shared" si="40"/>
        <v>0</v>
      </c>
      <c r="E567" s="11"/>
      <c r="H567" s="12">
        <v>0</v>
      </c>
      <c r="V567" s="26"/>
      <c r="W567" s="26"/>
      <c r="X567" s="15"/>
      <c r="Y567" s="15"/>
      <c r="AA567" s="15"/>
      <c r="AB567" s="15"/>
      <c r="AC567" s="16"/>
      <c r="AD567" s="16"/>
      <c r="AE567" s="16"/>
    </row>
    <row r="568" spans="4:31" x14ac:dyDescent="0.25">
      <c r="D568" s="11">
        <f t="shared" si="40"/>
        <v>0</v>
      </c>
      <c r="E568" s="11"/>
      <c r="H568" s="12">
        <v>0</v>
      </c>
      <c r="V568" s="26"/>
      <c r="W568" s="26"/>
      <c r="X568" s="15"/>
      <c r="Y568" s="15"/>
      <c r="AA568" s="15"/>
      <c r="AB568" s="15"/>
      <c r="AC568" s="16"/>
      <c r="AD568" s="16"/>
      <c r="AE568" s="16"/>
    </row>
    <row r="569" spans="4:31" x14ac:dyDescent="0.25">
      <c r="D569" s="11">
        <f t="shared" si="40"/>
        <v>0</v>
      </c>
      <c r="E569" s="11"/>
      <c r="H569" s="12">
        <v>0</v>
      </c>
      <c r="V569" s="26"/>
      <c r="W569" s="26"/>
      <c r="X569" s="15"/>
      <c r="Y569" s="15"/>
      <c r="AA569" s="15"/>
      <c r="AB569" s="15"/>
      <c r="AC569" s="16"/>
      <c r="AD569" s="16"/>
      <c r="AE569" s="16"/>
    </row>
    <row r="570" spans="4:31" x14ac:dyDescent="0.25">
      <c r="D570" s="11">
        <f t="shared" ref="D570:D633" si="41">B570/(1-$C$9)</f>
        <v>0</v>
      </c>
      <c r="E570" s="11"/>
      <c r="H570" s="12">
        <v>0</v>
      </c>
      <c r="V570" s="26"/>
      <c r="W570" s="26"/>
      <c r="X570" s="15"/>
      <c r="Y570" s="15"/>
      <c r="AA570" s="15"/>
      <c r="AB570" s="15"/>
      <c r="AC570" s="16"/>
      <c r="AD570" s="16"/>
      <c r="AE570" s="16"/>
    </row>
    <row r="571" spans="4:31" x14ac:dyDescent="0.25">
      <c r="D571" s="11">
        <f t="shared" si="41"/>
        <v>0</v>
      </c>
      <c r="E571" s="11"/>
      <c r="H571" s="12">
        <v>0</v>
      </c>
      <c r="V571" s="26"/>
      <c r="W571" s="26"/>
      <c r="X571" s="15"/>
      <c r="Y571" s="15"/>
      <c r="AA571" s="15"/>
      <c r="AB571" s="15"/>
      <c r="AC571" s="16"/>
      <c r="AD571" s="16"/>
      <c r="AE571" s="16"/>
    </row>
    <row r="572" spans="4:31" x14ac:dyDescent="0.25">
      <c r="D572" s="11">
        <f t="shared" si="41"/>
        <v>0</v>
      </c>
      <c r="E572" s="11"/>
      <c r="H572" s="12">
        <v>0</v>
      </c>
      <c r="V572" s="26"/>
      <c r="W572" s="26"/>
      <c r="X572" s="15"/>
      <c r="Y572" s="15"/>
      <c r="AA572" s="15"/>
      <c r="AB572" s="15"/>
      <c r="AC572" s="16"/>
      <c r="AD572" s="16"/>
      <c r="AE572" s="16"/>
    </row>
    <row r="573" spans="4:31" x14ac:dyDescent="0.25">
      <c r="D573" s="11">
        <f t="shared" si="41"/>
        <v>0</v>
      </c>
      <c r="E573" s="11"/>
      <c r="H573" s="12">
        <v>0</v>
      </c>
      <c r="V573" s="26"/>
      <c r="W573" s="26"/>
      <c r="X573" s="15"/>
      <c r="Y573" s="15"/>
      <c r="AA573" s="15"/>
      <c r="AB573" s="15"/>
      <c r="AC573" s="16"/>
      <c r="AD573" s="16"/>
      <c r="AE573" s="16"/>
    </row>
    <row r="574" spans="4:31" x14ac:dyDescent="0.25">
      <c r="D574" s="11">
        <f t="shared" si="41"/>
        <v>0</v>
      </c>
      <c r="E574" s="11"/>
      <c r="H574" s="12">
        <v>0</v>
      </c>
      <c r="V574" s="26"/>
      <c r="W574" s="26"/>
      <c r="X574" s="15"/>
      <c r="Y574" s="15"/>
      <c r="AA574" s="15"/>
      <c r="AB574" s="15"/>
      <c r="AC574" s="16"/>
      <c r="AD574" s="16"/>
      <c r="AE574" s="16"/>
    </row>
    <row r="575" spans="4:31" x14ac:dyDescent="0.25">
      <c r="D575" s="11">
        <f t="shared" si="41"/>
        <v>0</v>
      </c>
      <c r="E575" s="11"/>
      <c r="H575" s="12">
        <v>0</v>
      </c>
      <c r="V575" s="26"/>
      <c r="W575" s="26"/>
      <c r="X575" s="15"/>
      <c r="Y575" s="15"/>
      <c r="AA575" s="15"/>
      <c r="AB575" s="15"/>
      <c r="AC575" s="16"/>
      <c r="AD575" s="16"/>
      <c r="AE575" s="16"/>
    </row>
    <row r="576" spans="4:31" x14ac:dyDescent="0.25">
      <c r="D576" s="11">
        <f t="shared" si="41"/>
        <v>0</v>
      </c>
      <c r="E576" s="11"/>
      <c r="H576" s="12">
        <v>0</v>
      </c>
      <c r="V576" s="26"/>
      <c r="W576" s="26"/>
      <c r="X576" s="15"/>
      <c r="Y576" s="15"/>
      <c r="AA576" s="15"/>
      <c r="AB576" s="15"/>
      <c r="AC576" s="16"/>
      <c r="AD576" s="16"/>
      <c r="AE576" s="16"/>
    </row>
    <row r="577" spans="4:31" x14ac:dyDescent="0.25">
      <c r="D577" s="11">
        <f t="shared" si="41"/>
        <v>0</v>
      </c>
      <c r="E577" s="11"/>
      <c r="H577" s="12">
        <v>0</v>
      </c>
      <c r="V577" s="26"/>
      <c r="W577" s="26"/>
      <c r="X577" s="15"/>
      <c r="Y577" s="15"/>
      <c r="AA577" s="15"/>
      <c r="AB577" s="15"/>
      <c r="AC577" s="16"/>
      <c r="AD577" s="16"/>
      <c r="AE577" s="16"/>
    </row>
    <row r="578" spans="4:31" x14ac:dyDescent="0.25">
      <c r="D578" s="11">
        <f t="shared" si="41"/>
        <v>0</v>
      </c>
      <c r="E578" s="11"/>
      <c r="H578" s="12">
        <v>0</v>
      </c>
      <c r="V578" s="26"/>
      <c r="W578" s="26"/>
      <c r="X578" s="15"/>
      <c r="Y578" s="15"/>
      <c r="AA578" s="15"/>
      <c r="AB578" s="15"/>
      <c r="AC578" s="16"/>
      <c r="AD578" s="16"/>
      <c r="AE578" s="16"/>
    </row>
    <row r="579" spans="4:31" x14ac:dyDescent="0.25">
      <c r="D579" s="11">
        <f t="shared" si="41"/>
        <v>0</v>
      </c>
      <c r="E579" s="11"/>
      <c r="H579" s="12">
        <v>0</v>
      </c>
      <c r="V579" s="26"/>
      <c r="W579" s="26"/>
      <c r="X579" s="15"/>
      <c r="Y579" s="15"/>
      <c r="AA579" s="15"/>
      <c r="AB579" s="15"/>
      <c r="AC579" s="16"/>
      <c r="AD579" s="16"/>
      <c r="AE579" s="16"/>
    </row>
    <row r="580" spans="4:31" x14ac:dyDescent="0.25">
      <c r="D580" s="11">
        <f t="shared" si="41"/>
        <v>0</v>
      </c>
      <c r="E580" s="11"/>
      <c r="H580" s="12">
        <v>0</v>
      </c>
      <c r="V580" s="26"/>
      <c r="W580" s="26"/>
      <c r="X580" s="15"/>
      <c r="Y580" s="15"/>
      <c r="AA580" s="15"/>
      <c r="AB580" s="15"/>
      <c r="AC580" s="16"/>
      <c r="AD580" s="16"/>
      <c r="AE580" s="16"/>
    </row>
    <row r="581" spans="4:31" x14ac:dyDescent="0.25">
      <c r="D581" s="11">
        <f t="shared" si="41"/>
        <v>0</v>
      </c>
      <c r="E581" s="11"/>
      <c r="H581" s="12">
        <v>0</v>
      </c>
      <c r="V581" s="26"/>
      <c r="W581" s="26"/>
      <c r="X581" s="15"/>
      <c r="Y581" s="15"/>
      <c r="AA581" s="15"/>
      <c r="AB581" s="15"/>
      <c r="AC581" s="16"/>
      <c r="AD581" s="16"/>
      <c r="AE581" s="16"/>
    </row>
    <row r="582" spans="4:31" x14ac:dyDescent="0.25">
      <c r="D582" s="11">
        <f t="shared" si="41"/>
        <v>0</v>
      </c>
      <c r="E582" s="11"/>
      <c r="H582" s="12">
        <v>0</v>
      </c>
      <c r="V582" s="26"/>
      <c r="W582" s="26"/>
      <c r="X582" s="15"/>
      <c r="Y582" s="15"/>
      <c r="AA582" s="15"/>
      <c r="AB582" s="15"/>
      <c r="AC582" s="16"/>
      <c r="AD582" s="16"/>
      <c r="AE582" s="16"/>
    </row>
    <row r="583" spans="4:31" x14ac:dyDescent="0.25">
      <c r="D583" s="11">
        <f t="shared" si="41"/>
        <v>0</v>
      </c>
      <c r="E583" s="11"/>
      <c r="H583" s="12">
        <v>0</v>
      </c>
      <c r="V583" s="26"/>
      <c r="W583" s="26"/>
      <c r="X583" s="15"/>
      <c r="Y583" s="15"/>
      <c r="AA583" s="15"/>
      <c r="AB583" s="15"/>
      <c r="AC583" s="16"/>
      <c r="AD583" s="16"/>
      <c r="AE583" s="16"/>
    </row>
    <row r="584" spans="4:31" x14ac:dyDescent="0.25">
      <c r="D584" s="11">
        <f t="shared" si="41"/>
        <v>0</v>
      </c>
      <c r="E584" s="11"/>
      <c r="H584" s="12">
        <v>0</v>
      </c>
      <c r="V584" s="26"/>
      <c r="W584" s="26"/>
      <c r="X584" s="15"/>
      <c r="Y584" s="15"/>
      <c r="AA584" s="15"/>
      <c r="AB584" s="15"/>
      <c r="AC584" s="16"/>
      <c r="AD584" s="16"/>
      <c r="AE584" s="16"/>
    </row>
    <row r="585" spans="4:31" x14ac:dyDescent="0.25">
      <c r="D585" s="11">
        <f t="shared" si="41"/>
        <v>0</v>
      </c>
      <c r="E585" s="11"/>
      <c r="H585" s="12">
        <v>0</v>
      </c>
      <c r="V585" s="26"/>
      <c r="W585" s="26"/>
      <c r="X585" s="15"/>
      <c r="Y585" s="15"/>
      <c r="AA585" s="15"/>
      <c r="AB585" s="15"/>
      <c r="AC585" s="16"/>
      <c r="AD585" s="16"/>
      <c r="AE585" s="16"/>
    </row>
    <row r="586" spans="4:31" x14ac:dyDescent="0.25">
      <c r="D586" s="11">
        <f t="shared" si="41"/>
        <v>0</v>
      </c>
      <c r="E586" s="11"/>
      <c r="H586" s="12">
        <v>0</v>
      </c>
      <c r="V586" s="26"/>
      <c r="W586" s="26"/>
      <c r="X586" s="15"/>
      <c r="Y586" s="15"/>
      <c r="AA586" s="15"/>
      <c r="AB586" s="15"/>
      <c r="AC586" s="16"/>
      <c r="AD586" s="16"/>
      <c r="AE586" s="16"/>
    </row>
    <row r="587" spans="4:31" x14ac:dyDescent="0.25">
      <c r="D587" s="11">
        <f t="shared" si="41"/>
        <v>0</v>
      </c>
      <c r="E587" s="11"/>
      <c r="H587" s="12">
        <v>0</v>
      </c>
      <c r="V587" s="26"/>
      <c r="W587" s="26"/>
      <c r="X587" s="15"/>
      <c r="Y587" s="15"/>
      <c r="AA587" s="15"/>
      <c r="AB587" s="15"/>
      <c r="AC587" s="16"/>
      <c r="AD587" s="16"/>
      <c r="AE587" s="16"/>
    </row>
    <row r="588" spans="4:31" x14ac:dyDescent="0.25">
      <c r="D588" s="11">
        <f t="shared" si="41"/>
        <v>0</v>
      </c>
      <c r="E588" s="11"/>
      <c r="H588" s="12">
        <v>0</v>
      </c>
      <c r="V588" s="26"/>
      <c r="W588" s="26"/>
      <c r="X588" s="15"/>
      <c r="Y588" s="15"/>
      <c r="AA588" s="15"/>
      <c r="AB588" s="15"/>
      <c r="AC588" s="16"/>
      <c r="AD588" s="16"/>
      <c r="AE588" s="16"/>
    </row>
    <row r="589" spans="4:31" x14ac:dyDescent="0.25">
      <c r="D589" s="11">
        <f t="shared" si="41"/>
        <v>0</v>
      </c>
      <c r="E589" s="11"/>
      <c r="H589" s="12">
        <v>0</v>
      </c>
      <c r="V589" s="26"/>
      <c r="W589" s="26"/>
      <c r="X589" s="15"/>
      <c r="Y589" s="15"/>
      <c r="AA589" s="15"/>
      <c r="AB589" s="15"/>
      <c r="AC589" s="16"/>
      <c r="AD589" s="16"/>
      <c r="AE589" s="16"/>
    </row>
    <row r="590" spans="4:31" x14ac:dyDescent="0.25">
      <c r="D590" s="11">
        <f t="shared" si="41"/>
        <v>0</v>
      </c>
      <c r="E590" s="11"/>
      <c r="H590" s="12">
        <v>0</v>
      </c>
      <c r="V590" s="26"/>
      <c r="W590" s="26"/>
      <c r="X590" s="15"/>
      <c r="Y590" s="15"/>
      <c r="AA590" s="15"/>
      <c r="AB590" s="15"/>
      <c r="AC590" s="16"/>
      <c r="AD590" s="16"/>
      <c r="AE590" s="16"/>
    </row>
    <row r="591" spans="4:31" x14ac:dyDescent="0.25">
      <c r="D591" s="11">
        <f t="shared" si="41"/>
        <v>0</v>
      </c>
      <c r="E591" s="11"/>
      <c r="H591" s="12">
        <v>0</v>
      </c>
      <c r="V591" s="26"/>
      <c r="W591" s="26"/>
      <c r="X591" s="15"/>
      <c r="Y591" s="15"/>
      <c r="AA591" s="15"/>
      <c r="AB591" s="15"/>
      <c r="AC591" s="16"/>
      <c r="AD591" s="16"/>
      <c r="AE591" s="16"/>
    </row>
    <row r="592" spans="4:31" x14ac:dyDescent="0.25">
      <c r="D592" s="11">
        <f t="shared" si="41"/>
        <v>0</v>
      </c>
      <c r="E592" s="11"/>
      <c r="H592" s="12">
        <v>0</v>
      </c>
      <c r="V592" s="26"/>
      <c r="W592" s="26"/>
      <c r="X592" s="15"/>
      <c r="Y592" s="15"/>
      <c r="AA592" s="15"/>
      <c r="AB592" s="15"/>
      <c r="AC592" s="16"/>
      <c r="AD592" s="16"/>
      <c r="AE592" s="16"/>
    </row>
    <row r="593" spans="4:31" x14ac:dyDescent="0.25">
      <c r="D593" s="11">
        <f t="shared" si="41"/>
        <v>0</v>
      </c>
      <c r="E593" s="11"/>
      <c r="H593" s="12">
        <v>0</v>
      </c>
      <c r="V593" s="26"/>
      <c r="W593" s="26"/>
      <c r="X593" s="15"/>
      <c r="Y593" s="15"/>
      <c r="AA593" s="15"/>
      <c r="AB593" s="15"/>
      <c r="AC593" s="16"/>
      <c r="AD593" s="16"/>
      <c r="AE593" s="16"/>
    </row>
    <row r="594" spans="4:31" x14ac:dyDescent="0.25">
      <c r="D594" s="11">
        <f t="shared" si="41"/>
        <v>0</v>
      </c>
      <c r="E594" s="11"/>
      <c r="H594" s="12">
        <v>0</v>
      </c>
      <c r="V594" s="26"/>
      <c r="W594" s="26"/>
      <c r="X594" s="15"/>
      <c r="Y594" s="15"/>
      <c r="AA594" s="15"/>
      <c r="AB594" s="15"/>
      <c r="AC594" s="16"/>
      <c r="AD594" s="16"/>
      <c r="AE594" s="16"/>
    </row>
    <row r="595" spans="4:31" x14ac:dyDescent="0.25">
      <c r="D595" s="11">
        <f t="shared" si="41"/>
        <v>0</v>
      </c>
      <c r="E595" s="11"/>
      <c r="H595" s="12">
        <v>0</v>
      </c>
      <c r="V595" s="26"/>
      <c r="W595" s="26"/>
      <c r="X595" s="15"/>
      <c r="Y595" s="15"/>
      <c r="AA595" s="15"/>
      <c r="AB595" s="15"/>
      <c r="AC595" s="16"/>
      <c r="AD595" s="16"/>
      <c r="AE595" s="16"/>
    </row>
    <row r="596" spans="4:31" x14ac:dyDescent="0.25">
      <c r="D596" s="11">
        <f t="shared" si="41"/>
        <v>0</v>
      </c>
      <c r="E596" s="11"/>
      <c r="H596" s="12">
        <v>0</v>
      </c>
      <c r="V596" s="26"/>
      <c r="W596" s="26"/>
      <c r="X596" s="15"/>
      <c r="Y596" s="15"/>
      <c r="AA596" s="15"/>
      <c r="AB596" s="15"/>
      <c r="AC596" s="16"/>
      <c r="AD596" s="16"/>
      <c r="AE596" s="16"/>
    </row>
    <row r="597" spans="4:31" x14ac:dyDescent="0.25">
      <c r="D597" s="11">
        <f t="shared" si="41"/>
        <v>0</v>
      </c>
      <c r="E597" s="11"/>
      <c r="H597" s="12">
        <v>0</v>
      </c>
      <c r="V597" s="26"/>
      <c r="W597" s="26"/>
      <c r="X597" s="15"/>
      <c r="Y597" s="15"/>
      <c r="AA597" s="15"/>
      <c r="AB597" s="15"/>
      <c r="AC597" s="16"/>
      <c r="AD597" s="16"/>
      <c r="AE597" s="16"/>
    </row>
    <row r="598" spans="4:31" x14ac:dyDescent="0.25">
      <c r="D598" s="11">
        <f t="shared" si="41"/>
        <v>0</v>
      </c>
      <c r="E598" s="11"/>
      <c r="H598" s="12">
        <v>0</v>
      </c>
      <c r="V598" s="26"/>
      <c r="W598" s="26"/>
      <c r="X598" s="15"/>
      <c r="Y598" s="15"/>
      <c r="AA598" s="15"/>
      <c r="AB598" s="15"/>
      <c r="AC598" s="16"/>
      <c r="AD598" s="16"/>
      <c r="AE598" s="16"/>
    </row>
    <row r="599" spans="4:31" x14ac:dyDescent="0.25">
      <c r="D599" s="11">
        <f t="shared" si="41"/>
        <v>0</v>
      </c>
      <c r="E599" s="11"/>
      <c r="H599" s="12">
        <v>0</v>
      </c>
      <c r="V599" s="26"/>
      <c r="W599" s="26"/>
      <c r="X599" s="15"/>
      <c r="Y599" s="15"/>
      <c r="AA599" s="15"/>
      <c r="AB599" s="15"/>
      <c r="AC599" s="16"/>
      <c r="AD599" s="16"/>
      <c r="AE599" s="16"/>
    </row>
    <row r="600" spans="4:31" x14ac:dyDescent="0.25">
      <c r="D600" s="11">
        <f t="shared" si="41"/>
        <v>0</v>
      </c>
      <c r="E600" s="11"/>
      <c r="H600" s="12">
        <v>0</v>
      </c>
      <c r="V600" s="26"/>
      <c r="W600" s="26"/>
      <c r="X600" s="15"/>
      <c r="Y600" s="15"/>
      <c r="AA600" s="15"/>
      <c r="AB600" s="15"/>
      <c r="AC600" s="16"/>
      <c r="AD600" s="16"/>
      <c r="AE600" s="16"/>
    </row>
    <row r="601" spans="4:31" x14ac:dyDescent="0.25">
      <c r="D601" s="11">
        <f t="shared" si="41"/>
        <v>0</v>
      </c>
      <c r="E601" s="11"/>
      <c r="H601" s="12">
        <v>0</v>
      </c>
      <c r="V601" s="26"/>
      <c r="W601" s="26"/>
      <c r="X601" s="15"/>
      <c r="Y601" s="15"/>
      <c r="AA601" s="15"/>
      <c r="AB601" s="15"/>
      <c r="AC601" s="16"/>
      <c r="AD601" s="16"/>
      <c r="AE601" s="16"/>
    </row>
    <row r="602" spans="4:31" x14ac:dyDescent="0.25">
      <c r="D602" s="11">
        <f t="shared" si="41"/>
        <v>0</v>
      </c>
      <c r="E602" s="11"/>
      <c r="H602" s="12">
        <v>0</v>
      </c>
      <c r="V602" s="26"/>
      <c r="W602" s="26"/>
      <c r="X602" s="15"/>
      <c r="Y602" s="15"/>
      <c r="AA602" s="15"/>
      <c r="AB602" s="15"/>
      <c r="AC602" s="16"/>
      <c r="AD602" s="16"/>
      <c r="AE602" s="16"/>
    </row>
    <row r="603" spans="4:31" x14ac:dyDescent="0.25">
      <c r="D603" s="11">
        <f t="shared" si="41"/>
        <v>0</v>
      </c>
      <c r="E603" s="11"/>
      <c r="H603" s="12">
        <v>0</v>
      </c>
      <c r="V603" s="26"/>
      <c r="W603" s="26"/>
      <c r="X603" s="15"/>
      <c r="Y603" s="15"/>
      <c r="AA603" s="15"/>
      <c r="AB603" s="15"/>
      <c r="AC603" s="16"/>
      <c r="AD603" s="16"/>
      <c r="AE603" s="16"/>
    </row>
    <row r="604" spans="4:31" x14ac:dyDescent="0.25">
      <c r="D604" s="11">
        <f t="shared" si="41"/>
        <v>0</v>
      </c>
      <c r="E604" s="11"/>
      <c r="H604" s="12">
        <v>0</v>
      </c>
      <c r="V604" s="26"/>
      <c r="W604" s="26"/>
      <c r="X604" s="15"/>
      <c r="Y604" s="15"/>
      <c r="AA604" s="15"/>
      <c r="AB604" s="15"/>
      <c r="AC604" s="16"/>
      <c r="AD604" s="16"/>
      <c r="AE604" s="16"/>
    </row>
    <row r="605" spans="4:31" x14ac:dyDescent="0.25">
      <c r="D605" s="11">
        <f t="shared" si="41"/>
        <v>0</v>
      </c>
      <c r="E605" s="11"/>
      <c r="H605" s="12">
        <v>0</v>
      </c>
      <c r="V605" s="26"/>
      <c r="W605" s="26"/>
      <c r="X605" s="15"/>
      <c r="Y605" s="15"/>
      <c r="AA605" s="15"/>
      <c r="AB605" s="15"/>
      <c r="AC605" s="16"/>
      <c r="AD605" s="16"/>
      <c r="AE605" s="16"/>
    </row>
    <row r="606" spans="4:31" x14ac:dyDescent="0.25">
      <c r="D606" s="11">
        <f t="shared" si="41"/>
        <v>0</v>
      </c>
      <c r="E606" s="11"/>
      <c r="H606" s="12">
        <v>0</v>
      </c>
      <c r="V606" s="26"/>
      <c r="W606" s="26"/>
      <c r="X606" s="15"/>
      <c r="Y606" s="15"/>
      <c r="AA606" s="15"/>
      <c r="AB606" s="15"/>
      <c r="AC606" s="16"/>
      <c r="AD606" s="16"/>
      <c r="AE606" s="16"/>
    </row>
    <row r="607" spans="4:31" x14ac:dyDescent="0.25">
      <c r="D607" s="11">
        <f t="shared" si="41"/>
        <v>0</v>
      </c>
      <c r="E607" s="11"/>
      <c r="H607" s="12">
        <v>0</v>
      </c>
      <c r="V607" s="26"/>
      <c r="W607" s="26"/>
      <c r="X607" s="15"/>
      <c r="Y607" s="15"/>
      <c r="AA607" s="15"/>
      <c r="AB607" s="15"/>
      <c r="AC607" s="16"/>
      <c r="AD607" s="16"/>
      <c r="AE607" s="16"/>
    </row>
    <row r="608" spans="4:31" x14ac:dyDescent="0.25">
      <c r="D608" s="11">
        <f t="shared" si="41"/>
        <v>0</v>
      </c>
      <c r="E608" s="11"/>
      <c r="H608" s="12">
        <v>0</v>
      </c>
      <c r="V608" s="26"/>
      <c r="W608" s="26"/>
      <c r="X608" s="15"/>
      <c r="Y608" s="15"/>
      <c r="AA608" s="15"/>
      <c r="AB608" s="15"/>
      <c r="AC608" s="16"/>
      <c r="AD608" s="16"/>
      <c r="AE608" s="16"/>
    </row>
    <row r="609" spans="4:31" x14ac:dyDescent="0.25">
      <c r="D609" s="11">
        <f t="shared" si="41"/>
        <v>0</v>
      </c>
      <c r="E609" s="11"/>
      <c r="H609" s="12">
        <v>0</v>
      </c>
      <c r="V609" s="26"/>
      <c r="W609" s="26"/>
      <c r="X609" s="15"/>
      <c r="Y609" s="15"/>
      <c r="AA609" s="15"/>
      <c r="AB609" s="15"/>
      <c r="AC609" s="16"/>
      <c r="AD609" s="16"/>
      <c r="AE609" s="16"/>
    </row>
    <row r="610" spans="4:31" x14ac:dyDescent="0.25">
      <c r="D610" s="11">
        <f t="shared" si="41"/>
        <v>0</v>
      </c>
      <c r="E610" s="11"/>
      <c r="H610" s="12">
        <v>0</v>
      </c>
      <c r="V610" s="26"/>
      <c r="W610" s="26"/>
      <c r="X610" s="15"/>
      <c r="Y610" s="15"/>
      <c r="AA610" s="15"/>
      <c r="AB610" s="15"/>
      <c r="AC610" s="16"/>
      <c r="AD610" s="16"/>
      <c r="AE610" s="16"/>
    </row>
    <row r="611" spans="4:31" x14ac:dyDescent="0.25">
      <c r="D611" s="11">
        <f t="shared" si="41"/>
        <v>0</v>
      </c>
      <c r="E611" s="11"/>
      <c r="H611" s="12">
        <v>0</v>
      </c>
      <c r="V611" s="26"/>
      <c r="W611" s="26"/>
      <c r="X611" s="15"/>
      <c r="Y611" s="15"/>
      <c r="AA611" s="15"/>
      <c r="AB611" s="15"/>
      <c r="AC611" s="16"/>
      <c r="AD611" s="16"/>
      <c r="AE611" s="16"/>
    </row>
    <row r="612" spans="4:31" x14ac:dyDescent="0.25">
      <c r="D612" s="11">
        <f t="shared" si="41"/>
        <v>0</v>
      </c>
      <c r="E612" s="11"/>
      <c r="H612" s="12">
        <v>0</v>
      </c>
      <c r="V612" s="26"/>
      <c r="W612" s="26"/>
      <c r="X612" s="15"/>
      <c r="Y612" s="15"/>
      <c r="AA612" s="15"/>
      <c r="AB612" s="15"/>
      <c r="AC612" s="16"/>
      <c r="AD612" s="16"/>
      <c r="AE612" s="16"/>
    </row>
    <row r="613" spans="4:31" x14ac:dyDescent="0.25">
      <c r="D613" s="11">
        <f t="shared" si="41"/>
        <v>0</v>
      </c>
      <c r="E613" s="11"/>
      <c r="H613" s="12">
        <v>0</v>
      </c>
      <c r="V613" s="26"/>
      <c r="W613" s="26"/>
      <c r="X613" s="15"/>
      <c r="Y613" s="15"/>
      <c r="AA613" s="15"/>
      <c r="AB613" s="15"/>
      <c r="AC613" s="16"/>
      <c r="AD613" s="16"/>
      <c r="AE613" s="16"/>
    </row>
    <row r="614" spans="4:31" x14ac:dyDescent="0.25">
      <c r="D614" s="11">
        <f t="shared" si="41"/>
        <v>0</v>
      </c>
      <c r="E614" s="11"/>
      <c r="H614" s="12">
        <v>0</v>
      </c>
      <c r="V614" s="26"/>
      <c r="W614" s="26"/>
      <c r="X614" s="15"/>
      <c r="Y614" s="15"/>
      <c r="AA614" s="15"/>
      <c r="AB614" s="15"/>
      <c r="AC614" s="16"/>
      <c r="AD614" s="16"/>
      <c r="AE614" s="16"/>
    </row>
    <row r="615" spans="4:31" x14ac:dyDescent="0.25">
      <c r="D615" s="11">
        <f t="shared" si="41"/>
        <v>0</v>
      </c>
      <c r="E615" s="11"/>
      <c r="H615" s="12">
        <v>0</v>
      </c>
      <c r="V615" s="26"/>
      <c r="W615" s="26"/>
      <c r="X615" s="15"/>
      <c r="Y615" s="15"/>
      <c r="AA615" s="15"/>
      <c r="AB615" s="15"/>
      <c r="AC615" s="16"/>
      <c r="AD615" s="16"/>
      <c r="AE615" s="16"/>
    </row>
    <row r="616" spans="4:31" x14ac:dyDescent="0.25">
      <c r="D616" s="11">
        <f t="shared" si="41"/>
        <v>0</v>
      </c>
      <c r="E616" s="11"/>
      <c r="H616" s="12">
        <v>0</v>
      </c>
      <c r="V616" s="26"/>
      <c r="W616" s="26"/>
      <c r="X616" s="15"/>
      <c r="Y616" s="15"/>
      <c r="AA616" s="15"/>
      <c r="AB616" s="15"/>
      <c r="AC616" s="16"/>
      <c r="AD616" s="16"/>
      <c r="AE616" s="16"/>
    </row>
    <row r="617" spans="4:31" x14ac:dyDescent="0.25">
      <c r="D617" s="11">
        <f t="shared" si="41"/>
        <v>0</v>
      </c>
      <c r="E617" s="11"/>
      <c r="H617" s="12">
        <v>0</v>
      </c>
      <c r="V617" s="26"/>
      <c r="W617" s="26"/>
      <c r="X617" s="15"/>
      <c r="Y617" s="15"/>
      <c r="AA617" s="15"/>
      <c r="AB617" s="15"/>
      <c r="AC617" s="16"/>
      <c r="AD617" s="16"/>
      <c r="AE617" s="16"/>
    </row>
    <row r="618" spans="4:31" x14ac:dyDescent="0.25">
      <c r="D618" s="11">
        <f t="shared" si="41"/>
        <v>0</v>
      </c>
      <c r="E618" s="11"/>
      <c r="H618" s="12">
        <v>0</v>
      </c>
      <c r="V618" s="26"/>
      <c r="W618" s="26"/>
      <c r="X618" s="15"/>
      <c r="Y618" s="15"/>
      <c r="AA618" s="15"/>
      <c r="AB618" s="15"/>
      <c r="AC618" s="16"/>
      <c r="AD618" s="16"/>
      <c r="AE618" s="16"/>
    </row>
    <row r="619" spans="4:31" x14ac:dyDescent="0.25">
      <c r="D619" s="11">
        <f t="shared" si="41"/>
        <v>0</v>
      </c>
      <c r="E619" s="11"/>
      <c r="H619" s="12">
        <v>0</v>
      </c>
      <c r="V619" s="26"/>
      <c r="W619" s="26"/>
      <c r="X619" s="15"/>
      <c r="Y619" s="15"/>
      <c r="AA619" s="15"/>
      <c r="AB619" s="15"/>
      <c r="AC619" s="16"/>
      <c r="AD619" s="16"/>
      <c r="AE619" s="16"/>
    </row>
    <row r="620" spans="4:31" x14ac:dyDescent="0.25">
      <c r="D620" s="11">
        <f t="shared" si="41"/>
        <v>0</v>
      </c>
      <c r="E620" s="11"/>
      <c r="H620" s="12">
        <v>0</v>
      </c>
      <c r="V620" s="26"/>
      <c r="W620" s="26"/>
      <c r="X620" s="15"/>
      <c r="Y620" s="15"/>
      <c r="AA620" s="15"/>
      <c r="AB620" s="15"/>
      <c r="AC620" s="16"/>
      <c r="AD620" s="16"/>
      <c r="AE620" s="16"/>
    </row>
    <row r="621" spans="4:31" x14ac:dyDescent="0.25">
      <c r="D621" s="11">
        <f t="shared" si="41"/>
        <v>0</v>
      </c>
      <c r="E621" s="11"/>
      <c r="H621" s="12">
        <v>0</v>
      </c>
      <c r="V621" s="26"/>
      <c r="W621" s="26"/>
      <c r="X621" s="15"/>
      <c r="Y621" s="15"/>
      <c r="AA621" s="15"/>
      <c r="AB621" s="15"/>
      <c r="AC621" s="16"/>
      <c r="AD621" s="16"/>
      <c r="AE621" s="16"/>
    </row>
    <row r="622" spans="4:31" x14ac:dyDescent="0.25">
      <c r="D622" s="11">
        <f t="shared" si="41"/>
        <v>0</v>
      </c>
      <c r="E622" s="11"/>
      <c r="H622" s="12">
        <v>0</v>
      </c>
      <c r="V622" s="26"/>
      <c r="W622" s="26"/>
      <c r="X622" s="15"/>
      <c r="Y622" s="15"/>
      <c r="AA622" s="15"/>
      <c r="AB622" s="15"/>
      <c r="AC622" s="16"/>
      <c r="AD622" s="16"/>
      <c r="AE622" s="16"/>
    </row>
    <row r="623" spans="4:31" x14ac:dyDescent="0.25">
      <c r="D623" s="11">
        <f t="shared" si="41"/>
        <v>0</v>
      </c>
      <c r="E623" s="11"/>
      <c r="H623" s="12">
        <v>0</v>
      </c>
      <c r="V623" s="26"/>
      <c r="W623" s="26"/>
      <c r="X623" s="15"/>
      <c r="Y623" s="15"/>
      <c r="AA623" s="15"/>
      <c r="AB623" s="15"/>
      <c r="AC623" s="16"/>
      <c r="AD623" s="16"/>
      <c r="AE623" s="16"/>
    </row>
    <row r="624" spans="4:31" x14ac:dyDescent="0.25">
      <c r="D624" s="11">
        <f t="shared" si="41"/>
        <v>0</v>
      </c>
      <c r="E624" s="11"/>
      <c r="H624" s="12">
        <v>0</v>
      </c>
      <c r="V624" s="26"/>
      <c r="W624" s="26"/>
      <c r="X624" s="15"/>
      <c r="Y624" s="15"/>
      <c r="AA624" s="15"/>
      <c r="AB624" s="15"/>
      <c r="AC624" s="16"/>
      <c r="AD624" s="16"/>
      <c r="AE624" s="16"/>
    </row>
    <row r="625" spans="4:31" x14ac:dyDescent="0.25">
      <c r="D625" s="11">
        <f t="shared" si="41"/>
        <v>0</v>
      </c>
      <c r="E625" s="11"/>
      <c r="H625" s="12">
        <v>0</v>
      </c>
      <c r="V625" s="26"/>
      <c r="W625" s="26"/>
      <c r="X625" s="15"/>
      <c r="Y625" s="15"/>
      <c r="AA625" s="15"/>
      <c r="AB625" s="15"/>
      <c r="AC625" s="16"/>
      <c r="AD625" s="16"/>
      <c r="AE625" s="16"/>
    </row>
    <row r="626" spans="4:31" x14ac:dyDescent="0.25">
      <c r="D626" s="11">
        <f t="shared" si="41"/>
        <v>0</v>
      </c>
      <c r="E626" s="11"/>
      <c r="H626" s="12">
        <v>0</v>
      </c>
      <c r="V626" s="26"/>
      <c r="W626" s="26"/>
      <c r="X626" s="15"/>
      <c r="Y626" s="15"/>
      <c r="AA626" s="15"/>
      <c r="AB626" s="15"/>
      <c r="AC626" s="16"/>
      <c r="AD626" s="16"/>
      <c r="AE626" s="16"/>
    </row>
    <row r="627" spans="4:31" x14ac:dyDescent="0.25">
      <c r="D627" s="11">
        <f t="shared" si="41"/>
        <v>0</v>
      </c>
      <c r="E627" s="11"/>
      <c r="H627" s="12">
        <v>0</v>
      </c>
      <c r="V627" s="26"/>
      <c r="W627" s="26"/>
      <c r="X627" s="15"/>
      <c r="Y627" s="15"/>
      <c r="AA627" s="15"/>
      <c r="AB627" s="15"/>
      <c r="AC627" s="16"/>
      <c r="AD627" s="16"/>
      <c r="AE627" s="16"/>
    </row>
    <row r="628" spans="4:31" x14ac:dyDescent="0.25">
      <c r="D628" s="11">
        <f t="shared" si="41"/>
        <v>0</v>
      </c>
      <c r="E628" s="11"/>
      <c r="H628" s="12">
        <v>0</v>
      </c>
      <c r="V628" s="26"/>
      <c r="W628" s="26"/>
      <c r="X628" s="15"/>
      <c r="Y628" s="15"/>
      <c r="AA628" s="15"/>
      <c r="AB628" s="15"/>
      <c r="AC628" s="16"/>
      <c r="AD628" s="16"/>
      <c r="AE628" s="16"/>
    </row>
    <row r="629" spans="4:31" x14ac:dyDescent="0.25">
      <c r="D629" s="11">
        <f t="shared" si="41"/>
        <v>0</v>
      </c>
      <c r="E629" s="11"/>
      <c r="H629" s="12">
        <v>0</v>
      </c>
      <c r="V629" s="26"/>
      <c r="W629" s="26"/>
      <c r="X629" s="15"/>
      <c r="Y629" s="15"/>
      <c r="AA629" s="15"/>
      <c r="AB629" s="15"/>
      <c r="AC629" s="16"/>
      <c r="AD629" s="16"/>
      <c r="AE629" s="16"/>
    </row>
    <row r="630" spans="4:31" x14ac:dyDescent="0.25">
      <c r="D630" s="11">
        <f t="shared" si="41"/>
        <v>0</v>
      </c>
      <c r="E630" s="11"/>
      <c r="H630" s="12">
        <v>0</v>
      </c>
      <c r="V630" s="26"/>
      <c r="W630" s="26"/>
      <c r="X630" s="15"/>
      <c r="Y630" s="15"/>
      <c r="AA630" s="15"/>
      <c r="AB630" s="15"/>
      <c r="AC630" s="16"/>
      <c r="AD630" s="16"/>
      <c r="AE630" s="16"/>
    </row>
    <row r="631" spans="4:31" x14ac:dyDescent="0.25">
      <c r="D631" s="11">
        <f t="shared" si="41"/>
        <v>0</v>
      </c>
      <c r="E631" s="11"/>
      <c r="H631" s="12">
        <v>0</v>
      </c>
      <c r="V631" s="26"/>
      <c r="W631" s="26"/>
      <c r="X631" s="15"/>
      <c r="Y631" s="15"/>
      <c r="AA631" s="15"/>
      <c r="AB631" s="15"/>
      <c r="AC631" s="16"/>
      <c r="AD631" s="16"/>
      <c r="AE631" s="16"/>
    </row>
    <row r="632" spans="4:31" x14ac:dyDescent="0.25">
      <c r="D632" s="11">
        <f t="shared" si="41"/>
        <v>0</v>
      </c>
      <c r="E632" s="11"/>
      <c r="H632" s="12">
        <v>0</v>
      </c>
      <c r="V632" s="26"/>
      <c r="W632" s="26"/>
      <c r="X632" s="15"/>
      <c r="Y632" s="15"/>
      <c r="AA632" s="15"/>
      <c r="AB632" s="15"/>
      <c r="AC632" s="16"/>
      <c r="AD632" s="16"/>
      <c r="AE632" s="16"/>
    </row>
    <row r="633" spans="4:31" x14ac:dyDescent="0.25">
      <c r="D633" s="11">
        <f t="shared" si="41"/>
        <v>0</v>
      </c>
      <c r="E633" s="11"/>
      <c r="H633" s="12">
        <v>0</v>
      </c>
      <c r="V633" s="26"/>
      <c r="W633" s="26"/>
      <c r="X633" s="15"/>
      <c r="Y633" s="15"/>
      <c r="AA633" s="15"/>
      <c r="AB633" s="15"/>
      <c r="AC633" s="16"/>
      <c r="AD633" s="16"/>
      <c r="AE633" s="16"/>
    </row>
    <row r="634" spans="4:31" x14ac:dyDescent="0.25">
      <c r="D634" s="11">
        <f t="shared" ref="D634:D697" si="42">B634/(1-$C$9)</f>
        <v>0</v>
      </c>
      <c r="E634" s="11"/>
      <c r="H634" s="12">
        <v>0</v>
      </c>
      <c r="V634" s="26"/>
      <c r="W634" s="26"/>
      <c r="X634" s="15"/>
      <c r="Y634" s="15"/>
      <c r="AA634" s="15"/>
      <c r="AB634" s="15"/>
      <c r="AC634" s="16"/>
      <c r="AD634" s="16"/>
      <c r="AE634" s="16"/>
    </row>
    <row r="635" spans="4:31" x14ac:dyDescent="0.25">
      <c r="D635" s="11">
        <f t="shared" si="42"/>
        <v>0</v>
      </c>
      <c r="E635" s="11"/>
      <c r="H635" s="12">
        <v>0</v>
      </c>
      <c r="V635" s="26"/>
      <c r="W635" s="26"/>
      <c r="X635" s="15"/>
      <c r="Y635" s="15"/>
      <c r="AA635" s="15"/>
      <c r="AB635" s="15"/>
      <c r="AC635" s="16"/>
      <c r="AD635" s="16"/>
      <c r="AE635" s="16"/>
    </row>
    <row r="636" spans="4:31" x14ac:dyDescent="0.25">
      <c r="D636" s="11">
        <f t="shared" si="42"/>
        <v>0</v>
      </c>
      <c r="E636" s="11"/>
      <c r="H636" s="12">
        <v>0</v>
      </c>
      <c r="V636" s="26"/>
      <c r="W636" s="26"/>
      <c r="X636" s="15"/>
      <c r="Y636" s="15"/>
      <c r="AA636" s="15"/>
      <c r="AB636" s="15"/>
      <c r="AC636" s="16"/>
      <c r="AD636" s="16"/>
      <c r="AE636" s="16"/>
    </row>
    <row r="637" spans="4:31" x14ac:dyDescent="0.25">
      <c r="D637" s="11">
        <f t="shared" si="42"/>
        <v>0</v>
      </c>
      <c r="E637" s="11"/>
      <c r="H637" s="12">
        <v>0</v>
      </c>
      <c r="V637" s="26"/>
      <c r="W637" s="26"/>
      <c r="X637" s="15"/>
      <c r="Y637" s="15"/>
      <c r="AA637" s="15"/>
      <c r="AB637" s="15"/>
      <c r="AC637" s="16"/>
      <c r="AD637" s="16"/>
      <c r="AE637" s="16"/>
    </row>
    <row r="638" spans="4:31" x14ac:dyDescent="0.25">
      <c r="D638" s="11">
        <f t="shared" si="42"/>
        <v>0</v>
      </c>
      <c r="E638" s="11"/>
      <c r="H638" s="12">
        <v>0</v>
      </c>
      <c r="V638" s="26"/>
      <c r="W638" s="26"/>
      <c r="X638" s="15"/>
      <c r="Y638" s="15"/>
      <c r="AA638" s="15"/>
      <c r="AB638" s="15"/>
      <c r="AC638" s="16"/>
      <c r="AD638" s="16"/>
      <c r="AE638" s="16"/>
    </row>
    <row r="639" spans="4:31" x14ac:dyDescent="0.25">
      <c r="D639" s="11">
        <f t="shared" si="42"/>
        <v>0</v>
      </c>
      <c r="E639" s="11"/>
      <c r="H639" s="12">
        <v>0</v>
      </c>
      <c r="V639" s="26"/>
      <c r="W639" s="26"/>
      <c r="X639" s="15"/>
      <c r="Y639" s="15"/>
      <c r="AA639" s="15"/>
      <c r="AB639" s="15"/>
      <c r="AC639" s="16"/>
      <c r="AD639" s="16"/>
      <c r="AE639" s="16"/>
    </row>
    <row r="640" spans="4:31" x14ac:dyDescent="0.25">
      <c r="D640" s="11">
        <f t="shared" si="42"/>
        <v>0</v>
      </c>
      <c r="E640" s="11"/>
      <c r="H640" s="12">
        <v>0</v>
      </c>
      <c r="V640" s="26"/>
      <c r="W640" s="26"/>
      <c r="X640" s="15"/>
      <c r="Y640" s="15"/>
      <c r="AA640" s="15"/>
      <c r="AB640" s="15"/>
      <c r="AC640" s="16"/>
      <c r="AD640" s="16"/>
      <c r="AE640" s="16"/>
    </row>
    <row r="641" spans="4:31" x14ac:dyDescent="0.25">
      <c r="D641" s="11">
        <f t="shared" si="42"/>
        <v>0</v>
      </c>
      <c r="E641" s="11"/>
      <c r="H641" s="12">
        <v>0</v>
      </c>
      <c r="V641" s="26"/>
      <c r="W641" s="26"/>
      <c r="X641" s="15"/>
      <c r="Y641" s="15"/>
      <c r="AA641" s="15"/>
      <c r="AB641" s="15"/>
      <c r="AC641" s="16"/>
      <c r="AD641" s="16"/>
      <c r="AE641" s="16"/>
    </row>
    <row r="642" spans="4:31" x14ac:dyDescent="0.25">
      <c r="D642" s="11">
        <f t="shared" si="42"/>
        <v>0</v>
      </c>
      <c r="E642" s="11"/>
      <c r="H642" s="12">
        <v>0</v>
      </c>
      <c r="V642" s="26"/>
      <c r="W642" s="26"/>
      <c r="X642" s="15"/>
      <c r="Y642" s="15"/>
      <c r="AA642" s="15"/>
      <c r="AB642" s="15"/>
      <c r="AC642" s="16"/>
      <c r="AD642" s="16"/>
      <c r="AE642" s="16"/>
    </row>
    <row r="643" spans="4:31" x14ac:dyDescent="0.25">
      <c r="D643" s="11">
        <f t="shared" si="42"/>
        <v>0</v>
      </c>
      <c r="E643" s="11"/>
      <c r="H643" s="12">
        <v>0</v>
      </c>
      <c r="V643" s="26"/>
      <c r="W643" s="26"/>
      <c r="X643" s="15"/>
      <c r="Y643" s="15"/>
      <c r="AA643" s="15"/>
      <c r="AB643" s="15"/>
      <c r="AC643" s="16"/>
      <c r="AD643" s="16"/>
      <c r="AE643" s="16"/>
    </row>
    <row r="644" spans="4:31" x14ac:dyDescent="0.25">
      <c r="D644" s="11">
        <f t="shared" si="42"/>
        <v>0</v>
      </c>
      <c r="E644" s="11"/>
      <c r="H644" s="12">
        <v>0</v>
      </c>
      <c r="V644" s="26"/>
      <c r="W644" s="26"/>
      <c r="X644" s="15"/>
      <c r="Y644" s="15"/>
      <c r="AA644" s="15"/>
      <c r="AB644" s="15"/>
      <c r="AC644" s="16"/>
      <c r="AD644" s="16"/>
      <c r="AE644" s="16"/>
    </row>
    <row r="645" spans="4:31" x14ac:dyDescent="0.25">
      <c r="D645" s="11">
        <f t="shared" si="42"/>
        <v>0</v>
      </c>
      <c r="E645" s="11"/>
      <c r="H645" s="12">
        <v>0</v>
      </c>
      <c r="V645" s="26"/>
      <c r="W645" s="26"/>
      <c r="X645" s="15"/>
      <c r="Y645" s="15"/>
      <c r="AA645" s="15"/>
      <c r="AB645" s="15"/>
      <c r="AC645" s="16"/>
      <c r="AD645" s="16"/>
      <c r="AE645" s="16"/>
    </row>
    <row r="646" spans="4:31" x14ac:dyDescent="0.25">
      <c r="D646" s="11">
        <f t="shared" si="42"/>
        <v>0</v>
      </c>
      <c r="E646" s="11"/>
      <c r="H646" s="12">
        <v>0</v>
      </c>
      <c r="V646" s="26"/>
      <c r="W646" s="26"/>
      <c r="X646" s="15"/>
      <c r="Y646" s="15"/>
      <c r="AA646" s="15"/>
      <c r="AB646" s="15"/>
      <c r="AC646" s="16"/>
      <c r="AD646" s="16"/>
      <c r="AE646" s="16"/>
    </row>
    <row r="647" spans="4:31" x14ac:dyDescent="0.25">
      <c r="D647" s="11">
        <f t="shared" si="42"/>
        <v>0</v>
      </c>
      <c r="E647" s="11"/>
      <c r="H647" s="12">
        <v>0</v>
      </c>
      <c r="V647" s="26"/>
      <c r="W647" s="26"/>
      <c r="X647" s="15"/>
      <c r="Y647" s="15"/>
      <c r="AA647" s="15"/>
      <c r="AB647" s="15"/>
      <c r="AC647" s="16"/>
      <c r="AD647" s="16"/>
      <c r="AE647" s="16"/>
    </row>
    <row r="648" spans="4:31" x14ac:dyDescent="0.25">
      <c r="D648" s="11">
        <f t="shared" si="42"/>
        <v>0</v>
      </c>
      <c r="E648" s="11"/>
      <c r="H648" s="12">
        <v>0</v>
      </c>
      <c r="V648" s="26"/>
      <c r="W648" s="26"/>
      <c r="X648" s="15"/>
      <c r="Y648" s="15"/>
      <c r="AA648" s="15"/>
      <c r="AB648" s="15"/>
      <c r="AC648" s="16"/>
      <c r="AD648" s="16"/>
      <c r="AE648" s="16"/>
    </row>
    <row r="649" spans="4:31" x14ac:dyDescent="0.25">
      <c r="D649" s="11">
        <f t="shared" si="42"/>
        <v>0</v>
      </c>
      <c r="E649" s="11"/>
      <c r="H649" s="12">
        <v>0</v>
      </c>
      <c r="V649" s="26"/>
      <c r="W649" s="26"/>
      <c r="X649" s="15"/>
      <c r="Y649" s="15"/>
      <c r="AA649" s="15"/>
      <c r="AB649" s="15"/>
      <c r="AC649" s="16"/>
      <c r="AD649" s="16"/>
      <c r="AE649" s="16"/>
    </row>
    <row r="650" spans="4:31" x14ac:dyDescent="0.25">
      <c r="D650" s="11">
        <f t="shared" si="42"/>
        <v>0</v>
      </c>
      <c r="E650" s="11"/>
      <c r="H650" s="12">
        <v>0</v>
      </c>
      <c r="V650" s="26"/>
      <c r="W650" s="26"/>
      <c r="X650" s="15"/>
      <c r="Y650" s="15"/>
      <c r="AA650" s="15"/>
      <c r="AB650" s="15"/>
      <c r="AC650" s="16"/>
      <c r="AD650" s="16"/>
      <c r="AE650" s="16"/>
    </row>
    <row r="651" spans="4:31" x14ac:dyDescent="0.25">
      <c r="D651" s="11">
        <f t="shared" si="42"/>
        <v>0</v>
      </c>
      <c r="E651" s="11"/>
      <c r="H651" s="12">
        <v>0</v>
      </c>
      <c r="V651" s="26"/>
      <c r="W651" s="26"/>
      <c r="X651" s="15"/>
      <c r="Y651" s="15"/>
      <c r="AA651" s="15"/>
      <c r="AB651" s="15"/>
      <c r="AC651" s="16"/>
      <c r="AD651" s="16"/>
      <c r="AE651" s="16"/>
    </row>
    <row r="652" spans="4:31" x14ac:dyDescent="0.25">
      <c r="D652" s="11">
        <f t="shared" si="42"/>
        <v>0</v>
      </c>
      <c r="E652" s="11"/>
      <c r="H652" s="12">
        <v>0</v>
      </c>
      <c r="V652" s="26"/>
      <c r="W652" s="26"/>
      <c r="X652" s="15"/>
      <c r="Y652" s="15"/>
      <c r="AA652" s="15"/>
      <c r="AB652" s="15"/>
      <c r="AC652" s="16"/>
      <c r="AD652" s="16"/>
      <c r="AE652" s="16"/>
    </row>
    <row r="653" spans="4:31" x14ac:dyDescent="0.25">
      <c r="D653" s="11">
        <f t="shared" si="42"/>
        <v>0</v>
      </c>
      <c r="E653" s="11"/>
      <c r="H653" s="12">
        <v>0</v>
      </c>
      <c r="V653" s="26"/>
      <c r="W653" s="26"/>
      <c r="X653" s="15"/>
      <c r="Y653" s="15"/>
      <c r="AA653" s="15"/>
      <c r="AB653" s="15"/>
      <c r="AC653" s="16"/>
      <c r="AD653" s="16"/>
      <c r="AE653" s="16"/>
    </row>
    <row r="654" spans="4:31" x14ac:dyDescent="0.25">
      <c r="D654" s="11">
        <f t="shared" si="42"/>
        <v>0</v>
      </c>
      <c r="E654" s="11"/>
      <c r="H654" s="12">
        <v>0</v>
      </c>
      <c r="V654" s="26"/>
      <c r="W654" s="26"/>
      <c r="X654" s="15"/>
      <c r="Y654" s="15"/>
      <c r="AA654" s="15"/>
      <c r="AB654" s="15"/>
      <c r="AC654" s="16"/>
      <c r="AD654" s="16"/>
      <c r="AE654" s="16"/>
    </row>
    <row r="655" spans="4:31" x14ac:dyDescent="0.25">
      <c r="D655" s="11">
        <f t="shared" si="42"/>
        <v>0</v>
      </c>
      <c r="E655" s="11"/>
      <c r="H655" s="12">
        <v>0</v>
      </c>
      <c r="V655" s="26"/>
      <c r="W655" s="26"/>
      <c r="X655" s="15"/>
      <c r="Y655" s="15"/>
      <c r="AA655" s="15"/>
      <c r="AB655" s="15"/>
      <c r="AC655" s="16"/>
      <c r="AD655" s="16"/>
      <c r="AE655" s="16"/>
    </row>
    <row r="656" spans="4:31" x14ac:dyDescent="0.25">
      <c r="D656" s="11">
        <f t="shared" si="42"/>
        <v>0</v>
      </c>
      <c r="E656" s="11"/>
      <c r="H656" s="12">
        <v>0</v>
      </c>
      <c r="V656" s="26"/>
      <c r="W656" s="26"/>
      <c r="X656" s="15"/>
      <c r="Y656" s="15"/>
      <c r="AA656" s="15"/>
      <c r="AB656" s="15"/>
      <c r="AC656" s="16"/>
      <c r="AD656" s="16"/>
      <c r="AE656" s="16"/>
    </row>
    <row r="657" spans="4:31" x14ac:dyDescent="0.25">
      <c r="D657" s="11">
        <f t="shared" si="42"/>
        <v>0</v>
      </c>
      <c r="E657" s="11"/>
      <c r="H657" s="12">
        <v>0</v>
      </c>
      <c r="V657" s="26"/>
      <c r="W657" s="26"/>
      <c r="X657" s="15"/>
      <c r="Y657" s="15"/>
      <c r="AA657" s="15"/>
      <c r="AB657" s="15"/>
      <c r="AC657" s="16"/>
      <c r="AD657" s="16"/>
      <c r="AE657" s="16"/>
    </row>
    <row r="658" spans="4:31" x14ac:dyDescent="0.25">
      <c r="D658" s="11">
        <f t="shared" si="42"/>
        <v>0</v>
      </c>
      <c r="E658" s="11"/>
      <c r="H658" s="12">
        <v>0</v>
      </c>
      <c r="V658" s="26"/>
      <c r="W658" s="26"/>
      <c r="X658" s="15"/>
      <c r="Y658" s="15"/>
      <c r="AA658" s="15"/>
      <c r="AB658" s="15"/>
      <c r="AC658" s="16"/>
      <c r="AD658" s="16"/>
      <c r="AE658" s="16"/>
    </row>
    <row r="659" spans="4:31" x14ac:dyDescent="0.25">
      <c r="D659" s="11">
        <f t="shared" si="42"/>
        <v>0</v>
      </c>
      <c r="E659" s="11"/>
      <c r="H659" s="12">
        <v>0</v>
      </c>
      <c r="V659" s="26"/>
      <c r="W659" s="26"/>
      <c r="X659" s="15"/>
      <c r="Y659" s="15"/>
      <c r="AA659" s="15"/>
      <c r="AB659" s="15"/>
      <c r="AC659" s="16"/>
      <c r="AD659" s="16"/>
      <c r="AE659" s="16"/>
    </row>
    <row r="660" spans="4:31" x14ac:dyDescent="0.25">
      <c r="D660" s="11">
        <f t="shared" si="42"/>
        <v>0</v>
      </c>
      <c r="E660" s="11"/>
      <c r="H660" s="12">
        <v>0</v>
      </c>
      <c r="V660" s="26"/>
      <c r="W660" s="26"/>
      <c r="X660" s="15"/>
      <c r="Y660" s="15"/>
      <c r="AA660" s="15"/>
      <c r="AB660" s="15"/>
      <c r="AC660" s="16"/>
      <c r="AD660" s="16"/>
      <c r="AE660" s="16"/>
    </row>
    <row r="661" spans="4:31" x14ac:dyDescent="0.25">
      <c r="D661" s="11">
        <f t="shared" si="42"/>
        <v>0</v>
      </c>
      <c r="E661" s="11"/>
      <c r="H661" s="12">
        <v>0</v>
      </c>
      <c r="V661" s="26"/>
      <c r="W661" s="26"/>
      <c r="X661" s="15"/>
      <c r="Y661" s="15"/>
      <c r="AA661" s="15"/>
      <c r="AB661" s="15"/>
      <c r="AC661" s="16"/>
      <c r="AD661" s="16"/>
      <c r="AE661" s="16"/>
    </row>
    <row r="662" spans="4:31" x14ac:dyDescent="0.25">
      <c r="D662" s="11">
        <f t="shared" si="42"/>
        <v>0</v>
      </c>
      <c r="E662" s="11"/>
      <c r="H662" s="12">
        <v>0</v>
      </c>
      <c r="V662" s="26"/>
      <c r="W662" s="26"/>
      <c r="X662" s="15"/>
      <c r="Y662" s="15"/>
      <c r="AA662" s="15"/>
      <c r="AB662" s="15"/>
      <c r="AC662" s="16"/>
      <c r="AD662" s="16"/>
      <c r="AE662" s="16"/>
    </row>
    <row r="663" spans="4:31" x14ac:dyDescent="0.25">
      <c r="D663" s="11">
        <f t="shared" si="42"/>
        <v>0</v>
      </c>
      <c r="E663" s="11"/>
      <c r="H663" s="12">
        <v>0</v>
      </c>
      <c r="V663" s="26"/>
      <c r="W663" s="26"/>
      <c r="X663" s="15"/>
      <c r="Y663" s="15"/>
      <c r="AA663" s="15"/>
      <c r="AB663" s="15"/>
      <c r="AC663" s="16"/>
      <c r="AD663" s="16"/>
      <c r="AE663" s="16"/>
    </row>
    <row r="664" spans="4:31" x14ac:dyDescent="0.25">
      <c r="D664" s="11">
        <f t="shared" si="42"/>
        <v>0</v>
      </c>
      <c r="E664" s="11"/>
      <c r="H664" s="12">
        <v>0</v>
      </c>
      <c r="V664" s="26"/>
      <c r="W664" s="26"/>
      <c r="X664" s="15"/>
      <c r="Y664" s="15"/>
      <c r="AA664" s="15"/>
      <c r="AB664" s="15"/>
      <c r="AC664" s="16"/>
      <c r="AD664" s="16"/>
      <c r="AE664" s="16"/>
    </row>
    <row r="665" spans="4:31" x14ac:dyDescent="0.25">
      <c r="D665" s="11">
        <f t="shared" si="42"/>
        <v>0</v>
      </c>
      <c r="E665" s="11"/>
      <c r="H665" s="12">
        <v>0</v>
      </c>
      <c r="V665" s="26"/>
      <c r="W665" s="26"/>
      <c r="X665" s="15"/>
      <c r="Y665" s="15"/>
      <c r="AA665" s="15"/>
      <c r="AB665" s="15"/>
      <c r="AC665" s="16"/>
      <c r="AD665" s="16"/>
      <c r="AE665" s="16"/>
    </row>
    <row r="666" spans="4:31" x14ac:dyDescent="0.25">
      <c r="D666" s="11">
        <f t="shared" si="42"/>
        <v>0</v>
      </c>
      <c r="E666" s="11"/>
      <c r="H666" s="12">
        <v>0</v>
      </c>
      <c r="V666" s="26"/>
      <c r="W666" s="26"/>
      <c r="X666" s="15"/>
      <c r="Y666" s="15"/>
      <c r="AA666" s="15"/>
      <c r="AB666" s="15"/>
      <c r="AC666" s="16"/>
      <c r="AD666" s="16"/>
      <c r="AE666" s="16"/>
    </row>
    <row r="667" spans="4:31" x14ac:dyDescent="0.25">
      <c r="D667" s="11">
        <f t="shared" si="42"/>
        <v>0</v>
      </c>
      <c r="E667" s="11"/>
      <c r="H667" s="12">
        <v>0</v>
      </c>
      <c r="V667" s="26"/>
      <c r="W667" s="26"/>
      <c r="X667" s="15"/>
      <c r="Y667" s="15"/>
      <c r="AA667" s="15"/>
      <c r="AB667" s="15"/>
      <c r="AC667" s="16"/>
      <c r="AD667" s="16"/>
      <c r="AE667" s="16"/>
    </row>
    <row r="668" spans="4:31" x14ac:dyDescent="0.25">
      <c r="D668" s="11">
        <f t="shared" si="42"/>
        <v>0</v>
      </c>
      <c r="E668" s="11"/>
      <c r="H668" s="12">
        <v>0</v>
      </c>
      <c r="V668" s="26"/>
      <c r="W668" s="26"/>
      <c r="X668" s="15"/>
      <c r="Y668" s="15"/>
      <c r="AA668" s="15"/>
      <c r="AB668" s="15"/>
      <c r="AC668" s="16"/>
      <c r="AD668" s="16"/>
      <c r="AE668" s="16"/>
    </row>
    <row r="669" spans="4:31" x14ac:dyDescent="0.25">
      <c r="D669" s="11">
        <f t="shared" si="42"/>
        <v>0</v>
      </c>
      <c r="E669" s="11"/>
      <c r="H669" s="12">
        <v>0</v>
      </c>
      <c r="V669" s="26"/>
      <c r="W669" s="26"/>
      <c r="X669" s="15"/>
      <c r="Y669" s="15"/>
      <c r="AA669" s="15"/>
      <c r="AB669" s="15"/>
      <c r="AC669" s="16"/>
      <c r="AD669" s="16"/>
      <c r="AE669" s="16"/>
    </row>
    <row r="670" spans="4:31" x14ac:dyDescent="0.25">
      <c r="D670" s="11">
        <f t="shared" si="42"/>
        <v>0</v>
      </c>
      <c r="E670" s="11"/>
      <c r="H670" s="12">
        <v>0</v>
      </c>
      <c r="V670" s="26"/>
      <c r="W670" s="26"/>
      <c r="X670" s="15"/>
      <c r="Y670" s="15"/>
      <c r="AA670" s="15"/>
      <c r="AB670" s="15"/>
      <c r="AC670" s="16"/>
      <c r="AD670" s="16"/>
      <c r="AE670" s="16"/>
    </row>
    <row r="671" spans="4:31" x14ac:dyDescent="0.25">
      <c r="D671" s="11">
        <f t="shared" si="42"/>
        <v>0</v>
      </c>
      <c r="E671" s="11"/>
      <c r="H671" s="12">
        <v>0</v>
      </c>
      <c r="V671" s="26"/>
      <c r="W671" s="26"/>
      <c r="X671" s="15"/>
      <c r="Y671" s="15"/>
      <c r="AA671" s="15"/>
      <c r="AB671" s="15"/>
      <c r="AC671" s="16"/>
      <c r="AD671" s="16"/>
      <c r="AE671" s="16"/>
    </row>
    <row r="672" spans="4:31" x14ac:dyDescent="0.25">
      <c r="D672" s="11">
        <f t="shared" si="42"/>
        <v>0</v>
      </c>
      <c r="E672" s="11"/>
      <c r="H672" s="12">
        <v>0</v>
      </c>
      <c r="V672" s="26"/>
      <c r="W672" s="26"/>
      <c r="X672" s="15"/>
      <c r="Y672" s="15"/>
      <c r="AA672" s="15"/>
      <c r="AB672" s="15"/>
      <c r="AC672" s="16"/>
      <c r="AD672" s="16"/>
      <c r="AE672" s="16"/>
    </row>
    <row r="673" spans="4:31" x14ac:dyDescent="0.25">
      <c r="D673" s="11">
        <f t="shared" si="42"/>
        <v>0</v>
      </c>
      <c r="E673" s="11"/>
      <c r="H673" s="12">
        <v>0</v>
      </c>
      <c r="V673" s="26"/>
      <c r="W673" s="26"/>
      <c r="X673" s="15"/>
      <c r="Y673" s="15"/>
      <c r="AA673" s="15"/>
      <c r="AB673" s="15"/>
      <c r="AC673" s="16"/>
      <c r="AD673" s="16"/>
      <c r="AE673" s="16"/>
    </row>
    <row r="674" spans="4:31" x14ac:dyDescent="0.25">
      <c r="D674" s="11">
        <f t="shared" si="42"/>
        <v>0</v>
      </c>
      <c r="E674" s="11"/>
      <c r="H674" s="12">
        <v>0</v>
      </c>
      <c r="V674" s="26"/>
      <c r="W674" s="26"/>
      <c r="X674" s="15"/>
      <c r="Y674" s="15"/>
      <c r="AA674" s="15"/>
      <c r="AB674" s="15"/>
      <c r="AC674" s="16"/>
      <c r="AD674" s="16"/>
      <c r="AE674" s="16"/>
    </row>
    <row r="675" spans="4:31" x14ac:dyDescent="0.25">
      <c r="D675" s="11">
        <f t="shared" si="42"/>
        <v>0</v>
      </c>
      <c r="E675" s="11"/>
      <c r="H675" s="12">
        <v>0</v>
      </c>
      <c r="V675" s="26"/>
      <c r="W675" s="26"/>
      <c r="X675" s="15"/>
      <c r="Y675" s="15"/>
      <c r="AA675" s="15"/>
      <c r="AB675" s="15"/>
      <c r="AC675" s="16"/>
      <c r="AD675" s="16"/>
      <c r="AE675" s="16"/>
    </row>
    <row r="676" spans="4:31" x14ac:dyDescent="0.25">
      <c r="D676" s="11">
        <f t="shared" si="42"/>
        <v>0</v>
      </c>
      <c r="E676" s="11"/>
      <c r="H676" s="12">
        <v>0</v>
      </c>
      <c r="V676" s="26"/>
      <c r="W676" s="26"/>
      <c r="X676" s="15"/>
      <c r="Y676" s="15"/>
      <c r="AA676" s="15"/>
      <c r="AB676" s="15"/>
      <c r="AC676" s="16"/>
      <c r="AD676" s="16"/>
      <c r="AE676" s="16"/>
    </row>
    <row r="677" spans="4:31" x14ac:dyDescent="0.25">
      <c r="D677" s="11">
        <f t="shared" si="42"/>
        <v>0</v>
      </c>
      <c r="E677" s="11"/>
      <c r="H677" s="12">
        <v>0</v>
      </c>
      <c r="V677" s="26"/>
      <c r="W677" s="26"/>
      <c r="X677" s="15"/>
      <c r="Y677" s="15"/>
      <c r="AA677" s="15"/>
      <c r="AB677" s="15"/>
      <c r="AC677" s="16"/>
      <c r="AD677" s="16"/>
      <c r="AE677" s="16"/>
    </row>
    <row r="678" spans="4:31" x14ac:dyDescent="0.25">
      <c r="D678" s="11">
        <f t="shared" si="42"/>
        <v>0</v>
      </c>
      <c r="E678" s="11"/>
      <c r="H678" s="12">
        <v>0</v>
      </c>
      <c r="V678" s="26"/>
      <c r="W678" s="26"/>
      <c r="X678" s="15"/>
      <c r="Y678" s="15"/>
      <c r="AA678" s="15"/>
      <c r="AB678" s="15"/>
      <c r="AC678" s="16"/>
      <c r="AD678" s="16"/>
      <c r="AE678" s="16"/>
    </row>
    <row r="679" spans="4:31" x14ac:dyDescent="0.25">
      <c r="D679" s="11">
        <f t="shared" si="42"/>
        <v>0</v>
      </c>
      <c r="E679" s="11"/>
      <c r="H679" s="12">
        <v>0</v>
      </c>
      <c r="V679" s="26"/>
      <c r="W679" s="26"/>
      <c r="X679" s="15"/>
      <c r="Y679" s="15"/>
      <c r="AA679" s="15"/>
      <c r="AB679" s="15"/>
      <c r="AC679" s="16"/>
      <c r="AD679" s="16"/>
      <c r="AE679" s="16"/>
    </row>
    <row r="680" spans="4:31" x14ac:dyDescent="0.25">
      <c r="D680" s="11">
        <f t="shared" si="42"/>
        <v>0</v>
      </c>
      <c r="E680" s="11"/>
      <c r="H680" s="12">
        <v>0</v>
      </c>
      <c r="V680" s="26"/>
      <c r="W680" s="26"/>
      <c r="X680" s="15"/>
      <c r="Y680" s="15"/>
      <c r="AA680" s="15"/>
      <c r="AB680" s="15"/>
      <c r="AC680" s="16"/>
      <c r="AD680" s="16"/>
      <c r="AE680" s="16"/>
    </row>
    <row r="681" spans="4:31" x14ac:dyDescent="0.25">
      <c r="D681" s="11">
        <f t="shared" si="42"/>
        <v>0</v>
      </c>
      <c r="E681" s="11"/>
      <c r="H681" s="12">
        <v>0</v>
      </c>
      <c r="V681" s="26"/>
      <c r="W681" s="26"/>
      <c r="X681" s="15"/>
      <c r="Y681" s="15"/>
      <c r="AA681" s="15"/>
      <c r="AB681" s="15"/>
      <c r="AC681" s="16"/>
      <c r="AD681" s="16"/>
      <c r="AE681" s="16"/>
    </row>
    <row r="682" spans="4:31" x14ac:dyDescent="0.25">
      <c r="D682" s="11">
        <f t="shared" si="42"/>
        <v>0</v>
      </c>
      <c r="E682" s="11"/>
      <c r="H682" s="12">
        <v>0</v>
      </c>
      <c r="V682" s="26"/>
      <c r="W682" s="26"/>
      <c r="X682" s="15"/>
      <c r="Y682" s="15"/>
      <c r="AA682" s="15"/>
      <c r="AB682" s="15"/>
      <c r="AC682" s="16"/>
      <c r="AD682" s="16"/>
      <c r="AE682" s="16"/>
    </row>
    <row r="683" spans="4:31" x14ac:dyDescent="0.25">
      <c r="D683" s="11">
        <f t="shared" si="42"/>
        <v>0</v>
      </c>
      <c r="E683" s="11"/>
      <c r="H683" s="12">
        <v>0</v>
      </c>
      <c r="V683" s="26"/>
      <c r="W683" s="26"/>
      <c r="X683" s="15"/>
      <c r="Y683" s="15"/>
      <c r="AA683" s="15"/>
      <c r="AB683" s="15"/>
      <c r="AC683" s="16"/>
      <c r="AD683" s="16"/>
      <c r="AE683" s="16"/>
    </row>
    <row r="684" spans="4:31" x14ac:dyDescent="0.25">
      <c r="D684" s="11">
        <f t="shared" si="42"/>
        <v>0</v>
      </c>
      <c r="E684" s="11"/>
      <c r="H684" s="12">
        <v>0</v>
      </c>
      <c r="V684" s="26"/>
      <c r="W684" s="26"/>
      <c r="X684" s="15"/>
      <c r="Y684" s="15"/>
      <c r="AA684" s="15"/>
      <c r="AB684" s="15"/>
      <c r="AC684" s="16"/>
      <c r="AD684" s="16"/>
      <c r="AE684" s="16"/>
    </row>
    <row r="685" spans="4:31" x14ac:dyDescent="0.25">
      <c r="D685" s="11">
        <f t="shared" si="42"/>
        <v>0</v>
      </c>
      <c r="E685" s="11"/>
      <c r="H685" s="12">
        <v>0</v>
      </c>
      <c r="V685" s="26"/>
      <c r="W685" s="26"/>
      <c r="X685" s="15"/>
      <c r="Y685" s="15"/>
      <c r="AA685" s="15"/>
      <c r="AB685" s="15"/>
      <c r="AC685" s="16"/>
      <c r="AD685" s="16"/>
      <c r="AE685" s="16"/>
    </row>
    <row r="686" spans="4:31" x14ac:dyDescent="0.25">
      <c r="D686" s="11">
        <f t="shared" si="42"/>
        <v>0</v>
      </c>
      <c r="E686" s="11"/>
      <c r="H686" s="12">
        <v>0</v>
      </c>
      <c r="V686" s="26"/>
      <c r="W686" s="26"/>
      <c r="X686" s="15"/>
      <c r="Y686" s="15"/>
      <c r="AA686" s="15"/>
      <c r="AB686" s="15"/>
      <c r="AC686" s="16"/>
      <c r="AD686" s="16"/>
      <c r="AE686" s="16"/>
    </row>
    <row r="687" spans="4:31" x14ac:dyDescent="0.25">
      <c r="D687" s="11">
        <f t="shared" si="42"/>
        <v>0</v>
      </c>
      <c r="E687" s="11"/>
      <c r="H687" s="12">
        <v>0</v>
      </c>
      <c r="V687" s="26"/>
      <c r="W687" s="26"/>
      <c r="X687" s="15"/>
      <c r="Y687" s="15"/>
      <c r="AA687" s="15"/>
      <c r="AB687" s="15"/>
      <c r="AC687" s="16"/>
      <c r="AD687" s="16"/>
      <c r="AE687" s="16"/>
    </row>
    <row r="688" spans="4:31" x14ac:dyDescent="0.25">
      <c r="D688" s="11">
        <f t="shared" si="42"/>
        <v>0</v>
      </c>
      <c r="E688" s="11"/>
      <c r="H688" s="12">
        <v>0</v>
      </c>
      <c r="V688" s="26"/>
      <c r="W688" s="26"/>
      <c r="X688" s="15"/>
      <c r="Y688" s="15"/>
      <c r="AA688" s="15"/>
      <c r="AB688" s="15"/>
      <c r="AC688" s="16"/>
      <c r="AD688" s="16"/>
      <c r="AE688" s="16"/>
    </row>
    <row r="689" spans="4:31" x14ac:dyDescent="0.25">
      <c r="D689" s="11">
        <f t="shared" si="42"/>
        <v>0</v>
      </c>
      <c r="E689" s="11"/>
      <c r="H689" s="12">
        <v>0</v>
      </c>
      <c r="V689" s="26"/>
      <c r="W689" s="26"/>
      <c r="X689" s="15"/>
      <c r="Y689" s="15"/>
      <c r="AA689" s="15"/>
      <c r="AB689" s="15"/>
      <c r="AC689" s="16"/>
      <c r="AD689" s="16"/>
      <c r="AE689" s="16"/>
    </row>
    <row r="690" spans="4:31" x14ac:dyDescent="0.25">
      <c r="D690" s="11">
        <f t="shared" si="42"/>
        <v>0</v>
      </c>
      <c r="E690" s="11"/>
      <c r="H690" s="12">
        <v>0</v>
      </c>
      <c r="V690" s="26"/>
      <c r="W690" s="26"/>
      <c r="X690" s="15"/>
      <c r="Y690" s="15"/>
      <c r="AA690" s="15"/>
      <c r="AB690" s="15"/>
      <c r="AC690" s="16"/>
      <c r="AD690" s="16"/>
      <c r="AE690" s="16"/>
    </row>
    <row r="691" spans="4:31" x14ac:dyDescent="0.25">
      <c r="D691" s="11">
        <f t="shared" si="42"/>
        <v>0</v>
      </c>
      <c r="E691" s="11"/>
      <c r="H691" s="12">
        <v>0</v>
      </c>
      <c r="V691" s="26"/>
      <c r="W691" s="26"/>
      <c r="X691" s="15"/>
      <c r="Y691" s="15"/>
      <c r="AA691" s="15"/>
      <c r="AB691" s="15"/>
      <c r="AC691" s="16"/>
      <c r="AD691" s="16"/>
      <c r="AE691" s="16"/>
    </row>
    <row r="692" spans="4:31" x14ac:dyDescent="0.25">
      <c r="D692" s="11">
        <f t="shared" si="42"/>
        <v>0</v>
      </c>
      <c r="E692" s="11"/>
      <c r="H692" s="12">
        <v>0</v>
      </c>
      <c r="V692" s="26"/>
      <c r="W692" s="26"/>
      <c r="X692" s="15"/>
      <c r="Y692" s="15"/>
      <c r="AA692" s="15"/>
      <c r="AB692" s="15"/>
      <c r="AC692" s="16"/>
      <c r="AD692" s="16"/>
      <c r="AE692" s="16"/>
    </row>
    <row r="693" spans="4:31" x14ac:dyDescent="0.25">
      <c r="D693" s="11">
        <f t="shared" si="42"/>
        <v>0</v>
      </c>
      <c r="E693" s="11"/>
      <c r="H693" s="12">
        <v>0</v>
      </c>
      <c r="V693" s="26"/>
      <c r="W693" s="26"/>
      <c r="X693" s="15"/>
      <c r="Y693" s="15"/>
      <c r="AA693" s="15"/>
      <c r="AB693" s="15"/>
      <c r="AC693" s="16"/>
      <c r="AD693" s="16"/>
      <c r="AE693" s="16"/>
    </row>
    <row r="694" spans="4:31" x14ac:dyDescent="0.25">
      <c r="D694" s="11">
        <f t="shared" si="42"/>
        <v>0</v>
      </c>
      <c r="E694" s="11"/>
      <c r="H694" s="12">
        <v>0</v>
      </c>
      <c r="V694" s="26"/>
      <c r="W694" s="26"/>
      <c r="X694" s="15"/>
      <c r="Y694" s="15"/>
      <c r="AA694" s="15"/>
      <c r="AB694" s="15"/>
      <c r="AC694" s="16"/>
      <c r="AD694" s="16"/>
      <c r="AE694" s="16"/>
    </row>
    <row r="695" spans="4:31" x14ac:dyDescent="0.25">
      <c r="D695" s="11">
        <f t="shared" si="42"/>
        <v>0</v>
      </c>
      <c r="E695" s="11"/>
      <c r="H695" s="12">
        <v>0</v>
      </c>
      <c r="V695" s="26"/>
      <c r="W695" s="26"/>
      <c r="X695" s="15"/>
      <c r="Y695" s="15"/>
      <c r="AA695" s="15"/>
      <c r="AB695" s="15"/>
      <c r="AC695" s="16"/>
      <c r="AD695" s="16"/>
      <c r="AE695" s="16"/>
    </row>
    <row r="696" spans="4:31" x14ac:dyDescent="0.25">
      <c r="D696" s="11">
        <f t="shared" si="42"/>
        <v>0</v>
      </c>
      <c r="E696" s="11"/>
      <c r="H696" s="12">
        <v>0</v>
      </c>
      <c r="V696" s="26"/>
      <c r="W696" s="26"/>
      <c r="X696" s="15"/>
      <c r="Y696" s="15"/>
      <c r="AA696" s="15"/>
      <c r="AB696" s="15"/>
      <c r="AC696" s="16"/>
      <c r="AD696" s="16"/>
      <c r="AE696" s="16"/>
    </row>
    <row r="697" spans="4:31" x14ac:dyDescent="0.25">
      <c r="D697" s="11">
        <f t="shared" si="42"/>
        <v>0</v>
      </c>
      <c r="E697" s="11"/>
      <c r="H697" s="12">
        <v>0</v>
      </c>
      <c r="V697" s="26"/>
      <c r="W697" s="26"/>
      <c r="X697" s="15"/>
      <c r="Y697" s="15"/>
      <c r="AA697" s="15"/>
      <c r="AB697" s="15"/>
      <c r="AC697" s="16"/>
      <c r="AD697" s="16"/>
      <c r="AE697" s="16"/>
    </row>
    <row r="698" spans="4:31" x14ac:dyDescent="0.25">
      <c r="D698" s="11">
        <f t="shared" ref="D698:D761" si="43">B698/(1-$C$9)</f>
        <v>0</v>
      </c>
      <c r="E698" s="11"/>
      <c r="H698" s="12">
        <v>0</v>
      </c>
      <c r="V698" s="26"/>
      <c r="W698" s="26"/>
      <c r="X698" s="15"/>
      <c r="Y698" s="15"/>
      <c r="AA698" s="15"/>
      <c r="AB698" s="15"/>
      <c r="AC698" s="16"/>
      <c r="AD698" s="16"/>
      <c r="AE698" s="16"/>
    </row>
    <row r="699" spans="4:31" x14ac:dyDescent="0.25">
      <c r="D699" s="11">
        <f t="shared" si="43"/>
        <v>0</v>
      </c>
      <c r="E699" s="11"/>
      <c r="H699" s="12">
        <v>0</v>
      </c>
      <c r="V699" s="26"/>
      <c r="W699" s="26"/>
      <c r="X699" s="15"/>
      <c r="Y699" s="15"/>
      <c r="AA699" s="15"/>
      <c r="AB699" s="15"/>
      <c r="AC699" s="16"/>
      <c r="AD699" s="16"/>
      <c r="AE699" s="16"/>
    </row>
    <row r="700" spans="4:31" x14ac:dyDescent="0.25">
      <c r="D700" s="11">
        <f t="shared" si="43"/>
        <v>0</v>
      </c>
      <c r="E700" s="11"/>
      <c r="H700" s="12">
        <v>0</v>
      </c>
      <c r="V700" s="26"/>
      <c r="W700" s="26"/>
      <c r="X700" s="15"/>
      <c r="Y700" s="15"/>
      <c r="AA700" s="15"/>
      <c r="AB700" s="15"/>
      <c r="AC700" s="16"/>
      <c r="AD700" s="16"/>
      <c r="AE700" s="16"/>
    </row>
    <row r="701" spans="4:31" x14ac:dyDescent="0.25">
      <c r="D701" s="11">
        <f t="shared" si="43"/>
        <v>0</v>
      </c>
      <c r="E701" s="11"/>
      <c r="H701" s="12">
        <v>0</v>
      </c>
      <c r="V701" s="26"/>
      <c r="W701" s="26"/>
      <c r="X701" s="15"/>
      <c r="Y701" s="15"/>
      <c r="AA701" s="15"/>
      <c r="AB701" s="15"/>
      <c r="AC701" s="16"/>
      <c r="AD701" s="16"/>
      <c r="AE701" s="16"/>
    </row>
    <row r="702" spans="4:31" x14ac:dyDescent="0.25">
      <c r="D702" s="11">
        <f t="shared" si="43"/>
        <v>0</v>
      </c>
      <c r="E702" s="11"/>
      <c r="H702" s="12">
        <v>0</v>
      </c>
      <c r="V702" s="26"/>
      <c r="W702" s="26"/>
      <c r="X702" s="15"/>
      <c r="Y702" s="15"/>
      <c r="AA702" s="15"/>
      <c r="AB702" s="15"/>
      <c r="AC702" s="16"/>
      <c r="AD702" s="16"/>
      <c r="AE702" s="16"/>
    </row>
    <row r="703" spans="4:31" x14ac:dyDescent="0.25">
      <c r="D703" s="11">
        <f t="shared" si="43"/>
        <v>0</v>
      </c>
      <c r="E703" s="11"/>
      <c r="H703" s="12">
        <v>0</v>
      </c>
      <c r="V703" s="26"/>
      <c r="W703" s="26"/>
      <c r="X703" s="15"/>
      <c r="Y703" s="15"/>
      <c r="AA703" s="15"/>
      <c r="AB703" s="15"/>
      <c r="AC703" s="16"/>
      <c r="AD703" s="16"/>
      <c r="AE703" s="16"/>
    </row>
    <row r="704" spans="4:31" x14ac:dyDescent="0.25">
      <c r="D704" s="11">
        <f t="shared" si="43"/>
        <v>0</v>
      </c>
      <c r="E704" s="11"/>
      <c r="H704" s="12">
        <v>0</v>
      </c>
      <c r="V704" s="26"/>
      <c r="W704" s="26"/>
      <c r="X704" s="15"/>
      <c r="Y704" s="15"/>
      <c r="AA704" s="15"/>
      <c r="AB704" s="15"/>
      <c r="AC704" s="16"/>
      <c r="AD704" s="16"/>
      <c r="AE704" s="16"/>
    </row>
    <row r="705" spans="4:31" x14ac:dyDescent="0.25">
      <c r="D705" s="11">
        <f t="shared" si="43"/>
        <v>0</v>
      </c>
      <c r="E705" s="11"/>
      <c r="H705" s="12">
        <v>0</v>
      </c>
      <c r="V705" s="26"/>
      <c r="W705" s="26"/>
      <c r="X705" s="15"/>
      <c r="Y705" s="15"/>
      <c r="AA705" s="15"/>
      <c r="AB705" s="15"/>
      <c r="AC705" s="16"/>
      <c r="AD705" s="16"/>
      <c r="AE705" s="16"/>
    </row>
    <row r="706" spans="4:31" x14ac:dyDescent="0.25">
      <c r="D706" s="11">
        <f t="shared" si="43"/>
        <v>0</v>
      </c>
      <c r="E706" s="11"/>
      <c r="H706" s="12">
        <v>0</v>
      </c>
      <c r="V706" s="26"/>
      <c r="W706" s="26"/>
      <c r="X706" s="15"/>
      <c r="Y706" s="15"/>
      <c r="AA706" s="15"/>
      <c r="AB706" s="15"/>
      <c r="AC706" s="16"/>
      <c r="AD706" s="16"/>
      <c r="AE706" s="16"/>
    </row>
    <row r="707" spans="4:31" x14ac:dyDescent="0.25">
      <c r="D707" s="11">
        <f t="shared" si="43"/>
        <v>0</v>
      </c>
      <c r="E707" s="11"/>
      <c r="H707" s="12">
        <v>0</v>
      </c>
      <c r="V707" s="26"/>
      <c r="W707" s="26"/>
      <c r="X707" s="15"/>
      <c r="Y707" s="15"/>
      <c r="AA707" s="15"/>
      <c r="AB707" s="15"/>
      <c r="AC707" s="16"/>
      <c r="AD707" s="16"/>
      <c r="AE707" s="16"/>
    </row>
    <row r="708" spans="4:31" x14ac:dyDescent="0.25">
      <c r="D708" s="11">
        <f t="shared" si="43"/>
        <v>0</v>
      </c>
      <c r="E708" s="11"/>
      <c r="H708" s="12">
        <v>0</v>
      </c>
      <c r="V708" s="26"/>
      <c r="W708" s="26"/>
      <c r="X708" s="15"/>
      <c r="Y708" s="15"/>
      <c r="AA708" s="15"/>
      <c r="AB708" s="15"/>
      <c r="AC708" s="16"/>
      <c r="AD708" s="16"/>
      <c r="AE708" s="16"/>
    </row>
    <row r="709" spans="4:31" x14ac:dyDescent="0.25">
      <c r="D709" s="11">
        <f t="shared" si="43"/>
        <v>0</v>
      </c>
      <c r="E709" s="11"/>
      <c r="H709" s="12">
        <v>0</v>
      </c>
      <c r="V709" s="26"/>
      <c r="W709" s="26"/>
      <c r="X709" s="15"/>
      <c r="Y709" s="15"/>
      <c r="AA709" s="15"/>
      <c r="AB709" s="15"/>
      <c r="AC709" s="16"/>
      <c r="AD709" s="16"/>
      <c r="AE709" s="16"/>
    </row>
    <row r="710" spans="4:31" x14ac:dyDescent="0.25">
      <c r="D710" s="11">
        <f t="shared" si="43"/>
        <v>0</v>
      </c>
      <c r="E710" s="11"/>
      <c r="H710" s="12">
        <v>0</v>
      </c>
      <c r="V710" s="26"/>
      <c r="W710" s="26"/>
      <c r="X710" s="15"/>
      <c r="Y710" s="15"/>
      <c r="AA710" s="15"/>
      <c r="AB710" s="15"/>
      <c r="AC710" s="16"/>
      <c r="AD710" s="16"/>
      <c r="AE710" s="16"/>
    </row>
    <row r="711" spans="4:31" x14ac:dyDescent="0.25">
      <c r="D711" s="11">
        <f t="shared" si="43"/>
        <v>0</v>
      </c>
      <c r="E711" s="11"/>
      <c r="H711" s="12">
        <v>0</v>
      </c>
      <c r="V711" s="26"/>
      <c r="W711" s="26"/>
      <c r="X711" s="15"/>
      <c r="Y711" s="15"/>
      <c r="AA711" s="15"/>
      <c r="AB711" s="15"/>
      <c r="AC711" s="16"/>
      <c r="AD711" s="16"/>
      <c r="AE711" s="16"/>
    </row>
    <row r="712" spans="4:31" x14ac:dyDescent="0.25">
      <c r="D712" s="11">
        <f t="shared" si="43"/>
        <v>0</v>
      </c>
      <c r="E712" s="11"/>
      <c r="H712" s="12">
        <v>0</v>
      </c>
      <c r="V712" s="26"/>
      <c r="W712" s="26"/>
      <c r="X712" s="15"/>
      <c r="Y712" s="15"/>
      <c r="AA712" s="15"/>
      <c r="AB712" s="15"/>
      <c r="AC712" s="16"/>
      <c r="AD712" s="16"/>
      <c r="AE712" s="16"/>
    </row>
    <row r="713" spans="4:31" x14ac:dyDescent="0.25">
      <c r="D713" s="11">
        <f t="shared" si="43"/>
        <v>0</v>
      </c>
      <c r="E713" s="11"/>
      <c r="H713" s="12">
        <v>0</v>
      </c>
      <c r="V713" s="26"/>
      <c r="W713" s="26"/>
      <c r="X713" s="15"/>
      <c r="Y713" s="15"/>
      <c r="AA713" s="15"/>
      <c r="AB713" s="15"/>
      <c r="AC713" s="16"/>
      <c r="AD713" s="16"/>
      <c r="AE713" s="16"/>
    </row>
    <row r="714" spans="4:31" x14ac:dyDescent="0.25">
      <c r="D714" s="11">
        <f t="shared" si="43"/>
        <v>0</v>
      </c>
      <c r="E714" s="11"/>
      <c r="H714" s="12">
        <v>0</v>
      </c>
      <c r="V714" s="26"/>
      <c r="W714" s="26"/>
      <c r="X714" s="15"/>
      <c r="Y714" s="15"/>
      <c r="AA714" s="15"/>
      <c r="AB714" s="15"/>
      <c r="AC714" s="16"/>
      <c r="AD714" s="16"/>
      <c r="AE714" s="16"/>
    </row>
    <row r="715" spans="4:31" x14ac:dyDescent="0.25">
      <c r="D715" s="11">
        <f t="shared" si="43"/>
        <v>0</v>
      </c>
      <c r="E715" s="11"/>
      <c r="H715" s="12">
        <v>0</v>
      </c>
      <c r="V715" s="26"/>
      <c r="W715" s="26"/>
      <c r="X715" s="15"/>
      <c r="Y715" s="15"/>
      <c r="AA715" s="15"/>
      <c r="AB715" s="15"/>
      <c r="AC715" s="16"/>
      <c r="AD715" s="16"/>
      <c r="AE715" s="16"/>
    </row>
    <row r="716" spans="4:31" x14ac:dyDescent="0.25">
      <c r="D716" s="11">
        <f t="shared" si="43"/>
        <v>0</v>
      </c>
      <c r="E716" s="11"/>
      <c r="H716" s="12">
        <v>0</v>
      </c>
      <c r="V716" s="26"/>
      <c r="W716" s="26"/>
      <c r="X716" s="15"/>
      <c r="Y716" s="15"/>
      <c r="AA716" s="15"/>
      <c r="AB716" s="15"/>
      <c r="AC716" s="16"/>
      <c r="AD716" s="16"/>
      <c r="AE716" s="16"/>
    </row>
    <row r="717" spans="4:31" x14ac:dyDescent="0.25">
      <c r="D717" s="11">
        <f t="shared" si="43"/>
        <v>0</v>
      </c>
      <c r="E717" s="11"/>
      <c r="H717" s="12">
        <v>0</v>
      </c>
      <c r="V717" s="26"/>
      <c r="W717" s="26"/>
      <c r="X717" s="15"/>
      <c r="Y717" s="15"/>
      <c r="AA717" s="15"/>
      <c r="AB717" s="15"/>
      <c r="AC717" s="16"/>
      <c r="AD717" s="16"/>
      <c r="AE717" s="16"/>
    </row>
    <row r="718" spans="4:31" x14ac:dyDescent="0.25">
      <c r="D718" s="11">
        <f t="shared" si="43"/>
        <v>0</v>
      </c>
      <c r="E718" s="11"/>
      <c r="H718" s="12">
        <v>0</v>
      </c>
      <c r="V718" s="26"/>
      <c r="W718" s="26"/>
      <c r="X718" s="15"/>
      <c r="Y718" s="15"/>
      <c r="AA718" s="15"/>
      <c r="AB718" s="15"/>
      <c r="AC718" s="16"/>
      <c r="AD718" s="16"/>
      <c r="AE718" s="16"/>
    </row>
    <row r="719" spans="4:31" x14ac:dyDescent="0.25">
      <c r="D719" s="11">
        <f t="shared" si="43"/>
        <v>0</v>
      </c>
      <c r="E719" s="11"/>
      <c r="H719" s="12">
        <v>0</v>
      </c>
      <c r="V719" s="26"/>
      <c r="W719" s="26"/>
      <c r="X719" s="15"/>
      <c r="Y719" s="15"/>
      <c r="AA719" s="15"/>
      <c r="AB719" s="15"/>
      <c r="AC719" s="16"/>
      <c r="AD719" s="16"/>
      <c r="AE719" s="16"/>
    </row>
    <row r="720" spans="4:31" x14ac:dyDescent="0.25">
      <c r="D720" s="11">
        <f t="shared" si="43"/>
        <v>0</v>
      </c>
      <c r="E720" s="11"/>
      <c r="H720" s="12">
        <v>0</v>
      </c>
      <c r="V720" s="26"/>
      <c r="W720" s="26"/>
      <c r="X720" s="15"/>
      <c r="Y720" s="15"/>
      <c r="AA720" s="15"/>
      <c r="AB720" s="15"/>
      <c r="AC720" s="16"/>
      <c r="AD720" s="16"/>
      <c r="AE720" s="16"/>
    </row>
    <row r="721" spans="4:31" x14ac:dyDescent="0.25">
      <c r="D721" s="11">
        <f t="shared" si="43"/>
        <v>0</v>
      </c>
      <c r="E721" s="11"/>
      <c r="H721" s="12">
        <v>0</v>
      </c>
      <c r="V721" s="26"/>
      <c r="W721" s="26"/>
      <c r="X721" s="15"/>
      <c r="Y721" s="15"/>
      <c r="AA721" s="15"/>
      <c r="AB721" s="15"/>
      <c r="AC721" s="16"/>
      <c r="AD721" s="16"/>
      <c r="AE721" s="16"/>
    </row>
    <row r="722" spans="4:31" x14ac:dyDescent="0.25">
      <c r="D722" s="11">
        <f t="shared" si="43"/>
        <v>0</v>
      </c>
      <c r="E722" s="11"/>
      <c r="H722" s="12">
        <v>0</v>
      </c>
      <c r="V722" s="26"/>
      <c r="W722" s="26"/>
      <c r="X722" s="15"/>
      <c r="Y722" s="15"/>
      <c r="AA722" s="15"/>
      <c r="AB722" s="15"/>
      <c r="AC722" s="16"/>
      <c r="AD722" s="16"/>
      <c r="AE722" s="16"/>
    </row>
    <row r="723" spans="4:31" x14ac:dyDescent="0.25">
      <c r="D723" s="11">
        <f t="shared" si="43"/>
        <v>0</v>
      </c>
      <c r="E723" s="11"/>
      <c r="H723" s="12">
        <v>0</v>
      </c>
      <c r="V723" s="26"/>
      <c r="W723" s="26"/>
      <c r="X723" s="15"/>
      <c r="Y723" s="15"/>
      <c r="AA723" s="15"/>
      <c r="AB723" s="15"/>
      <c r="AC723" s="16"/>
      <c r="AD723" s="16"/>
      <c r="AE723" s="16"/>
    </row>
    <row r="724" spans="4:31" x14ac:dyDescent="0.25">
      <c r="D724" s="11">
        <f t="shared" si="43"/>
        <v>0</v>
      </c>
      <c r="E724" s="11"/>
      <c r="H724" s="12">
        <v>0</v>
      </c>
      <c r="V724" s="26"/>
      <c r="W724" s="26"/>
      <c r="X724" s="15"/>
      <c r="Y724" s="15"/>
      <c r="AA724" s="15"/>
      <c r="AB724" s="15"/>
      <c r="AC724" s="16"/>
      <c r="AD724" s="16"/>
      <c r="AE724" s="16"/>
    </row>
    <row r="725" spans="4:31" x14ac:dyDescent="0.25">
      <c r="D725" s="11">
        <f t="shared" si="43"/>
        <v>0</v>
      </c>
      <c r="E725" s="11"/>
      <c r="H725" s="12">
        <v>0</v>
      </c>
      <c r="V725" s="26"/>
      <c r="W725" s="26"/>
      <c r="X725" s="15"/>
      <c r="Y725" s="15"/>
      <c r="AA725" s="15"/>
      <c r="AB725" s="15"/>
      <c r="AC725" s="16"/>
      <c r="AD725" s="16"/>
      <c r="AE725" s="16"/>
    </row>
    <row r="726" spans="4:31" x14ac:dyDescent="0.25">
      <c r="D726" s="11">
        <f t="shared" si="43"/>
        <v>0</v>
      </c>
      <c r="E726" s="11"/>
      <c r="H726" s="12">
        <v>0</v>
      </c>
      <c r="V726" s="26"/>
      <c r="W726" s="26"/>
      <c r="X726" s="15"/>
      <c r="Y726" s="15"/>
      <c r="AA726" s="15"/>
      <c r="AB726" s="15"/>
      <c r="AC726" s="16"/>
      <c r="AD726" s="16"/>
      <c r="AE726" s="16"/>
    </row>
    <row r="727" spans="4:31" x14ac:dyDescent="0.25">
      <c r="D727" s="11">
        <f t="shared" si="43"/>
        <v>0</v>
      </c>
      <c r="E727" s="11"/>
      <c r="H727" s="12">
        <v>0</v>
      </c>
      <c r="V727" s="26"/>
      <c r="W727" s="26"/>
      <c r="X727" s="15"/>
      <c r="Y727" s="15"/>
      <c r="AA727" s="15"/>
      <c r="AB727" s="15"/>
      <c r="AC727" s="16"/>
      <c r="AD727" s="16"/>
      <c r="AE727" s="16"/>
    </row>
    <row r="728" spans="4:31" x14ac:dyDescent="0.25">
      <c r="D728" s="11">
        <f t="shared" si="43"/>
        <v>0</v>
      </c>
      <c r="E728" s="11"/>
      <c r="H728" s="12">
        <v>0</v>
      </c>
      <c r="V728" s="26"/>
      <c r="W728" s="26"/>
      <c r="X728" s="15"/>
      <c r="Y728" s="15"/>
      <c r="AA728" s="15"/>
      <c r="AB728" s="15"/>
      <c r="AC728" s="16"/>
      <c r="AD728" s="16"/>
      <c r="AE728" s="16"/>
    </row>
    <row r="729" spans="4:31" x14ac:dyDescent="0.25">
      <c r="D729" s="11">
        <f t="shared" si="43"/>
        <v>0</v>
      </c>
      <c r="E729" s="11"/>
      <c r="H729" s="12">
        <v>0</v>
      </c>
      <c r="V729" s="26"/>
      <c r="W729" s="26"/>
      <c r="X729" s="15"/>
      <c r="Y729" s="15"/>
      <c r="AA729" s="15"/>
      <c r="AB729" s="15"/>
      <c r="AC729" s="16"/>
      <c r="AD729" s="16"/>
      <c r="AE729" s="16"/>
    </row>
    <row r="730" spans="4:31" x14ac:dyDescent="0.25">
      <c r="D730" s="11">
        <f t="shared" si="43"/>
        <v>0</v>
      </c>
      <c r="E730" s="11"/>
      <c r="H730" s="12">
        <v>0</v>
      </c>
      <c r="V730" s="26"/>
      <c r="W730" s="26"/>
      <c r="X730" s="15"/>
      <c r="Y730" s="15"/>
      <c r="AA730" s="15"/>
      <c r="AB730" s="15"/>
      <c r="AC730" s="16"/>
      <c r="AD730" s="16"/>
      <c r="AE730" s="16"/>
    </row>
    <row r="731" spans="4:31" x14ac:dyDescent="0.25">
      <c r="D731" s="11">
        <f t="shared" si="43"/>
        <v>0</v>
      </c>
      <c r="E731" s="11"/>
      <c r="H731" s="12">
        <v>0</v>
      </c>
      <c r="V731" s="26"/>
      <c r="W731" s="26"/>
      <c r="X731" s="15"/>
      <c r="Y731" s="15"/>
      <c r="AA731" s="15"/>
      <c r="AB731" s="15"/>
      <c r="AC731" s="16"/>
      <c r="AD731" s="16"/>
      <c r="AE731" s="16"/>
    </row>
    <row r="732" spans="4:31" x14ac:dyDescent="0.25">
      <c r="D732" s="11">
        <f t="shared" si="43"/>
        <v>0</v>
      </c>
      <c r="E732" s="11"/>
      <c r="H732" s="12">
        <v>0</v>
      </c>
      <c r="V732" s="26"/>
      <c r="W732" s="26"/>
      <c r="X732" s="15"/>
      <c r="Y732" s="15"/>
      <c r="AA732" s="15"/>
      <c r="AB732" s="15"/>
      <c r="AC732" s="16"/>
      <c r="AD732" s="16"/>
      <c r="AE732" s="16"/>
    </row>
    <row r="733" spans="4:31" x14ac:dyDescent="0.25">
      <c r="D733" s="11">
        <f t="shared" si="43"/>
        <v>0</v>
      </c>
      <c r="E733" s="11"/>
      <c r="H733" s="12">
        <v>0</v>
      </c>
      <c r="V733" s="26"/>
      <c r="W733" s="26"/>
      <c r="X733" s="15"/>
      <c r="Y733" s="15"/>
      <c r="AA733" s="15"/>
      <c r="AB733" s="15"/>
      <c r="AC733" s="16"/>
      <c r="AD733" s="16"/>
      <c r="AE733" s="16"/>
    </row>
    <row r="734" spans="4:31" x14ac:dyDescent="0.25">
      <c r="D734" s="11">
        <f t="shared" si="43"/>
        <v>0</v>
      </c>
      <c r="E734" s="11"/>
      <c r="H734" s="12">
        <v>0</v>
      </c>
      <c r="V734" s="26"/>
      <c r="W734" s="26"/>
      <c r="X734" s="15"/>
      <c r="Y734" s="15"/>
      <c r="AA734" s="15"/>
      <c r="AB734" s="15"/>
      <c r="AC734" s="16"/>
      <c r="AD734" s="16"/>
      <c r="AE734" s="16"/>
    </row>
    <row r="735" spans="4:31" x14ac:dyDescent="0.25">
      <c r="D735" s="11">
        <f t="shared" si="43"/>
        <v>0</v>
      </c>
      <c r="E735" s="11"/>
      <c r="H735" s="12">
        <v>0</v>
      </c>
      <c r="V735" s="26"/>
      <c r="W735" s="26"/>
      <c r="X735" s="15"/>
      <c r="Y735" s="15"/>
      <c r="AA735" s="15"/>
      <c r="AB735" s="15"/>
      <c r="AC735" s="16"/>
      <c r="AD735" s="16"/>
      <c r="AE735" s="16"/>
    </row>
    <row r="736" spans="4:31" x14ac:dyDescent="0.25">
      <c r="D736" s="11">
        <f t="shared" si="43"/>
        <v>0</v>
      </c>
      <c r="E736" s="11"/>
      <c r="H736" s="12">
        <v>0</v>
      </c>
      <c r="V736" s="26"/>
      <c r="W736" s="26"/>
      <c r="X736" s="15"/>
      <c r="Y736" s="15"/>
      <c r="AA736" s="15"/>
      <c r="AB736" s="15"/>
      <c r="AC736" s="16"/>
      <c r="AD736" s="16"/>
      <c r="AE736" s="16"/>
    </row>
    <row r="737" spans="4:31" x14ac:dyDescent="0.25">
      <c r="D737" s="11">
        <f t="shared" si="43"/>
        <v>0</v>
      </c>
      <c r="E737" s="11"/>
      <c r="H737" s="12">
        <v>0</v>
      </c>
      <c r="V737" s="26"/>
      <c r="W737" s="26"/>
      <c r="X737" s="15"/>
      <c r="Y737" s="15"/>
      <c r="AA737" s="15"/>
      <c r="AB737" s="15"/>
      <c r="AC737" s="16"/>
      <c r="AD737" s="16"/>
      <c r="AE737" s="16"/>
    </row>
    <row r="738" spans="4:31" x14ac:dyDescent="0.25">
      <c r="D738" s="11">
        <f t="shared" si="43"/>
        <v>0</v>
      </c>
      <c r="E738" s="11"/>
      <c r="H738" s="12">
        <v>0</v>
      </c>
      <c r="V738" s="26"/>
      <c r="W738" s="26"/>
      <c r="X738" s="15"/>
      <c r="Y738" s="15"/>
      <c r="AA738" s="15"/>
      <c r="AB738" s="15"/>
      <c r="AC738" s="16"/>
      <c r="AD738" s="16"/>
      <c r="AE738" s="16"/>
    </row>
    <row r="739" spans="4:31" x14ac:dyDescent="0.25">
      <c r="D739" s="11">
        <f t="shared" si="43"/>
        <v>0</v>
      </c>
      <c r="E739" s="11"/>
      <c r="H739" s="12">
        <v>0</v>
      </c>
      <c r="V739" s="26"/>
      <c r="W739" s="26"/>
      <c r="X739" s="15"/>
      <c r="Y739" s="15"/>
      <c r="AA739" s="15"/>
      <c r="AB739" s="15"/>
      <c r="AC739" s="16"/>
      <c r="AD739" s="16"/>
      <c r="AE739" s="16"/>
    </row>
    <row r="740" spans="4:31" x14ac:dyDescent="0.25">
      <c r="D740" s="11">
        <f t="shared" si="43"/>
        <v>0</v>
      </c>
      <c r="E740" s="11"/>
      <c r="H740" s="12">
        <v>0</v>
      </c>
      <c r="V740" s="26"/>
      <c r="W740" s="26"/>
      <c r="X740" s="15"/>
      <c r="Y740" s="15"/>
      <c r="AA740" s="15"/>
      <c r="AB740" s="15"/>
      <c r="AC740" s="16"/>
      <c r="AD740" s="16"/>
      <c r="AE740" s="16"/>
    </row>
    <row r="741" spans="4:31" x14ac:dyDescent="0.25">
      <c r="D741" s="11">
        <f t="shared" si="43"/>
        <v>0</v>
      </c>
      <c r="E741" s="11"/>
      <c r="H741" s="12">
        <v>0</v>
      </c>
      <c r="V741" s="26"/>
      <c r="W741" s="26"/>
      <c r="X741" s="15"/>
      <c r="Y741" s="15"/>
      <c r="AA741" s="15"/>
      <c r="AB741" s="15"/>
      <c r="AC741" s="16"/>
      <c r="AD741" s="16"/>
      <c r="AE741" s="16"/>
    </row>
    <row r="742" spans="4:31" x14ac:dyDescent="0.25">
      <c r="D742" s="11">
        <f t="shared" si="43"/>
        <v>0</v>
      </c>
      <c r="E742" s="11"/>
      <c r="H742" s="12">
        <v>0</v>
      </c>
      <c r="V742" s="26"/>
      <c r="W742" s="26"/>
      <c r="X742" s="15"/>
      <c r="Y742" s="15"/>
      <c r="AA742" s="15"/>
      <c r="AB742" s="15"/>
      <c r="AC742" s="16"/>
      <c r="AD742" s="16"/>
      <c r="AE742" s="16"/>
    </row>
    <row r="743" spans="4:31" x14ac:dyDescent="0.25">
      <c r="D743" s="11">
        <f t="shared" si="43"/>
        <v>0</v>
      </c>
      <c r="E743" s="11"/>
      <c r="H743" s="12">
        <v>0</v>
      </c>
      <c r="V743" s="26"/>
      <c r="W743" s="26"/>
      <c r="X743" s="15"/>
      <c r="Y743" s="15"/>
      <c r="AA743" s="15"/>
      <c r="AB743" s="15"/>
      <c r="AC743" s="16"/>
      <c r="AD743" s="16"/>
      <c r="AE743" s="16"/>
    </row>
    <row r="744" spans="4:31" x14ac:dyDescent="0.25">
      <c r="D744" s="11">
        <f t="shared" si="43"/>
        <v>0</v>
      </c>
      <c r="E744" s="11"/>
      <c r="H744" s="12">
        <v>0</v>
      </c>
      <c r="V744" s="26"/>
      <c r="W744" s="26"/>
      <c r="X744" s="15"/>
      <c r="Y744" s="15"/>
      <c r="AA744" s="15"/>
      <c r="AB744" s="15"/>
      <c r="AC744" s="16"/>
      <c r="AD744" s="16"/>
      <c r="AE744" s="16"/>
    </row>
    <row r="745" spans="4:31" x14ac:dyDescent="0.25">
      <c r="D745" s="11">
        <f t="shared" si="43"/>
        <v>0</v>
      </c>
      <c r="E745" s="11"/>
      <c r="H745" s="12">
        <v>0</v>
      </c>
      <c r="V745" s="26"/>
      <c r="W745" s="26"/>
      <c r="X745" s="15"/>
      <c r="Y745" s="15"/>
      <c r="AA745" s="15"/>
      <c r="AB745" s="15"/>
      <c r="AC745" s="16"/>
      <c r="AD745" s="16"/>
      <c r="AE745" s="16"/>
    </row>
    <row r="746" spans="4:31" x14ac:dyDescent="0.25">
      <c r="D746" s="11">
        <f t="shared" si="43"/>
        <v>0</v>
      </c>
      <c r="E746" s="11"/>
      <c r="H746" s="12">
        <v>0</v>
      </c>
      <c r="V746" s="26"/>
      <c r="W746" s="26"/>
      <c r="X746" s="15"/>
      <c r="Y746" s="15"/>
      <c r="AA746" s="15"/>
      <c r="AB746" s="15"/>
      <c r="AC746" s="16"/>
      <c r="AD746" s="16"/>
      <c r="AE746" s="16"/>
    </row>
    <row r="747" spans="4:31" x14ac:dyDescent="0.25">
      <c r="D747" s="11">
        <f t="shared" si="43"/>
        <v>0</v>
      </c>
      <c r="E747" s="11"/>
      <c r="H747" s="12">
        <v>0</v>
      </c>
      <c r="V747" s="26"/>
      <c r="W747" s="26"/>
      <c r="X747" s="15"/>
      <c r="Y747" s="15"/>
      <c r="AA747" s="15"/>
      <c r="AB747" s="15"/>
      <c r="AC747" s="16"/>
      <c r="AD747" s="16"/>
      <c r="AE747" s="16"/>
    </row>
    <row r="748" spans="4:31" x14ac:dyDescent="0.25">
      <c r="D748" s="11">
        <f t="shared" si="43"/>
        <v>0</v>
      </c>
      <c r="E748" s="11"/>
      <c r="H748" s="12">
        <v>0</v>
      </c>
      <c r="V748" s="26"/>
      <c r="W748" s="26"/>
      <c r="X748" s="15"/>
      <c r="Y748" s="15"/>
      <c r="AA748" s="15"/>
      <c r="AB748" s="15"/>
      <c r="AC748" s="16"/>
      <c r="AD748" s="16"/>
      <c r="AE748" s="16"/>
    </row>
    <row r="749" spans="4:31" x14ac:dyDescent="0.25">
      <c r="D749" s="11">
        <f t="shared" si="43"/>
        <v>0</v>
      </c>
      <c r="E749" s="11"/>
      <c r="H749" s="12">
        <v>0</v>
      </c>
      <c r="V749" s="26"/>
      <c r="W749" s="26"/>
      <c r="X749" s="15"/>
      <c r="Y749" s="15"/>
      <c r="AA749" s="15"/>
      <c r="AB749" s="15"/>
      <c r="AC749" s="16"/>
      <c r="AD749" s="16"/>
      <c r="AE749" s="16"/>
    </row>
    <row r="750" spans="4:31" x14ac:dyDescent="0.25">
      <c r="D750" s="11">
        <f t="shared" si="43"/>
        <v>0</v>
      </c>
      <c r="E750" s="11"/>
      <c r="H750" s="12">
        <v>0</v>
      </c>
      <c r="V750" s="26"/>
      <c r="W750" s="26"/>
      <c r="X750" s="15"/>
      <c r="Y750" s="15"/>
      <c r="AA750" s="15"/>
      <c r="AB750" s="15"/>
      <c r="AC750" s="16"/>
      <c r="AD750" s="16"/>
      <c r="AE750" s="16"/>
    </row>
    <row r="751" spans="4:31" x14ac:dyDescent="0.25">
      <c r="D751" s="11">
        <f t="shared" si="43"/>
        <v>0</v>
      </c>
      <c r="E751" s="11"/>
      <c r="H751" s="12">
        <v>0</v>
      </c>
      <c r="V751" s="26"/>
      <c r="W751" s="26"/>
      <c r="X751" s="15"/>
      <c r="Y751" s="15"/>
      <c r="AA751" s="15"/>
      <c r="AB751" s="15"/>
      <c r="AC751" s="16"/>
      <c r="AD751" s="16"/>
      <c r="AE751" s="16"/>
    </row>
    <row r="752" spans="4:31" x14ac:dyDescent="0.25">
      <c r="D752" s="11">
        <f t="shared" si="43"/>
        <v>0</v>
      </c>
      <c r="E752" s="11"/>
      <c r="H752" s="12">
        <v>0</v>
      </c>
      <c r="V752" s="26"/>
      <c r="W752" s="26"/>
      <c r="X752" s="15"/>
      <c r="Y752" s="15"/>
      <c r="AA752" s="15"/>
      <c r="AB752" s="15"/>
      <c r="AC752" s="16"/>
      <c r="AD752" s="16"/>
      <c r="AE752" s="16"/>
    </row>
    <row r="753" spans="4:31" x14ac:dyDescent="0.25">
      <c r="D753" s="11">
        <f t="shared" si="43"/>
        <v>0</v>
      </c>
      <c r="E753" s="11"/>
      <c r="H753" s="12">
        <v>0</v>
      </c>
      <c r="V753" s="26"/>
      <c r="W753" s="26"/>
      <c r="X753" s="15"/>
      <c r="Y753" s="15"/>
      <c r="AA753" s="15"/>
      <c r="AB753" s="15"/>
      <c r="AC753" s="16"/>
      <c r="AD753" s="16"/>
      <c r="AE753" s="16"/>
    </row>
    <row r="754" spans="4:31" x14ac:dyDescent="0.25">
      <c r="D754" s="11">
        <f t="shared" si="43"/>
        <v>0</v>
      </c>
      <c r="E754" s="11"/>
      <c r="H754" s="12">
        <v>0</v>
      </c>
      <c r="V754" s="26"/>
      <c r="W754" s="26"/>
      <c r="X754" s="15"/>
      <c r="Y754" s="15"/>
      <c r="AA754" s="15"/>
      <c r="AB754" s="15"/>
      <c r="AC754" s="16"/>
      <c r="AD754" s="16"/>
      <c r="AE754" s="16"/>
    </row>
    <row r="755" spans="4:31" x14ac:dyDescent="0.25">
      <c r="D755" s="11">
        <f t="shared" si="43"/>
        <v>0</v>
      </c>
      <c r="E755" s="11"/>
      <c r="H755" s="12">
        <v>0</v>
      </c>
      <c r="V755" s="26"/>
      <c r="W755" s="26"/>
      <c r="X755" s="15"/>
      <c r="Y755" s="15"/>
      <c r="AA755" s="15"/>
      <c r="AB755" s="15"/>
      <c r="AC755" s="16"/>
      <c r="AD755" s="16"/>
      <c r="AE755" s="16"/>
    </row>
    <row r="756" spans="4:31" x14ac:dyDescent="0.25">
      <c r="D756" s="11">
        <f t="shared" si="43"/>
        <v>0</v>
      </c>
      <c r="E756" s="11"/>
      <c r="H756" s="12">
        <v>0</v>
      </c>
      <c r="V756" s="26"/>
      <c r="W756" s="26"/>
      <c r="X756" s="15"/>
      <c r="Y756" s="15"/>
      <c r="AA756" s="15"/>
      <c r="AB756" s="15"/>
      <c r="AC756" s="16"/>
      <c r="AD756" s="16"/>
      <c r="AE756" s="16"/>
    </row>
    <row r="757" spans="4:31" x14ac:dyDescent="0.25">
      <c r="D757" s="11">
        <f t="shared" si="43"/>
        <v>0</v>
      </c>
      <c r="E757" s="11"/>
      <c r="H757" s="12">
        <v>0</v>
      </c>
      <c r="V757" s="26"/>
      <c r="W757" s="26"/>
      <c r="X757" s="15"/>
      <c r="Y757" s="15"/>
      <c r="AA757" s="15"/>
      <c r="AB757" s="15"/>
      <c r="AC757" s="16"/>
      <c r="AD757" s="16"/>
      <c r="AE757" s="16"/>
    </row>
    <row r="758" spans="4:31" x14ac:dyDescent="0.25">
      <c r="D758" s="11">
        <f t="shared" si="43"/>
        <v>0</v>
      </c>
      <c r="E758" s="11"/>
      <c r="H758" s="12">
        <v>0</v>
      </c>
      <c r="V758" s="26"/>
      <c r="W758" s="26"/>
      <c r="X758" s="15"/>
      <c r="Y758" s="15"/>
      <c r="AA758" s="15"/>
      <c r="AB758" s="15"/>
      <c r="AC758" s="16"/>
      <c r="AD758" s="16"/>
      <c r="AE758" s="16"/>
    </row>
    <row r="759" spans="4:31" x14ac:dyDescent="0.25">
      <c r="D759" s="11">
        <f t="shared" si="43"/>
        <v>0</v>
      </c>
      <c r="E759" s="11"/>
      <c r="H759" s="12">
        <v>0</v>
      </c>
      <c r="V759" s="26"/>
      <c r="W759" s="26"/>
      <c r="X759" s="15"/>
      <c r="Y759" s="15"/>
      <c r="AA759" s="15"/>
      <c r="AB759" s="15"/>
      <c r="AC759" s="16"/>
      <c r="AD759" s="16"/>
      <c r="AE759" s="16"/>
    </row>
    <row r="760" spans="4:31" x14ac:dyDescent="0.25">
      <c r="D760" s="11">
        <f t="shared" si="43"/>
        <v>0</v>
      </c>
      <c r="E760" s="11"/>
      <c r="H760" s="12">
        <v>0</v>
      </c>
      <c r="V760" s="26"/>
      <c r="W760" s="26"/>
      <c r="X760" s="15"/>
      <c r="Y760" s="15"/>
      <c r="AA760" s="15"/>
      <c r="AB760" s="15"/>
      <c r="AC760" s="16"/>
      <c r="AD760" s="16"/>
      <c r="AE760" s="16"/>
    </row>
    <row r="761" spans="4:31" x14ac:dyDescent="0.25">
      <c r="D761" s="11">
        <f t="shared" si="43"/>
        <v>0</v>
      </c>
      <c r="E761" s="11"/>
      <c r="H761" s="12">
        <v>0</v>
      </c>
      <c r="V761" s="26"/>
      <c r="W761" s="26"/>
      <c r="X761" s="15"/>
      <c r="Y761" s="15"/>
      <c r="AA761" s="15"/>
      <c r="AB761" s="15"/>
      <c r="AC761" s="16"/>
      <c r="AD761" s="16"/>
      <c r="AE761" s="16"/>
    </row>
    <row r="762" spans="4:31" x14ac:dyDescent="0.25">
      <c r="D762" s="11">
        <f t="shared" ref="D762:D825" si="44">B762/(1-$C$9)</f>
        <v>0</v>
      </c>
      <c r="E762" s="11"/>
      <c r="H762" s="12">
        <v>0</v>
      </c>
      <c r="V762" s="26"/>
      <c r="W762" s="26"/>
      <c r="X762" s="15"/>
      <c r="Y762" s="15"/>
      <c r="AA762" s="15"/>
      <c r="AB762" s="15"/>
      <c r="AC762" s="16"/>
      <c r="AD762" s="16"/>
      <c r="AE762" s="16"/>
    </row>
    <row r="763" spans="4:31" x14ac:dyDescent="0.25">
      <c r="D763" s="11">
        <f t="shared" si="44"/>
        <v>0</v>
      </c>
      <c r="E763" s="11"/>
      <c r="H763" s="12">
        <v>0</v>
      </c>
      <c r="V763" s="26"/>
      <c r="W763" s="26"/>
      <c r="X763" s="15"/>
      <c r="Y763" s="15"/>
      <c r="AA763" s="15"/>
      <c r="AB763" s="15"/>
      <c r="AC763" s="16"/>
      <c r="AD763" s="16"/>
      <c r="AE763" s="16"/>
    </row>
    <row r="764" spans="4:31" x14ac:dyDescent="0.25">
      <c r="D764" s="11">
        <f t="shared" si="44"/>
        <v>0</v>
      </c>
      <c r="E764" s="11"/>
      <c r="H764" s="12">
        <v>0</v>
      </c>
      <c r="V764" s="26"/>
      <c r="W764" s="26"/>
      <c r="X764" s="15"/>
      <c r="Y764" s="15"/>
      <c r="AA764" s="15"/>
      <c r="AB764" s="15"/>
      <c r="AC764" s="16"/>
      <c r="AD764" s="16"/>
      <c r="AE764" s="16"/>
    </row>
    <row r="765" spans="4:31" x14ac:dyDescent="0.25">
      <c r="D765" s="11">
        <f t="shared" si="44"/>
        <v>0</v>
      </c>
      <c r="E765" s="11"/>
      <c r="H765" s="12">
        <v>0</v>
      </c>
      <c r="V765" s="26"/>
      <c r="W765" s="26"/>
      <c r="X765" s="15"/>
      <c r="Y765" s="15"/>
      <c r="AA765" s="15"/>
      <c r="AB765" s="15"/>
      <c r="AC765" s="16"/>
      <c r="AD765" s="16"/>
      <c r="AE765" s="16"/>
    </row>
    <row r="766" spans="4:31" x14ac:dyDescent="0.25">
      <c r="D766" s="11">
        <f t="shared" si="44"/>
        <v>0</v>
      </c>
      <c r="E766" s="11"/>
      <c r="H766" s="12">
        <v>0</v>
      </c>
      <c r="V766" s="26"/>
      <c r="W766" s="26"/>
      <c r="X766" s="15"/>
      <c r="Y766" s="15"/>
      <c r="AA766" s="15"/>
      <c r="AB766" s="15"/>
      <c r="AC766" s="16"/>
      <c r="AD766" s="16"/>
      <c r="AE766" s="16"/>
    </row>
    <row r="767" spans="4:31" x14ac:dyDescent="0.25">
      <c r="D767" s="11">
        <f t="shared" si="44"/>
        <v>0</v>
      </c>
      <c r="E767" s="11"/>
      <c r="H767" s="12">
        <v>0</v>
      </c>
      <c r="V767" s="26"/>
      <c r="W767" s="26"/>
      <c r="X767" s="15"/>
      <c r="Y767" s="15"/>
      <c r="AA767" s="15"/>
      <c r="AB767" s="15"/>
      <c r="AC767" s="16"/>
      <c r="AD767" s="16"/>
      <c r="AE767" s="16"/>
    </row>
    <row r="768" spans="4:31" x14ac:dyDescent="0.25">
      <c r="D768" s="11">
        <f t="shared" si="44"/>
        <v>0</v>
      </c>
      <c r="E768" s="11"/>
      <c r="H768" s="12">
        <v>0</v>
      </c>
      <c r="V768" s="26"/>
      <c r="W768" s="26"/>
      <c r="X768" s="15"/>
      <c r="Y768" s="15"/>
      <c r="AA768" s="15"/>
      <c r="AB768" s="15"/>
      <c r="AC768" s="16"/>
      <c r="AD768" s="16"/>
      <c r="AE768" s="16"/>
    </row>
    <row r="769" spans="4:31" x14ac:dyDescent="0.25">
      <c r="D769" s="11">
        <f t="shared" si="44"/>
        <v>0</v>
      </c>
      <c r="E769" s="11"/>
      <c r="H769" s="12">
        <v>0</v>
      </c>
      <c r="V769" s="26"/>
      <c r="W769" s="26"/>
      <c r="X769" s="15"/>
      <c r="Y769" s="15"/>
      <c r="AA769" s="15"/>
      <c r="AB769" s="15"/>
      <c r="AC769" s="16"/>
      <c r="AD769" s="16"/>
      <c r="AE769" s="16"/>
    </row>
    <row r="770" spans="4:31" x14ac:dyDescent="0.25">
      <c r="D770" s="11">
        <f t="shared" si="44"/>
        <v>0</v>
      </c>
      <c r="E770" s="11"/>
      <c r="H770" s="12">
        <v>0</v>
      </c>
      <c r="V770" s="26"/>
      <c r="W770" s="26"/>
      <c r="X770" s="15"/>
      <c r="Y770" s="15"/>
      <c r="AA770" s="15"/>
      <c r="AB770" s="15"/>
      <c r="AC770" s="16"/>
      <c r="AD770" s="16"/>
      <c r="AE770" s="16"/>
    </row>
    <row r="771" spans="4:31" x14ac:dyDescent="0.25">
      <c r="D771" s="11">
        <f t="shared" si="44"/>
        <v>0</v>
      </c>
      <c r="E771" s="11"/>
      <c r="H771" s="12">
        <v>0</v>
      </c>
      <c r="V771" s="26"/>
      <c r="W771" s="26"/>
      <c r="X771" s="15"/>
      <c r="Y771" s="15"/>
      <c r="AA771" s="15"/>
      <c r="AB771" s="15"/>
      <c r="AC771" s="16"/>
      <c r="AD771" s="16"/>
      <c r="AE771" s="16"/>
    </row>
    <row r="772" spans="4:31" x14ac:dyDescent="0.25">
      <c r="D772" s="11">
        <f t="shared" si="44"/>
        <v>0</v>
      </c>
      <c r="E772" s="11"/>
      <c r="H772" s="12">
        <v>0</v>
      </c>
      <c r="V772" s="26"/>
      <c r="W772" s="26"/>
      <c r="X772" s="15"/>
      <c r="Y772" s="15"/>
      <c r="AA772" s="15"/>
      <c r="AB772" s="15"/>
      <c r="AC772" s="16"/>
      <c r="AD772" s="16"/>
      <c r="AE772" s="16"/>
    </row>
    <row r="773" spans="4:31" x14ac:dyDescent="0.25">
      <c r="D773" s="11">
        <f t="shared" si="44"/>
        <v>0</v>
      </c>
      <c r="E773" s="11"/>
      <c r="H773" s="12">
        <v>0</v>
      </c>
      <c r="V773" s="26"/>
      <c r="W773" s="26"/>
      <c r="X773" s="15"/>
      <c r="Y773" s="15"/>
      <c r="AA773" s="15"/>
      <c r="AB773" s="15"/>
      <c r="AC773" s="16"/>
      <c r="AD773" s="16"/>
      <c r="AE773" s="16"/>
    </row>
    <row r="774" spans="4:31" x14ac:dyDescent="0.25">
      <c r="D774" s="11">
        <f t="shared" si="44"/>
        <v>0</v>
      </c>
      <c r="E774" s="11"/>
      <c r="H774" s="12">
        <v>0</v>
      </c>
      <c r="V774" s="26"/>
      <c r="W774" s="26"/>
      <c r="X774" s="15"/>
      <c r="Y774" s="15"/>
      <c r="AA774" s="15"/>
      <c r="AB774" s="15"/>
      <c r="AC774" s="16"/>
      <c r="AD774" s="16"/>
      <c r="AE774" s="16"/>
    </row>
    <row r="775" spans="4:31" x14ac:dyDescent="0.25">
      <c r="D775" s="11">
        <f t="shared" si="44"/>
        <v>0</v>
      </c>
      <c r="E775" s="11"/>
      <c r="H775" s="12">
        <v>0</v>
      </c>
      <c r="V775" s="26"/>
      <c r="W775" s="26"/>
      <c r="X775" s="15"/>
      <c r="Y775" s="15"/>
      <c r="AA775" s="15"/>
      <c r="AB775" s="15"/>
      <c r="AC775" s="16"/>
      <c r="AD775" s="16"/>
      <c r="AE775" s="16"/>
    </row>
    <row r="776" spans="4:31" x14ac:dyDescent="0.25">
      <c r="D776" s="11">
        <f t="shared" si="44"/>
        <v>0</v>
      </c>
      <c r="E776" s="11"/>
      <c r="H776" s="12">
        <v>0</v>
      </c>
      <c r="V776" s="26"/>
      <c r="W776" s="26"/>
      <c r="X776" s="15"/>
      <c r="Y776" s="15"/>
      <c r="AA776" s="15"/>
      <c r="AB776" s="15"/>
      <c r="AC776" s="16"/>
      <c r="AD776" s="16"/>
      <c r="AE776" s="16"/>
    </row>
    <row r="777" spans="4:31" x14ac:dyDescent="0.25">
      <c r="D777" s="11">
        <f t="shared" si="44"/>
        <v>0</v>
      </c>
      <c r="E777" s="11"/>
      <c r="H777" s="12">
        <v>0</v>
      </c>
      <c r="V777" s="26"/>
      <c r="W777" s="26"/>
      <c r="X777" s="15"/>
      <c r="Y777" s="15"/>
      <c r="AA777" s="15"/>
      <c r="AB777" s="15"/>
      <c r="AC777" s="16"/>
      <c r="AD777" s="16"/>
      <c r="AE777" s="16"/>
    </row>
    <row r="778" spans="4:31" x14ac:dyDescent="0.25">
      <c r="D778" s="11">
        <f t="shared" si="44"/>
        <v>0</v>
      </c>
      <c r="E778" s="11"/>
      <c r="H778" s="12">
        <v>0</v>
      </c>
      <c r="V778" s="26"/>
      <c r="W778" s="26"/>
      <c r="X778" s="15"/>
      <c r="Y778" s="15"/>
      <c r="AA778" s="15"/>
      <c r="AB778" s="15"/>
      <c r="AC778" s="16"/>
      <c r="AD778" s="16"/>
      <c r="AE778" s="16"/>
    </row>
    <row r="779" spans="4:31" x14ac:dyDescent="0.25">
      <c r="D779" s="11">
        <f t="shared" si="44"/>
        <v>0</v>
      </c>
      <c r="E779" s="11"/>
      <c r="H779" s="12">
        <v>0</v>
      </c>
      <c r="V779" s="26"/>
      <c r="W779" s="26"/>
      <c r="X779" s="15"/>
      <c r="Y779" s="15"/>
      <c r="AA779" s="15"/>
      <c r="AB779" s="15"/>
      <c r="AC779" s="16"/>
      <c r="AD779" s="16"/>
      <c r="AE779" s="16"/>
    </row>
    <row r="780" spans="4:31" x14ac:dyDescent="0.25">
      <c r="D780" s="11">
        <f t="shared" si="44"/>
        <v>0</v>
      </c>
      <c r="E780" s="11"/>
      <c r="H780" s="12">
        <v>0</v>
      </c>
      <c r="V780" s="26"/>
      <c r="W780" s="26"/>
      <c r="X780" s="15"/>
      <c r="Y780" s="15"/>
      <c r="AA780" s="15"/>
      <c r="AB780" s="15"/>
      <c r="AC780" s="16"/>
      <c r="AD780" s="16"/>
      <c r="AE780" s="16"/>
    </row>
    <row r="781" spans="4:31" x14ac:dyDescent="0.25">
      <c r="D781" s="11">
        <f t="shared" si="44"/>
        <v>0</v>
      </c>
      <c r="E781" s="11"/>
      <c r="H781" s="12">
        <v>0</v>
      </c>
      <c r="V781" s="26"/>
      <c r="W781" s="26"/>
      <c r="X781" s="15"/>
      <c r="Y781" s="15"/>
      <c r="AA781" s="15"/>
      <c r="AB781" s="15"/>
      <c r="AC781" s="16"/>
      <c r="AD781" s="16"/>
      <c r="AE781" s="16"/>
    </row>
    <row r="782" spans="4:31" x14ac:dyDescent="0.25">
      <c r="D782" s="11">
        <f t="shared" si="44"/>
        <v>0</v>
      </c>
      <c r="E782" s="11"/>
      <c r="H782" s="12">
        <v>0</v>
      </c>
      <c r="V782" s="26"/>
      <c r="W782" s="26"/>
      <c r="X782" s="15"/>
      <c r="Y782" s="15"/>
      <c r="AA782" s="15"/>
      <c r="AB782" s="15"/>
      <c r="AC782" s="16"/>
      <c r="AD782" s="16"/>
      <c r="AE782" s="16"/>
    </row>
    <row r="783" spans="4:31" x14ac:dyDescent="0.25">
      <c r="D783" s="11">
        <f t="shared" si="44"/>
        <v>0</v>
      </c>
      <c r="E783" s="11"/>
      <c r="H783" s="12">
        <v>0</v>
      </c>
      <c r="V783" s="26"/>
      <c r="W783" s="26"/>
      <c r="X783" s="15"/>
      <c r="Y783" s="15"/>
      <c r="AA783" s="15"/>
      <c r="AB783" s="15"/>
      <c r="AC783" s="16"/>
      <c r="AD783" s="16"/>
      <c r="AE783" s="16"/>
    </row>
    <row r="784" spans="4:31" x14ac:dyDescent="0.25">
      <c r="D784" s="11">
        <f t="shared" si="44"/>
        <v>0</v>
      </c>
      <c r="E784" s="11"/>
      <c r="H784" s="12">
        <v>0</v>
      </c>
      <c r="V784" s="26"/>
      <c r="W784" s="26"/>
      <c r="X784" s="15"/>
      <c r="Y784" s="15"/>
      <c r="AA784" s="15"/>
      <c r="AB784" s="15"/>
      <c r="AC784" s="16"/>
      <c r="AD784" s="16"/>
      <c r="AE784" s="16"/>
    </row>
    <row r="785" spans="4:31" x14ac:dyDescent="0.25">
      <c r="D785" s="11">
        <f t="shared" si="44"/>
        <v>0</v>
      </c>
      <c r="E785" s="11"/>
      <c r="H785" s="12">
        <v>0</v>
      </c>
      <c r="V785" s="26"/>
      <c r="W785" s="26"/>
      <c r="X785" s="15"/>
      <c r="Y785" s="15"/>
      <c r="AA785" s="15"/>
      <c r="AB785" s="15"/>
      <c r="AC785" s="16"/>
      <c r="AD785" s="16"/>
      <c r="AE785" s="16"/>
    </row>
    <row r="786" spans="4:31" x14ac:dyDescent="0.25">
      <c r="D786" s="11">
        <f t="shared" si="44"/>
        <v>0</v>
      </c>
      <c r="E786" s="11"/>
      <c r="H786" s="12">
        <v>0</v>
      </c>
      <c r="V786" s="26"/>
      <c r="W786" s="26"/>
      <c r="X786" s="15"/>
      <c r="Y786" s="15"/>
      <c r="AA786" s="15"/>
      <c r="AB786" s="15"/>
      <c r="AC786" s="16"/>
      <c r="AD786" s="16"/>
      <c r="AE786" s="16"/>
    </row>
    <row r="787" spans="4:31" x14ac:dyDescent="0.25">
      <c r="D787" s="11">
        <f t="shared" si="44"/>
        <v>0</v>
      </c>
      <c r="E787" s="11"/>
      <c r="H787" s="12">
        <v>0</v>
      </c>
      <c r="V787" s="26"/>
      <c r="W787" s="26"/>
      <c r="X787" s="15"/>
      <c r="Y787" s="15"/>
      <c r="AA787" s="15"/>
      <c r="AB787" s="15"/>
      <c r="AC787" s="16"/>
      <c r="AD787" s="16"/>
      <c r="AE787" s="16"/>
    </row>
    <row r="788" spans="4:31" x14ac:dyDescent="0.25">
      <c r="D788" s="11">
        <f t="shared" si="44"/>
        <v>0</v>
      </c>
      <c r="E788" s="11"/>
      <c r="H788" s="12">
        <v>0</v>
      </c>
      <c r="V788" s="26"/>
      <c r="W788" s="26"/>
      <c r="X788" s="15"/>
      <c r="Y788" s="15"/>
      <c r="AA788" s="15"/>
      <c r="AB788" s="15"/>
      <c r="AC788" s="16"/>
      <c r="AD788" s="16"/>
      <c r="AE788" s="16"/>
    </row>
    <row r="789" spans="4:31" x14ac:dyDescent="0.25">
      <c r="D789" s="11">
        <f t="shared" si="44"/>
        <v>0</v>
      </c>
      <c r="E789" s="11"/>
      <c r="H789" s="12">
        <v>0</v>
      </c>
      <c r="V789" s="26"/>
      <c r="W789" s="26"/>
      <c r="X789" s="15"/>
      <c r="Y789" s="15"/>
      <c r="AA789" s="15"/>
      <c r="AB789" s="15"/>
      <c r="AC789" s="16"/>
      <c r="AD789" s="16"/>
      <c r="AE789" s="16"/>
    </row>
    <row r="790" spans="4:31" x14ac:dyDescent="0.25">
      <c r="D790" s="11">
        <f t="shared" si="44"/>
        <v>0</v>
      </c>
      <c r="E790" s="11"/>
      <c r="H790" s="12">
        <v>0</v>
      </c>
      <c r="V790" s="26"/>
      <c r="W790" s="26"/>
      <c r="X790" s="15"/>
      <c r="Y790" s="15"/>
      <c r="AA790" s="15"/>
      <c r="AB790" s="15"/>
      <c r="AC790" s="16"/>
      <c r="AD790" s="16"/>
      <c r="AE790" s="16"/>
    </row>
    <row r="791" spans="4:31" x14ac:dyDescent="0.25">
      <c r="D791" s="11">
        <f t="shared" si="44"/>
        <v>0</v>
      </c>
      <c r="E791" s="11"/>
      <c r="H791" s="12">
        <v>0</v>
      </c>
      <c r="V791" s="26"/>
      <c r="W791" s="26"/>
      <c r="X791" s="15"/>
      <c r="Y791" s="15"/>
      <c r="AA791" s="15"/>
      <c r="AB791" s="15"/>
      <c r="AC791" s="16"/>
      <c r="AD791" s="16"/>
      <c r="AE791" s="16"/>
    </row>
    <row r="792" spans="4:31" x14ac:dyDescent="0.25">
      <c r="D792" s="11">
        <f t="shared" si="44"/>
        <v>0</v>
      </c>
      <c r="E792" s="11"/>
      <c r="H792" s="12">
        <v>0</v>
      </c>
      <c r="V792" s="26"/>
      <c r="W792" s="26"/>
      <c r="X792" s="15"/>
      <c r="Y792" s="15"/>
      <c r="AA792" s="15"/>
      <c r="AB792" s="15"/>
      <c r="AC792" s="16"/>
      <c r="AD792" s="16"/>
      <c r="AE792" s="16"/>
    </row>
    <row r="793" spans="4:31" x14ac:dyDescent="0.25">
      <c r="D793" s="11">
        <f t="shared" si="44"/>
        <v>0</v>
      </c>
      <c r="E793" s="11"/>
      <c r="H793" s="12">
        <v>0</v>
      </c>
      <c r="V793" s="26"/>
      <c r="W793" s="26"/>
      <c r="X793" s="15"/>
      <c r="Y793" s="15"/>
      <c r="AA793" s="15"/>
      <c r="AB793" s="15"/>
      <c r="AC793" s="16"/>
      <c r="AD793" s="16"/>
      <c r="AE793" s="16"/>
    </row>
    <row r="794" spans="4:31" x14ac:dyDescent="0.25">
      <c r="D794" s="11">
        <f t="shared" si="44"/>
        <v>0</v>
      </c>
      <c r="E794" s="11"/>
      <c r="H794" s="12">
        <v>0</v>
      </c>
      <c r="V794" s="26"/>
      <c r="W794" s="26"/>
      <c r="X794" s="15"/>
      <c r="Y794" s="15"/>
      <c r="AA794" s="15"/>
      <c r="AB794" s="15"/>
      <c r="AC794" s="16"/>
      <c r="AD794" s="16"/>
      <c r="AE794" s="16"/>
    </row>
    <row r="795" spans="4:31" x14ac:dyDescent="0.25">
      <c r="D795" s="11">
        <f t="shared" si="44"/>
        <v>0</v>
      </c>
      <c r="E795" s="11"/>
      <c r="H795" s="12">
        <v>0</v>
      </c>
      <c r="V795" s="26"/>
      <c r="W795" s="26"/>
      <c r="X795" s="15"/>
      <c r="Y795" s="15"/>
      <c r="AA795" s="15"/>
      <c r="AB795" s="15"/>
      <c r="AC795" s="16"/>
      <c r="AD795" s="16"/>
      <c r="AE795" s="16"/>
    </row>
    <row r="796" spans="4:31" x14ac:dyDescent="0.25">
      <c r="D796" s="11">
        <f t="shared" si="44"/>
        <v>0</v>
      </c>
      <c r="E796" s="11"/>
      <c r="H796" s="12">
        <v>0</v>
      </c>
      <c r="V796" s="26"/>
      <c r="W796" s="26"/>
      <c r="X796" s="15"/>
      <c r="Y796" s="15"/>
      <c r="AA796" s="15"/>
      <c r="AB796" s="15"/>
      <c r="AC796" s="16"/>
      <c r="AD796" s="16"/>
      <c r="AE796" s="16"/>
    </row>
    <row r="797" spans="4:31" x14ac:dyDescent="0.25">
      <c r="D797" s="11">
        <f t="shared" si="44"/>
        <v>0</v>
      </c>
      <c r="E797" s="11"/>
      <c r="H797" s="12">
        <v>0</v>
      </c>
      <c r="V797" s="26"/>
      <c r="W797" s="26"/>
      <c r="X797" s="15"/>
      <c r="Y797" s="15"/>
      <c r="AA797" s="15"/>
      <c r="AB797" s="15"/>
      <c r="AC797" s="16"/>
      <c r="AD797" s="16"/>
      <c r="AE797" s="16"/>
    </row>
    <row r="798" spans="4:31" x14ac:dyDescent="0.25">
      <c r="D798" s="11">
        <f t="shared" si="44"/>
        <v>0</v>
      </c>
      <c r="E798" s="11"/>
      <c r="H798" s="12">
        <v>0</v>
      </c>
      <c r="V798" s="26"/>
      <c r="W798" s="26"/>
      <c r="X798" s="15"/>
      <c r="Y798" s="15"/>
      <c r="AA798" s="15"/>
      <c r="AB798" s="15"/>
      <c r="AC798" s="16"/>
      <c r="AD798" s="16"/>
      <c r="AE798" s="16"/>
    </row>
    <row r="799" spans="4:31" x14ac:dyDescent="0.25">
      <c r="D799" s="11">
        <f t="shared" si="44"/>
        <v>0</v>
      </c>
      <c r="E799" s="11"/>
      <c r="H799" s="12">
        <v>0</v>
      </c>
      <c r="V799" s="26"/>
      <c r="W799" s="26"/>
      <c r="X799" s="15"/>
      <c r="Y799" s="15"/>
      <c r="AA799" s="15"/>
      <c r="AB799" s="15"/>
      <c r="AC799" s="16"/>
      <c r="AD799" s="16"/>
      <c r="AE799" s="16"/>
    </row>
    <row r="800" spans="4:31" x14ac:dyDescent="0.25">
      <c r="D800" s="11">
        <f t="shared" si="44"/>
        <v>0</v>
      </c>
      <c r="E800" s="11"/>
      <c r="H800" s="12">
        <v>0</v>
      </c>
      <c r="V800" s="26"/>
      <c r="W800" s="26"/>
      <c r="X800" s="15"/>
      <c r="Y800" s="15"/>
      <c r="AA800" s="15"/>
      <c r="AB800" s="15"/>
      <c r="AC800" s="16"/>
      <c r="AD800" s="16"/>
      <c r="AE800" s="16"/>
    </row>
    <row r="801" spans="4:31" x14ac:dyDescent="0.25">
      <c r="D801" s="11">
        <f t="shared" si="44"/>
        <v>0</v>
      </c>
      <c r="E801" s="11"/>
      <c r="H801" s="12">
        <v>0</v>
      </c>
      <c r="V801" s="26"/>
      <c r="W801" s="26"/>
      <c r="X801" s="15"/>
      <c r="Y801" s="15"/>
      <c r="AA801" s="15"/>
      <c r="AB801" s="15"/>
      <c r="AC801" s="16"/>
      <c r="AD801" s="16"/>
      <c r="AE801" s="16"/>
    </row>
    <row r="802" spans="4:31" x14ac:dyDescent="0.25">
      <c r="D802" s="11">
        <f t="shared" si="44"/>
        <v>0</v>
      </c>
      <c r="E802" s="11"/>
      <c r="H802" s="12">
        <v>0</v>
      </c>
      <c r="V802" s="26"/>
      <c r="W802" s="26"/>
      <c r="X802" s="15"/>
      <c r="Y802" s="15"/>
      <c r="AA802" s="15"/>
      <c r="AB802" s="15"/>
      <c r="AC802" s="16"/>
      <c r="AD802" s="16"/>
      <c r="AE802" s="16"/>
    </row>
    <row r="803" spans="4:31" x14ac:dyDescent="0.25">
      <c r="D803" s="11">
        <f t="shared" si="44"/>
        <v>0</v>
      </c>
      <c r="E803" s="11"/>
      <c r="H803" s="12">
        <v>0</v>
      </c>
      <c r="V803" s="26"/>
      <c r="W803" s="26"/>
      <c r="X803" s="15"/>
      <c r="Y803" s="15"/>
      <c r="AA803" s="15"/>
      <c r="AB803" s="15"/>
      <c r="AC803" s="16"/>
      <c r="AD803" s="16"/>
      <c r="AE803" s="16"/>
    </row>
    <row r="804" spans="4:31" x14ac:dyDescent="0.25">
      <c r="D804" s="11">
        <f t="shared" si="44"/>
        <v>0</v>
      </c>
      <c r="E804" s="11"/>
      <c r="H804" s="12">
        <v>0</v>
      </c>
      <c r="V804" s="26"/>
      <c r="W804" s="26"/>
      <c r="X804" s="15"/>
      <c r="Y804" s="15"/>
      <c r="AA804" s="15"/>
      <c r="AB804" s="15"/>
      <c r="AC804" s="16"/>
      <c r="AD804" s="16"/>
      <c r="AE804" s="16"/>
    </row>
    <row r="805" spans="4:31" x14ac:dyDescent="0.25">
      <c r="D805" s="11">
        <f t="shared" si="44"/>
        <v>0</v>
      </c>
      <c r="E805" s="11"/>
      <c r="H805" s="12">
        <v>0</v>
      </c>
      <c r="V805" s="26"/>
      <c r="W805" s="26"/>
      <c r="X805" s="15"/>
      <c r="Y805" s="15"/>
      <c r="AA805" s="15"/>
      <c r="AB805" s="15"/>
      <c r="AC805" s="16"/>
      <c r="AD805" s="16"/>
      <c r="AE805" s="16"/>
    </row>
    <row r="806" spans="4:31" x14ac:dyDescent="0.25">
      <c r="D806" s="11">
        <f t="shared" si="44"/>
        <v>0</v>
      </c>
      <c r="E806" s="11"/>
      <c r="H806" s="12">
        <v>0</v>
      </c>
      <c r="V806" s="26"/>
      <c r="W806" s="26"/>
      <c r="X806" s="15"/>
      <c r="Y806" s="15"/>
      <c r="AA806" s="15"/>
      <c r="AB806" s="15"/>
      <c r="AC806" s="16"/>
      <c r="AD806" s="16"/>
      <c r="AE806" s="16"/>
    </row>
    <row r="807" spans="4:31" x14ac:dyDescent="0.25">
      <c r="D807" s="11">
        <f t="shared" si="44"/>
        <v>0</v>
      </c>
      <c r="E807" s="11"/>
      <c r="H807" s="12">
        <v>0</v>
      </c>
      <c r="V807" s="26"/>
      <c r="W807" s="26"/>
      <c r="X807" s="15"/>
      <c r="Y807" s="15"/>
      <c r="AA807" s="15"/>
      <c r="AB807" s="15"/>
      <c r="AC807" s="16"/>
      <c r="AD807" s="16"/>
      <c r="AE807" s="16"/>
    </row>
    <row r="808" spans="4:31" x14ac:dyDescent="0.25">
      <c r="D808" s="11">
        <f t="shared" si="44"/>
        <v>0</v>
      </c>
      <c r="E808" s="11"/>
      <c r="H808" s="12">
        <v>0</v>
      </c>
      <c r="V808" s="26"/>
      <c r="W808" s="26"/>
      <c r="X808" s="15"/>
      <c r="Y808" s="15"/>
      <c r="AA808" s="15"/>
      <c r="AB808" s="15"/>
      <c r="AC808" s="16"/>
      <c r="AD808" s="16"/>
      <c r="AE808" s="16"/>
    </row>
    <row r="809" spans="4:31" x14ac:dyDescent="0.25">
      <c r="D809" s="11">
        <f t="shared" si="44"/>
        <v>0</v>
      </c>
      <c r="E809" s="11"/>
      <c r="H809" s="12">
        <v>0</v>
      </c>
      <c r="V809" s="26"/>
      <c r="W809" s="26"/>
      <c r="X809" s="15"/>
      <c r="Y809" s="15"/>
      <c r="AA809" s="15"/>
      <c r="AB809" s="15"/>
      <c r="AC809" s="16"/>
      <c r="AD809" s="16"/>
      <c r="AE809" s="16"/>
    </row>
    <row r="810" spans="4:31" x14ac:dyDescent="0.25">
      <c r="D810" s="11">
        <f t="shared" si="44"/>
        <v>0</v>
      </c>
      <c r="E810" s="11"/>
      <c r="H810" s="12">
        <v>0</v>
      </c>
      <c r="V810" s="26"/>
      <c r="W810" s="26"/>
      <c r="X810" s="15"/>
      <c r="Y810" s="15"/>
      <c r="AA810" s="15"/>
      <c r="AB810" s="15"/>
      <c r="AC810" s="16"/>
      <c r="AD810" s="16"/>
      <c r="AE810" s="16"/>
    </row>
    <row r="811" spans="4:31" x14ac:dyDescent="0.25">
      <c r="D811" s="11">
        <f t="shared" si="44"/>
        <v>0</v>
      </c>
      <c r="E811" s="11"/>
      <c r="H811" s="12">
        <v>0</v>
      </c>
      <c r="V811" s="26"/>
      <c r="W811" s="26"/>
      <c r="X811" s="15"/>
      <c r="Y811" s="15"/>
      <c r="AA811" s="15"/>
      <c r="AB811" s="15"/>
      <c r="AC811" s="16"/>
      <c r="AD811" s="16"/>
      <c r="AE811" s="16"/>
    </row>
    <row r="812" spans="4:31" x14ac:dyDescent="0.25">
      <c r="D812" s="11">
        <f t="shared" si="44"/>
        <v>0</v>
      </c>
      <c r="E812" s="11"/>
      <c r="H812" s="12">
        <v>0</v>
      </c>
      <c r="V812" s="26"/>
      <c r="W812" s="26"/>
      <c r="X812" s="15"/>
      <c r="Y812" s="15"/>
      <c r="AA812" s="15"/>
      <c r="AB812" s="15"/>
      <c r="AC812" s="16"/>
      <c r="AD812" s="16"/>
      <c r="AE812" s="16"/>
    </row>
    <row r="813" spans="4:31" x14ac:dyDescent="0.25">
      <c r="D813" s="11">
        <f t="shared" si="44"/>
        <v>0</v>
      </c>
      <c r="E813" s="11"/>
      <c r="H813" s="12">
        <v>0</v>
      </c>
      <c r="V813" s="26"/>
      <c r="W813" s="26"/>
      <c r="X813" s="15"/>
      <c r="Y813" s="15"/>
      <c r="AA813" s="15"/>
      <c r="AB813" s="15"/>
      <c r="AC813" s="16"/>
      <c r="AD813" s="16"/>
      <c r="AE813" s="16"/>
    </row>
    <row r="814" spans="4:31" x14ac:dyDescent="0.25">
      <c r="D814" s="11">
        <f t="shared" si="44"/>
        <v>0</v>
      </c>
      <c r="E814" s="11"/>
      <c r="H814" s="12">
        <v>0</v>
      </c>
      <c r="V814" s="26"/>
      <c r="W814" s="26"/>
      <c r="X814" s="15"/>
      <c r="Y814" s="15"/>
      <c r="AA814" s="15"/>
      <c r="AB814" s="15"/>
      <c r="AC814" s="16"/>
      <c r="AD814" s="16"/>
      <c r="AE814" s="16"/>
    </row>
    <row r="815" spans="4:31" x14ac:dyDescent="0.25">
      <c r="D815" s="11">
        <f t="shared" si="44"/>
        <v>0</v>
      </c>
      <c r="E815" s="11"/>
      <c r="H815" s="12">
        <v>0</v>
      </c>
      <c r="V815" s="26"/>
      <c r="W815" s="26"/>
      <c r="X815" s="15"/>
      <c r="Y815" s="15"/>
      <c r="AA815" s="15"/>
      <c r="AB815" s="15"/>
      <c r="AC815" s="16"/>
      <c r="AD815" s="16"/>
      <c r="AE815" s="16"/>
    </row>
    <row r="816" spans="4:31" x14ac:dyDescent="0.25">
      <c r="D816" s="11">
        <f t="shared" si="44"/>
        <v>0</v>
      </c>
      <c r="E816" s="11"/>
      <c r="H816" s="12">
        <v>0</v>
      </c>
      <c r="V816" s="26"/>
      <c r="W816" s="26"/>
      <c r="X816" s="15"/>
      <c r="Y816" s="15"/>
      <c r="AA816" s="15"/>
      <c r="AB816" s="15"/>
      <c r="AC816" s="16"/>
      <c r="AD816" s="16"/>
      <c r="AE816" s="16"/>
    </row>
    <row r="817" spans="4:31" x14ac:dyDescent="0.25">
      <c r="D817" s="11">
        <f t="shared" si="44"/>
        <v>0</v>
      </c>
      <c r="E817" s="11"/>
      <c r="H817" s="12">
        <v>0</v>
      </c>
      <c r="V817" s="26"/>
      <c r="W817" s="26"/>
      <c r="X817" s="15"/>
      <c r="Y817" s="15"/>
      <c r="AA817" s="15"/>
      <c r="AB817" s="15"/>
      <c r="AC817" s="16"/>
      <c r="AD817" s="16"/>
      <c r="AE817" s="16"/>
    </row>
    <row r="818" spans="4:31" x14ac:dyDescent="0.25">
      <c r="D818" s="11">
        <f t="shared" si="44"/>
        <v>0</v>
      </c>
      <c r="E818" s="11"/>
      <c r="H818" s="12">
        <v>0</v>
      </c>
      <c r="V818" s="26"/>
      <c r="W818" s="26"/>
      <c r="X818" s="15"/>
      <c r="Y818" s="15"/>
      <c r="AA818" s="15"/>
      <c r="AB818" s="15"/>
      <c r="AC818" s="16"/>
      <c r="AD818" s="16"/>
      <c r="AE818" s="16"/>
    </row>
    <row r="819" spans="4:31" x14ac:dyDescent="0.25">
      <c r="D819" s="11">
        <f t="shared" si="44"/>
        <v>0</v>
      </c>
      <c r="E819" s="11"/>
      <c r="H819" s="12">
        <v>0</v>
      </c>
      <c r="V819" s="26"/>
      <c r="W819" s="26"/>
      <c r="X819" s="15"/>
      <c r="Y819" s="15"/>
      <c r="AA819" s="15"/>
      <c r="AB819" s="15"/>
      <c r="AC819" s="16"/>
      <c r="AD819" s="16"/>
      <c r="AE819" s="16"/>
    </row>
    <row r="820" spans="4:31" x14ac:dyDescent="0.25">
      <c r="D820" s="11">
        <f t="shared" si="44"/>
        <v>0</v>
      </c>
      <c r="E820" s="11"/>
      <c r="H820" s="12">
        <v>0</v>
      </c>
      <c r="V820" s="26"/>
      <c r="W820" s="26"/>
      <c r="X820" s="15"/>
      <c r="Y820" s="15"/>
      <c r="AA820" s="15"/>
      <c r="AB820" s="15"/>
      <c r="AC820" s="16"/>
      <c r="AD820" s="16"/>
      <c r="AE820" s="16"/>
    </row>
    <row r="821" spans="4:31" x14ac:dyDescent="0.25">
      <c r="D821" s="11">
        <f t="shared" si="44"/>
        <v>0</v>
      </c>
      <c r="E821" s="11"/>
      <c r="H821" s="12">
        <v>0</v>
      </c>
      <c r="V821" s="26"/>
      <c r="W821" s="26"/>
      <c r="X821" s="15"/>
      <c r="Y821" s="15"/>
      <c r="AA821" s="15"/>
      <c r="AB821" s="15"/>
      <c r="AC821" s="16"/>
      <c r="AD821" s="16"/>
      <c r="AE821" s="16"/>
    </row>
    <row r="822" spans="4:31" x14ac:dyDescent="0.25">
      <c r="D822" s="11">
        <f t="shared" si="44"/>
        <v>0</v>
      </c>
      <c r="E822" s="11"/>
      <c r="H822" s="12">
        <v>0</v>
      </c>
      <c r="V822" s="26"/>
      <c r="W822" s="26"/>
      <c r="X822" s="15"/>
      <c r="Y822" s="15"/>
      <c r="AA822" s="15"/>
      <c r="AB822" s="15"/>
      <c r="AC822" s="16"/>
      <c r="AD822" s="16"/>
      <c r="AE822" s="16"/>
    </row>
    <row r="823" spans="4:31" x14ac:dyDescent="0.25">
      <c r="D823" s="11">
        <f t="shared" si="44"/>
        <v>0</v>
      </c>
      <c r="E823" s="11"/>
      <c r="H823" s="12">
        <v>0</v>
      </c>
      <c r="V823" s="26"/>
      <c r="W823" s="26"/>
      <c r="X823" s="15"/>
      <c r="Y823" s="15"/>
      <c r="AA823" s="15"/>
      <c r="AB823" s="15"/>
      <c r="AC823" s="16"/>
      <c r="AD823" s="16"/>
      <c r="AE823" s="16"/>
    </row>
    <row r="824" spans="4:31" x14ac:dyDescent="0.25">
      <c r="D824" s="11">
        <f t="shared" si="44"/>
        <v>0</v>
      </c>
      <c r="E824" s="11"/>
      <c r="H824" s="12">
        <v>0</v>
      </c>
      <c r="V824" s="26"/>
      <c r="W824" s="26"/>
      <c r="X824" s="15"/>
      <c r="Y824" s="15"/>
      <c r="AA824" s="15"/>
      <c r="AB824" s="15"/>
      <c r="AC824" s="16"/>
      <c r="AD824" s="16"/>
      <c r="AE824" s="16"/>
    </row>
    <row r="825" spans="4:31" x14ac:dyDescent="0.25">
      <c r="D825" s="11">
        <f t="shared" si="44"/>
        <v>0</v>
      </c>
      <c r="E825" s="11"/>
      <c r="H825" s="12">
        <v>0</v>
      </c>
      <c r="V825" s="26"/>
      <c r="W825" s="26"/>
      <c r="X825" s="15"/>
      <c r="Y825" s="15"/>
      <c r="AA825" s="15"/>
      <c r="AB825" s="15"/>
      <c r="AC825" s="16"/>
      <c r="AD825" s="16"/>
      <c r="AE825" s="16"/>
    </row>
    <row r="826" spans="4:31" x14ac:dyDescent="0.25">
      <c r="D826" s="11">
        <f t="shared" ref="D826:D889" si="45">B826/(1-$C$9)</f>
        <v>0</v>
      </c>
      <c r="E826" s="11"/>
      <c r="H826" s="12">
        <v>0</v>
      </c>
      <c r="V826" s="26"/>
      <c r="W826" s="26"/>
      <c r="X826" s="15"/>
      <c r="Y826" s="15"/>
      <c r="AA826" s="15"/>
      <c r="AB826" s="15"/>
      <c r="AC826" s="16"/>
      <c r="AD826" s="16"/>
      <c r="AE826" s="16"/>
    </row>
    <row r="827" spans="4:31" x14ac:dyDescent="0.25">
      <c r="D827" s="11">
        <f t="shared" si="45"/>
        <v>0</v>
      </c>
      <c r="E827" s="11"/>
      <c r="H827" s="12">
        <v>0</v>
      </c>
      <c r="V827" s="26"/>
      <c r="W827" s="26"/>
      <c r="X827" s="15"/>
      <c r="Y827" s="15"/>
      <c r="AA827" s="15"/>
      <c r="AB827" s="15"/>
      <c r="AC827" s="16"/>
      <c r="AD827" s="16"/>
      <c r="AE827" s="16"/>
    </row>
    <row r="828" spans="4:31" x14ac:dyDescent="0.25">
      <c r="D828" s="11">
        <f t="shared" si="45"/>
        <v>0</v>
      </c>
      <c r="E828" s="11"/>
      <c r="H828" s="12">
        <v>0</v>
      </c>
      <c r="V828" s="26"/>
      <c r="W828" s="26"/>
      <c r="X828" s="15"/>
      <c r="Y828" s="15"/>
      <c r="AA828" s="15"/>
      <c r="AB828" s="15"/>
      <c r="AC828" s="16"/>
      <c r="AD828" s="16"/>
      <c r="AE828" s="16"/>
    </row>
    <row r="829" spans="4:31" x14ac:dyDescent="0.25">
      <c r="D829" s="11">
        <f t="shared" si="45"/>
        <v>0</v>
      </c>
      <c r="E829" s="11"/>
      <c r="H829" s="12">
        <v>0</v>
      </c>
      <c r="V829" s="26"/>
      <c r="W829" s="26"/>
      <c r="X829" s="15"/>
      <c r="Y829" s="15"/>
      <c r="AA829" s="15"/>
      <c r="AB829" s="15"/>
      <c r="AC829" s="16"/>
      <c r="AD829" s="16"/>
      <c r="AE829" s="16"/>
    </row>
    <row r="830" spans="4:31" x14ac:dyDescent="0.25">
      <c r="D830" s="11">
        <f t="shared" si="45"/>
        <v>0</v>
      </c>
      <c r="E830" s="11"/>
      <c r="H830" s="12">
        <v>0</v>
      </c>
      <c r="V830" s="26"/>
      <c r="W830" s="26"/>
      <c r="X830" s="15"/>
      <c r="Y830" s="15"/>
      <c r="AA830" s="15"/>
      <c r="AB830" s="15"/>
      <c r="AC830" s="16"/>
      <c r="AD830" s="16"/>
      <c r="AE830" s="16"/>
    </row>
    <row r="831" spans="4:31" x14ac:dyDescent="0.25">
      <c r="D831" s="11">
        <f t="shared" si="45"/>
        <v>0</v>
      </c>
      <c r="E831" s="11"/>
      <c r="H831" s="12">
        <v>0</v>
      </c>
      <c r="V831" s="26"/>
      <c r="W831" s="26"/>
      <c r="X831" s="15"/>
      <c r="Y831" s="15"/>
      <c r="AA831" s="15"/>
      <c r="AB831" s="15"/>
      <c r="AC831" s="16"/>
      <c r="AD831" s="16"/>
      <c r="AE831" s="16"/>
    </row>
    <row r="832" spans="4:31" x14ac:dyDescent="0.25">
      <c r="D832" s="11">
        <f t="shared" si="45"/>
        <v>0</v>
      </c>
      <c r="E832" s="11"/>
      <c r="H832" s="12">
        <v>0</v>
      </c>
      <c r="V832" s="26"/>
      <c r="W832" s="26"/>
      <c r="X832" s="15"/>
      <c r="Y832" s="15"/>
      <c r="AA832" s="15"/>
      <c r="AB832" s="15"/>
      <c r="AC832" s="16"/>
      <c r="AD832" s="16"/>
      <c r="AE832" s="16"/>
    </row>
    <row r="833" spans="4:31" x14ac:dyDescent="0.25">
      <c r="D833" s="11">
        <f t="shared" si="45"/>
        <v>0</v>
      </c>
      <c r="E833" s="11"/>
      <c r="H833" s="12">
        <v>0</v>
      </c>
      <c r="V833" s="26"/>
      <c r="W833" s="26"/>
      <c r="X833" s="15"/>
      <c r="Y833" s="15"/>
      <c r="AA833" s="15"/>
      <c r="AB833" s="15"/>
      <c r="AC833" s="16"/>
      <c r="AD833" s="16"/>
      <c r="AE833" s="16"/>
    </row>
    <row r="834" spans="4:31" x14ac:dyDescent="0.25">
      <c r="D834" s="11">
        <f t="shared" si="45"/>
        <v>0</v>
      </c>
      <c r="E834" s="11"/>
      <c r="H834" s="12">
        <v>0</v>
      </c>
      <c r="V834" s="26"/>
      <c r="W834" s="26"/>
      <c r="X834" s="15"/>
      <c r="Y834" s="15"/>
      <c r="AA834" s="15"/>
      <c r="AB834" s="15"/>
      <c r="AC834" s="16"/>
      <c r="AD834" s="16"/>
      <c r="AE834" s="16"/>
    </row>
    <row r="835" spans="4:31" x14ac:dyDescent="0.25">
      <c r="D835" s="11">
        <f t="shared" si="45"/>
        <v>0</v>
      </c>
      <c r="E835" s="11"/>
      <c r="H835" s="12">
        <v>0</v>
      </c>
      <c r="V835" s="26"/>
      <c r="W835" s="26"/>
      <c r="X835" s="15"/>
      <c r="Y835" s="15"/>
      <c r="AA835" s="15"/>
      <c r="AB835" s="15"/>
      <c r="AC835" s="16"/>
      <c r="AD835" s="16"/>
      <c r="AE835" s="16"/>
    </row>
    <row r="836" spans="4:31" x14ac:dyDescent="0.25">
      <c r="D836" s="11">
        <f t="shared" si="45"/>
        <v>0</v>
      </c>
      <c r="E836" s="11"/>
      <c r="H836" s="12">
        <v>0</v>
      </c>
      <c r="V836" s="26"/>
      <c r="W836" s="26"/>
      <c r="X836" s="15"/>
      <c r="Y836" s="15"/>
      <c r="AA836" s="15"/>
      <c r="AB836" s="15"/>
      <c r="AC836" s="16"/>
      <c r="AD836" s="16"/>
      <c r="AE836" s="16"/>
    </row>
    <row r="837" spans="4:31" x14ac:dyDescent="0.25">
      <c r="D837" s="11">
        <f t="shared" si="45"/>
        <v>0</v>
      </c>
      <c r="E837" s="11"/>
      <c r="H837" s="12">
        <v>0</v>
      </c>
      <c r="V837" s="26"/>
      <c r="W837" s="26"/>
      <c r="X837" s="15"/>
      <c r="Y837" s="15"/>
      <c r="AA837" s="15"/>
      <c r="AB837" s="15"/>
      <c r="AC837" s="16"/>
      <c r="AD837" s="16"/>
      <c r="AE837" s="16"/>
    </row>
    <row r="838" spans="4:31" x14ac:dyDescent="0.25">
      <c r="D838" s="11">
        <f t="shared" si="45"/>
        <v>0</v>
      </c>
      <c r="E838" s="11"/>
      <c r="H838" s="12">
        <v>0</v>
      </c>
      <c r="V838" s="26"/>
      <c r="W838" s="26"/>
      <c r="X838" s="15"/>
      <c r="Y838" s="15"/>
      <c r="AA838" s="15"/>
      <c r="AB838" s="15"/>
      <c r="AC838" s="16"/>
      <c r="AD838" s="16"/>
      <c r="AE838" s="16"/>
    </row>
    <row r="839" spans="4:31" x14ac:dyDescent="0.25">
      <c r="D839" s="11">
        <f t="shared" si="45"/>
        <v>0</v>
      </c>
      <c r="E839" s="11"/>
      <c r="H839" s="12">
        <v>0</v>
      </c>
      <c r="V839" s="26"/>
      <c r="W839" s="26"/>
      <c r="X839" s="15"/>
      <c r="Y839" s="15"/>
      <c r="AA839" s="15"/>
      <c r="AB839" s="15"/>
      <c r="AC839" s="16"/>
      <c r="AD839" s="16"/>
      <c r="AE839" s="16"/>
    </row>
    <row r="840" spans="4:31" x14ac:dyDescent="0.25">
      <c r="D840" s="11">
        <f t="shared" si="45"/>
        <v>0</v>
      </c>
      <c r="E840" s="11"/>
      <c r="H840" s="12">
        <v>0</v>
      </c>
      <c r="V840" s="26"/>
      <c r="W840" s="26"/>
      <c r="X840" s="15"/>
      <c r="Y840" s="15"/>
      <c r="AA840" s="15"/>
      <c r="AB840" s="15"/>
      <c r="AC840" s="16"/>
      <c r="AD840" s="16"/>
      <c r="AE840" s="16"/>
    </row>
    <row r="841" spans="4:31" x14ac:dyDescent="0.25">
      <c r="D841" s="11">
        <f t="shared" si="45"/>
        <v>0</v>
      </c>
      <c r="E841" s="11"/>
      <c r="H841" s="12">
        <v>0</v>
      </c>
      <c r="V841" s="26"/>
      <c r="W841" s="26"/>
      <c r="X841" s="15"/>
      <c r="Y841" s="15"/>
      <c r="AA841" s="15"/>
      <c r="AB841" s="15"/>
      <c r="AC841" s="16"/>
      <c r="AD841" s="16"/>
      <c r="AE841" s="16"/>
    </row>
    <row r="842" spans="4:31" x14ac:dyDescent="0.25">
      <c r="D842" s="11">
        <f t="shared" si="45"/>
        <v>0</v>
      </c>
      <c r="E842" s="11"/>
      <c r="H842" s="12">
        <v>0</v>
      </c>
      <c r="V842" s="26"/>
      <c r="W842" s="26"/>
      <c r="X842" s="15"/>
      <c r="Y842" s="15"/>
      <c r="AA842" s="15"/>
      <c r="AB842" s="15"/>
      <c r="AC842" s="16"/>
      <c r="AD842" s="16"/>
      <c r="AE842" s="16"/>
    </row>
    <row r="843" spans="4:31" x14ac:dyDescent="0.25">
      <c r="D843" s="11">
        <f t="shared" si="45"/>
        <v>0</v>
      </c>
      <c r="E843" s="11"/>
      <c r="H843" s="12">
        <v>0</v>
      </c>
      <c r="V843" s="26"/>
      <c r="W843" s="26"/>
      <c r="X843" s="15"/>
      <c r="Y843" s="15"/>
      <c r="AA843" s="15"/>
      <c r="AB843" s="15"/>
      <c r="AC843" s="16"/>
      <c r="AD843" s="16"/>
      <c r="AE843" s="16"/>
    </row>
    <row r="844" spans="4:31" x14ac:dyDescent="0.25">
      <c r="D844" s="11">
        <f t="shared" si="45"/>
        <v>0</v>
      </c>
      <c r="E844" s="11"/>
      <c r="H844" s="12">
        <v>0</v>
      </c>
      <c r="V844" s="26"/>
      <c r="W844" s="26"/>
      <c r="X844" s="15"/>
      <c r="Y844" s="15"/>
      <c r="AA844" s="15"/>
      <c r="AB844" s="15"/>
      <c r="AC844" s="16"/>
      <c r="AD844" s="16"/>
      <c r="AE844" s="16"/>
    </row>
    <row r="845" spans="4:31" x14ac:dyDescent="0.25">
      <c r="D845" s="11">
        <f t="shared" si="45"/>
        <v>0</v>
      </c>
      <c r="E845" s="11"/>
      <c r="H845" s="12">
        <v>0</v>
      </c>
      <c r="V845" s="26"/>
      <c r="W845" s="26"/>
      <c r="X845" s="15"/>
      <c r="Y845" s="15"/>
      <c r="AA845" s="15"/>
      <c r="AB845" s="15"/>
      <c r="AC845" s="16"/>
      <c r="AD845" s="16"/>
      <c r="AE845" s="16"/>
    </row>
    <row r="846" spans="4:31" x14ac:dyDescent="0.25">
      <c r="D846" s="11">
        <f t="shared" si="45"/>
        <v>0</v>
      </c>
      <c r="E846" s="11"/>
      <c r="H846" s="12">
        <v>0</v>
      </c>
      <c r="V846" s="26"/>
      <c r="W846" s="26"/>
      <c r="X846" s="15"/>
      <c r="Y846" s="15"/>
      <c r="AA846" s="15"/>
      <c r="AB846" s="15"/>
      <c r="AC846" s="16"/>
      <c r="AD846" s="16"/>
      <c r="AE846" s="16"/>
    </row>
    <row r="847" spans="4:31" x14ac:dyDescent="0.25">
      <c r="D847" s="11">
        <f t="shared" si="45"/>
        <v>0</v>
      </c>
      <c r="E847" s="11"/>
      <c r="H847" s="12">
        <v>0</v>
      </c>
      <c r="V847" s="26"/>
      <c r="W847" s="26"/>
      <c r="X847" s="15"/>
      <c r="Y847" s="15"/>
      <c r="AA847" s="15"/>
      <c r="AB847" s="15"/>
      <c r="AC847" s="16"/>
      <c r="AD847" s="16"/>
      <c r="AE847" s="16"/>
    </row>
    <row r="848" spans="4:31" x14ac:dyDescent="0.25">
      <c r="D848" s="11">
        <f t="shared" si="45"/>
        <v>0</v>
      </c>
      <c r="E848" s="11"/>
      <c r="H848" s="12">
        <v>0</v>
      </c>
      <c r="V848" s="26"/>
      <c r="W848" s="26"/>
      <c r="X848" s="15"/>
      <c r="Y848" s="15"/>
      <c r="AA848" s="15"/>
      <c r="AB848" s="15"/>
      <c r="AC848" s="16"/>
      <c r="AD848" s="16"/>
      <c r="AE848" s="16"/>
    </row>
    <row r="849" spans="4:31" x14ac:dyDescent="0.25">
      <c r="D849" s="11">
        <f t="shared" si="45"/>
        <v>0</v>
      </c>
      <c r="E849" s="11"/>
      <c r="H849" s="12">
        <v>0</v>
      </c>
      <c r="V849" s="26"/>
      <c r="W849" s="26"/>
      <c r="X849" s="15"/>
      <c r="Y849" s="15"/>
      <c r="AA849" s="15"/>
      <c r="AB849" s="15"/>
      <c r="AC849" s="16"/>
      <c r="AD849" s="16"/>
      <c r="AE849" s="16"/>
    </row>
    <row r="850" spans="4:31" x14ac:dyDescent="0.25">
      <c r="D850" s="11">
        <f t="shared" si="45"/>
        <v>0</v>
      </c>
      <c r="E850" s="11"/>
      <c r="H850" s="12">
        <v>0</v>
      </c>
      <c r="V850" s="26"/>
      <c r="W850" s="26"/>
      <c r="X850" s="15"/>
      <c r="Y850" s="15"/>
      <c r="AA850" s="15"/>
      <c r="AB850" s="15"/>
      <c r="AC850" s="16"/>
      <c r="AD850" s="16"/>
      <c r="AE850" s="16"/>
    </row>
    <row r="851" spans="4:31" x14ac:dyDescent="0.25">
      <c r="D851" s="11">
        <f t="shared" si="45"/>
        <v>0</v>
      </c>
      <c r="E851" s="11"/>
      <c r="H851" s="12">
        <v>0</v>
      </c>
      <c r="V851" s="26"/>
      <c r="W851" s="26"/>
      <c r="X851" s="15"/>
      <c r="Y851" s="15"/>
      <c r="AA851" s="15"/>
      <c r="AB851" s="15"/>
      <c r="AC851" s="16"/>
      <c r="AD851" s="16"/>
      <c r="AE851" s="16"/>
    </row>
    <row r="852" spans="4:31" x14ac:dyDescent="0.25">
      <c r="D852" s="11">
        <f t="shared" si="45"/>
        <v>0</v>
      </c>
      <c r="E852" s="11"/>
      <c r="H852" s="12">
        <v>0</v>
      </c>
      <c r="V852" s="26"/>
      <c r="W852" s="26"/>
      <c r="X852" s="15"/>
      <c r="Y852" s="15"/>
      <c r="AA852" s="15"/>
      <c r="AB852" s="15"/>
      <c r="AC852" s="16"/>
      <c r="AD852" s="16"/>
      <c r="AE852" s="16"/>
    </row>
    <row r="853" spans="4:31" x14ac:dyDescent="0.25">
      <c r="D853" s="11">
        <f t="shared" si="45"/>
        <v>0</v>
      </c>
      <c r="E853" s="11"/>
      <c r="H853" s="12">
        <v>0</v>
      </c>
      <c r="V853" s="26"/>
      <c r="W853" s="26"/>
      <c r="X853" s="15"/>
      <c r="Y853" s="15"/>
      <c r="AA853" s="15"/>
      <c r="AB853" s="15"/>
      <c r="AC853" s="16"/>
      <c r="AD853" s="16"/>
      <c r="AE853" s="16"/>
    </row>
    <row r="854" spans="4:31" x14ac:dyDescent="0.25">
      <c r="D854" s="11">
        <f t="shared" si="45"/>
        <v>0</v>
      </c>
      <c r="E854" s="11"/>
      <c r="H854" s="12">
        <v>0</v>
      </c>
      <c r="V854" s="26"/>
      <c r="W854" s="26"/>
      <c r="X854" s="15"/>
      <c r="Y854" s="15"/>
      <c r="AA854" s="15"/>
      <c r="AB854" s="15"/>
      <c r="AC854" s="16"/>
      <c r="AD854" s="16"/>
      <c r="AE854" s="16"/>
    </row>
    <row r="855" spans="4:31" x14ac:dyDescent="0.25">
      <c r="D855" s="11">
        <f t="shared" si="45"/>
        <v>0</v>
      </c>
      <c r="E855" s="11"/>
      <c r="H855" s="12">
        <v>0</v>
      </c>
      <c r="V855" s="26"/>
      <c r="W855" s="26"/>
      <c r="X855" s="15"/>
      <c r="Y855" s="15"/>
      <c r="AA855" s="15"/>
      <c r="AB855" s="15"/>
      <c r="AC855" s="16"/>
      <c r="AD855" s="16"/>
      <c r="AE855" s="16"/>
    </row>
    <row r="856" spans="4:31" x14ac:dyDescent="0.25">
      <c r="D856" s="11">
        <f t="shared" si="45"/>
        <v>0</v>
      </c>
      <c r="E856" s="11"/>
      <c r="H856" s="12">
        <v>0</v>
      </c>
      <c r="V856" s="26"/>
      <c r="W856" s="26"/>
      <c r="X856" s="15"/>
      <c r="Y856" s="15"/>
      <c r="AA856" s="15"/>
      <c r="AB856" s="15"/>
      <c r="AC856" s="16"/>
      <c r="AD856" s="16"/>
      <c r="AE856" s="16"/>
    </row>
    <row r="857" spans="4:31" x14ac:dyDescent="0.25">
      <c r="D857" s="11">
        <f t="shared" si="45"/>
        <v>0</v>
      </c>
      <c r="E857" s="11"/>
      <c r="H857" s="12">
        <v>0</v>
      </c>
      <c r="V857" s="26"/>
      <c r="W857" s="26"/>
      <c r="X857" s="15"/>
      <c r="Y857" s="15"/>
      <c r="AA857" s="15"/>
      <c r="AB857" s="15"/>
      <c r="AC857" s="16"/>
      <c r="AD857" s="16"/>
      <c r="AE857" s="16"/>
    </row>
    <row r="858" spans="4:31" x14ac:dyDescent="0.25">
      <c r="D858" s="11">
        <f t="shared" si="45"/>
        <v>0</v>
      </c>
      <c r="E858" s="11"/>
      <c r="H858" s="12">
        <v>0</v>
      </c>
      <c r="V858" s="26"/>
      <c r="W858" s="26"/>
      <c r="X858" s="15"/>
      <c r="Y858" s="15"/>
      <c r="AA858" s="15"/>
      <c r="AB858" s="15"/>
      <c r="AC858" s="16"/>
      <c r="AD858" s="16"/>
      <c r="AE858" s="16"/>
    </row>
    <row r="859" spans="4:31" x14ac:dyDescent="0.25">
      <c r="D859" s="11">
        <f t="shared" si="45"/>
        <v>0</v>
      </c>
      <c r="E859" s="11"/>
      <c r="H859" s="12">
        <v>0</v>
      </c>
      <c r="V859" s="26"/>
      <c r="W859" s="26"/>
      <c r="X859" s="15"/>
      <c r="Y859" s="15"/>
      <c r="AA859" s="15"/>
      <c r="AB859" s="15"/>
      <c r="AC859" s="16"/>
      <c r="AD859" s="16"/>
      <c r="AE859" s="16"/>
    </row>
    <row r="860" spans="4:31" x14ac:dyDescent="0.25">
      <c r="D860" s="11">
        <f t="shared" si="45"/>
        <v>0</v>
      </c>
      <c r="E860" s="11"/>
      <c r="H860" s="12">
        <v>0</v>
      </c>
      <c r="V860" s="26"/>
      <c r="W860" s="26"/>
      <c r="X860" s="15"/>
      <c r="Y860" s="15"/>
      <c r="AA860" s="15"/>
      <c r="AB860" s="15"/>
      <c r="AC860" s="16"/>
      <c r="AD860" s="16"/>
      <c r="AE860" s="16"/>
    </row>
    <row r="861" spans="4:31" x14ac:dyDescent="0.25">
      <c r="D861" s="11">
        <f t="shared" si="45"/>
        <v>0</v>
      </c>
      <c r="E861" s="11"/>
      <c r="H861" s="12">
        <v>0</v>
      </c>
      <c r="V861" s="26"/>
      <c r="W861" s="26"/>
      <c r="X861" s="15"/>
      <c r="Y861" s="15"/>
      <c r="AA861" s="15"/>
      <c r="AB861" s="15"/>
      <c r="AC861" s="16"/>
      <c r="AD861" s="16"/>
      <c r="AE861" s="16"/>
    </row>
    <row r="862" spans="4:31" x14ac:dyDescent="0.25">
      <c r="D862" s="11">
        <f t="shared" si="45"/>
        <v>0</v>
      </c>
      <c r="E862" s="11"/>
      <c r="H862" s="12">
        <v>0</v>
      </c>
      <c r="V862" s="26"/>
      <c r="W862" s="26"/>
      <c r="X862" s="15"/>
      <c r="Y862" s="15"/>
      <c r="AA862" s="15"/>
      <c r="AB862" s="15"/>
      <c r="AC862" s="16"/>
      <c r="AD862" s="16"/>
      <c r="AE862" s="16"/>
    </row>
    <row r="863" spans="4:31" x14ac:dyDescent="0.25">
      <c r="D863" s="11">
        <f t="shared" si="45"/>
        <v>0</v>
      </c>
      <c r="E863" s="11"/>
      <c r="H863" s="12">
        <v>0</v>
      </c>
      <c r="V863" s="26"/>
      <c r="W863" s="26"/>
      <c r="X863" s="15"/>
      <c r="Y863" s="15"/>
      <c r="AA863" s="15"/>
      <c r="AB863" s="15"/>
      <c r="AC863" s="16"/>
      <c r="AD863" s="16"/>
      <c r="AE863" s="16"/>
    </row>
    <row r="864" spans="4:31" x14ac:dyDescent="0.25">
      <c r="D864" s="11">
        <f t="shared" si="45"/>
        <v>0</v>
      </c>
      <c r="E864" s="11"/>
      <c r="H864" s="12">
        <v>0</v>
      </c>
      <c r="V864" s="26"/>
      <c r="W864" s="26"/>
      <c r="X864" s="15"/>
      <c r="Y864" s="15"/>
      <c r="AA864" s="15"/>
      <c r="AB864" s="15"/>
      <c r="AC864" s="16"/>
      <c r="AD864" s="16"/>
      <c r="AE864" s="16"/>
    </row>
    <row r="865" spans="4:31" x14ac:dyDescent="0.25">
      <c r="D865" s="11">
        <f t="shared" si="45"/>
        <v>0</v>
      </c>
      <c r="E865" s="11"/>
      <c r="H865" s="12">
        <v>0</v>
      </c>
      <c r="V865" s="26"/>
      <c r="W865" s="26"/>
      <c r="X865" s="15"/>
      <c r="Y865" s="15"/>
      <c r="AA865" s="15"/>
      <c r="AB865" s="15"/>
      <c r="AC865" s="16"/>
      <c r="AD865" s="16"/>
      <c r="AE865" s="16"/>
    </row>
    <row r="866" spans="4:31" x14ac:dyDescent="0.25">
      <c r="D866" s="11">
        <f t="shared" si="45"/>
        <v>0</v>
      </c>
      <c r="E866" s="11"/>
      <c r="H866" s="12">
        <v>0</v>
      </c>
      <c r="V866" s="26"/>
      <c r="W866" s="26"/>
      <c r="X866" s="15"/>
      <c r="Y866" s="15"/>
      <c r="AA866" s="15"/>
      <c r="AB866" s="15"/>
      <c r="AC866" s="16"/>
      <c r="AD866" s="16"/>
      <c r="AE866" s="16"/>
    </row>
    <row r="867" spans="4:31" x14ac:dyDescent="0.25">
      <c r="D867" s="11">
        <f t="shared" si="45"/>
        <v>0</v>
      </c>
      <c r="E867" s="11"/>
      <c r="H867" s="12">
        <v>0</v>
      </c>
      <c r="V867" s="26"/>
      <c r="W867" s="26"/>
      <c r="X867" s="15"/>
      <c r="Y867" s="15"/>
      <c r="AA867" s="15"/>
      <c r="AB867" s="15"/>
      <c r="AC867" s="16"/>
      <c r="AD867" s="16"/>
      <c r="AE867" s="16"/>
    </row>
    <row r="868" spans="4:31" x14ac:dyDescent="0.25">
      <c r="D868" s="11">
        <f t="shared" si="45"/>
        <v>0</v>
      </c>
      <c r="E868" s="11"/>
      <c r="H868" s="12">
        <v>0</v>
      </c>
      <c r="V868" s="26"/>
      <c r="W868" s="26"/>
      <c r="X868" s="15"/>
      <c r="Y868" s="15"/>
      <c r="AA868" s="15"/>
      <c r="AB868" s="15"/>
      <c r="AC868" s="16"/>
      <c r="AD868" s="16"/>
      <c r="AE868" s="16"/>
    </row>
    <row r="869" spans="4:31" x14ac:dyDescent="0.25">
      <c r="D869" s="11">
        <f t="shared" si="45"/>
        <v>0</v>
      </c>
      <c r="E869" s="11"/>
      <c r="H869" s="12">
        <v>0</v>
      </c>
      <c r="V869" s="26"/>
      <c r="W869" s="26"/>
      <c r="X869" s="15"/>
      <c r="Y869" s="15"/>
      <c r="AA869" s="15"/>
      <c r="AB869" s="15"/>
      <c r="AC869" s="16"/>
      <c r="AD869" s="16"/>
      <c r="AE869" s="16"/>
    </row>
    <row r="870" spans="4:31" x14ac:dyDescent="0.25">
      <c r="D870" s="11">
        <f t="shared" si="45"/>
        <v>0</v>
      </c>
      <c r="E870" s="11"/>
      <c r="H870" s="12">
        <v>0</v>
      </c>
      <c r="V870" s="26"/>
      <c r="W870" s="26"/>
      <c r="X870" s="15"/>
      <c r="Y870" s="15"/>
      <c r="AA870" s="15"/>
      <c r="AB870" s="15"/>
      <c r="AC870" s="16"/>
      <c r="AD870" s="16"/>
      <c r="AE870" s="16"/>
    </row>
    <row r="871" spans="4:31" x14ac:dyDescent="0.25">
      <c r="D871" s="11">
        <f t="shared" si="45"/>
        <v>0</v>
      </c>
      <c r="E871" s="11"/>
      <c r="H871" s="12">
        <v>0</v>
      </c>
      <c r="V871" s="26"/>
      <c r="W871" s="26"/>
      <c r="X871" s="15"/>
      <c r="Y871" s="15"/>
      <c r="AA871" s="15"/>
      <c r="AB871" s="15"/>
      <c r="AC871" s="16"/>
      <c r="AD871" s="16"/>
      <c r="AE871" s="16"/>
    </row>
    <row r="872" spans="4:31" x14ac:dyDescent="0.25">
      <c r="D872" s="11">
        <f t="shared" si="45"/>
        <v>0</v>
      </c>
      <c r="E872" s="11"/>
      <c r="H872" s="12">
        <v>0</v>
      </c>
      <c r="V872" s="26"/>
      <c r="W872" s="26"/>
      <c r="X872" s="15"/>
      <c r="Y872" s="15"/>
      <c r="AA872" s="15"/>
      <c r="AB872" s="15"/>
      <c r="AC872" s="16"/>
      <c r="AD872" s="16"/>
      <c r="AE872" s="16"/>
    </row>
    <row r="873" spans="4:31" x14ac:dyDescent="0.25">
      <c r="D873" s="11">
        <f t="shared" si="45"/>
        <v>0</v>
      </c>
      <c r="E873" s="11"/>
      <c r="H873" s="12">
        <v>0</v>
      </c>
      <c r="V873" s="26"/>
      <c r="W873" s="26"/>
      <c r="X873" s="15"/>
      <c r="Y873" s="15"/>
      <c r="AA873" s="15"/>
      <c r="AB873" s="15"/>
      <c r="AC873" s="16"/>
      <c r="AD873" s="16"/>
      <c r="AE873" s="16"/>
    </row>
    <row r="874" spans="4:31" x14ac:dyDescent="0.25">
      <c r="D874" s="11">
        <f t="shared" si="45"/>
        <v>0</v>
      </c>
      <c r="E874" s="11"/>
      <c r="H874" s="12">
        <v>0</v>
      </c>
      <c r="V874" s="26"/>
      <c r="W874" s="26"/>
      <c r="X874" s="15"/>
      <c r="Y874" s="15"/>
      <c r="AA874" s="15"/>
      <c r="AB874" s="15"/>
      <c r="AC874" s="16"/>
      <c r="AD874" s="16"/>
      <c r="AE874" s="16"/>
    </row>
    <row r="875" spans="4:31" x14ac:dyDescent="0.25">
      <c r="D875" s="11">
        <f t="shared" si="45"/>
        <v>0</v>
      </c>
      <c r="E875" s="11"/>
      <c r="H875" s="12">
        <v>0</v>
      </c>
      <c r="V875" s="26"/>
      <c r="W875" s="26"/>
      <c r="X875" s="15"/>
      <c r="Y875" s="15"/>
      <c r="AA875" s="15"/>
      <c r="AB875" s="15"/>
      <c r="AC875" s="16"/>
      <c r="AD875" s="16"/>
      <c r="AE875" s="16"/>
    </row>
    <row r="876" spans="4:31" x14ac:dyDescent="0.25">
      <c r="D876" s="11">
        <f t="shared" si="45"/>
        <v>0</v>
      </c>
      <c r="E876" s="11"/>
      <c r="H876" s="12">
        <v>0</v>
      </c>
      <c r="V876" s="26"/>
      <c r="W876" s="26"/>
      <c r="X876" s="15"/>
      <c r="Y876" s="15"/>
      <c r="AA876" s="15"/>
      <c r="AB876" s="15"/>
      <c r="AC876" s="16"/>
      <c r="AD876" s="16"/>
      <c r="AE876" s="16"/>
    </row>
    <row r="877" spans="4:31" x14ac:dyDescent="0.25">
      <c r="D877" s="11">
        <f t="shared" si="45"/>
        <v>0</v>
      </c>
      <c r="E877" s="11"/>
      <c r="H877" s="12">
        <v>0</v>
      </c>
      <c r="V877" s="26"/>
      <c r="W877" s="26"/>
      <c r="X877" s="15"/>
      <c r="Y877" s="15"/>
      <c r="AA877" s="15"/>
      <c r="AB877" s="15"/>
      <c r="AC877" s="16"/>
      <c r="AD877" s="16"/>
      <c r="AE877" s="16"/>
    </row>
    <row r="878" spans="4:31" x14ac:dyDescent="0.25">
      <c r="D878" s="11">
        <f t="shared" si="45"/>
        <v>0</v>
      </c>
      <c r="E878" s="11"/>
      <c r="H878" s="12">
        <v>0</v>
      </c>
      <c r="V878" s="26"/>
      <c r="W878" s="26"/>
      <c r="X878" s="15"/>
      <c r="Y878" s="15"/>
      <c r="AA878" s="15"/>
      <c r="AB878" s="15"/>
      <c r="AC878" s="16"/>
      <c r="AD878" s="16"/>
      <c r="AE878" s="16"/>
    </row>
    <row r="879" spans="4:31" x14ac:dyDescent="0.25">
      <c r="D879" s="11">
        <f t="shared" si="45"/>
        <v>0</v>
      </c>
      <c r="E879" s="11"/>
      <c r="H879" s="12">
        <v>0</v>
      </c>
      <c r="V879" s="26"/>
      <c r="W879" s="26"/>
      <c r="X879" s="15"/>
      <c r="Y879" s="15"/>
      <c r="AA879" s="15"/>
      <c r="AB879" s="15"/>
      <c r="AC879" s="16"/>
      <c r="AD879" s="16"/>
      <c r="AE879" s="16"/>
    </row>
    <row r="880" spans="4:31" x14ac:dyDescent="0.25">
      <c r="D880" s="11">
        <f t="shared" si="45"/>
        <v>0</v>
      </c>
      <c r="E880" s="11"/>
      <c r="H880" s="12">
        <v>0</v>
      </c>
      <c r="V880" s="26"/>
      <c r="W880" s="26"/>
      <c r="X880" s="15"/>
      <c r="Y880" s="15"/>
      <c r="AA880" s="15"/>
      <c r="AB880" s="15"/>
      <c r="AC880" s="16"/>
      <c r="AD880" s="16"/>
      <c r="AE880" s="16"/>
    </row>
    <row r="881" spans="4:31" x14ac:dyDescent="0.25">
      <c r="D881" s="11">
        <f t="shared" si="45"/>
        <v>0</v>
      </c>
      <c r="E881" s="11"/>
      <c r="H881" s="12">
        <v>0</v>
      </c>
      <c r="V881" s="26"/>
      <c r="W881" s="26"/>
      <c r="X881" s="15"/>
      <c r="Y881" s="15"/>
      <c r="AA881" s="15"/>
      <c r="AB881" s="15"/>
      <c r="AC881" s="16"/>
      <c r="AD881" s="16"/>
      <c r="AE881" s="16"/>
    </row>
    <row r="882" spans="4:31" x14ac:dyDescent="0.25">
      <c r="D882" s="11">
        <f t="shared" si="45"/>
        <v>0</v>
      </c>
      <c r="E882" s="11"/>
      <c r="H882" s="12">
        <v>0</v>
      </c>
      <c r="V882" s="26"/>
      <c r="W882" s="26"/>
      <c r="X882" s="15"/>
      <c r="Y882" s="15"/>
      <c r="AA882" s="15"/>
      <c r="AB882" s="15"/>
      <c r="AC882" s="16"/>
      <c r="AD882" s="16"/>
      <c r="AE882" s="16"/>
    </row>
    <row r="883" spans="4:31" x14ac:dyDescent="0.25">
      <c r="D883" s="11">
        <f t="shared" si="45"/>
        <v>0</v>
      </c>
      <c r="E883" s="11"/>
      <c r="H883" s="12">
        <v>0</v>
      </c>
      <c r="V883" s="26"/>
      <c r="W883" s="26"/>
      <c r="X883" s="15"/>
      <c r="Y883" s="15"/>
      <c r="AA883" s="15"/>
      <c r="AB883" s="15"/>
      <c r="AC883" s="16"/>
      <c r="AD883" s="16"/>
      <c r="AE883" s="16"/>
    </row>
    <row r="884" spans="4:31" x14ac:dyDescent="0.25">
      <c r="D884" s="11">
        <f t="shared" si="45"/>
        <v>0</v>
      </c>
      <c r="E884" s="11"/>
      <c r="H884" s="12">
        <v>0</v>
      </c>
      <c r="V884" s="26"/>
      <c r="W884" s="26"/>
      <c r="X884" s="15"/>
      <c r="Y884" s="15"/>
      <c r="AA884" s="15"/>
      <c r="AB884" s="15"/>
      <c r="AC884" s="16"/>
      <c r="AD884" s="16"/>
      <c r="AE884" s="16"/>
    </row>
    <row r="885" spans="4:31" x14ac:dyDescent="0.25">
      <c r="D885" s="11">
        <f t="shared" si="45"/>
        <v>0</v>
      </c>
      <c r="E885" s="11"/>
      <c r="H885" s="12">
        <v>0</v>
      </c>
      <c r="V885" s="26"/>
      <c r="W885" s="26"/>
      <c r="X885" s="15"/>
      <c r="Y885" s="15"/>
      <c r="AA885" s="15"/>
      <c r="AB885" s="15"/>
      <c r="AC885" s="16"/>
      <c r="AD885" s="16"/>
      <c r="AE885" s="16"/>
    </row>
    <row r="886" spans="4:31" x14ac:dyDescent="0.25">
      <c r="D886" s="11">
        <f t="shared" si="45"/>
        <v>0</v>
      </c>
      <c r="E886" s="11"/>
      <c r="H886" s="12">
        <v>0</v>
      </c>
      <c r="V886" s="26"/>
      <c r="W886" s="26"/>
      <c r="X886" s="15"/>
      <c r="Y886" s="15"/>
      <c r="AA886" s="15"/>
      <c r="AB886" s="15"/>
      <c r="AC886" s="16"/>
      <c r="AD886" s="16"/>
      <c r="AE886" s="16"/>
    </row>
    <row r="887" spans="4:31" x14ac:dyDescent="0.25">
      <c r="D887" s="11">
        <f t="shared" si="45"/>
        <v>0</v>
      </c>
      <c r="E887" s="11"/>
      <c r="H887" s="12">
        <v>0</v>
      </c>
      <c r="V887" s="26"/>
      <c r="W887" s="26"/>
      <c r="X887" s="15"/>
      <c r="Y887" s="15"/>
      <c r="AA887" s="15"/>
      <c r="AB887" s="15"/>
      <c r="AC887" s="16"/>
      <c r="AD887" s="16"/>
      <c r="AE887" s="16"/>
    </row>
    <row r="888" spans="4:31" x14ac:dyDescent="0.25">
      <c r="D888" s="11">
        <f t="shared" si="45"/>
        <v>0</v>
      </c>
      <c r="E888" s="11"/>
      <c r="H888" s="12">
        <v>0</v>
      </c>
      <c r="V888" s="26"/>
      <c r="W888" s="26"/>
      <c r="X888" s="15"/>
      <c r="Y888" s="15"/>
      <c r="AA888" s="15"/>
      <c r="AB888" s="15"/>
      <c r="AC888" s="16"/>
      <c r="AD888" s="16"/>
      <c r="AE888" s="16"/>
    </row>
    <row r="889" spans="4:31" x14ac:dyDescent="0.25">
      <c r="D889" s="11">
        <f t="shared" si="45"/>
        <v>0</v>
      </c>
      <c r="E889" s="11"/>
      <c r="H889" s="12">
        <v>0</v>
      </c>
      <c r="V889" s="26"/>
      <c r="W889" s="26"/>
      <c r="X889" s="15"/>
      <c r="Y889" s="15"/>
      <c r="AA889" s="15"/>
      <c r="AB889" s="15"/>
      <c r="AC889" s="16"/>
      <c r="AD889" s="16"/>
      <c r="AE889" s="16"/>
    </row>
    <row r="890" spans="4:31" x14ac:dyDescent="0.25">
      <c r="D890" s="11">
        <f t="shared" ref="D890:D953" si="46">B890/(1-$C$9)</f>
        <v>0</v>
      </c>
      <c r="E890" s="11"/>
      <c r="H890" s="12">
        <v>0</v>
      </c>
      <c r="V890" s="26"/>
      <c r="W890" s="26"/>
      <c r="X890" s="15"/>
      <c r="Y890" s="15"/>
      <c r="AA890" s="15"/>
      <c r="AB890" s="15"/>
      <c r="AC890" s="16"/>
      <c r="AD890" s="16"/>
      <c r="AE890" s="16"/>
    </row>
    <row r="891" spans="4:31" x14ac:dyDescent="0.25">
      <c r="D891" s="11">
        <f t="shared" si="46"/>
        <v>0</v>
      </c>
      <c r="E891" s="11"/>
      <c r="H891" s="12">
        <v>0</v>
      </c>
      <c r="V891" s="26"/>
      <c r="W891" s="26"/>
      <c r="X891" s="15"/>
      <c r="Y891" s="15"/>
      <c r="AA891" s="15"/>
      <c r="AB891" s="15"/>
      <c r="AC891" s="16"/>
      <c r="AD891" s="16"/>
      <c r="AE891" s="16"/>
    </row>
    <row r="892" spans="4:31" x14ac:dyDescent="0.25">
      <c r="D892" s="11">
        <f t="shared" si="46"/>
        <v>0</v>
      </c>
      <c r="E892" s="11"/>
      <c r="H892" s="12">
        <v>0</v>
      </c>
      <c r="V892" s="26"/>
      <c r="W892" s="26"/>
      <c r="X892" s="15"/>
      <c r="Y892" s="15"/>
      <c r="AA892" s="15"/>
      <c r="AB892" s="15"/>
      <c r="AC892" s="16"/>
      <c r="AD892" s="16"/>
      <c r="AE892" s="16"/>
    </row>
    <row r="893" spans="4:31" x14ac:dyDescent="0.25">
      <c r="D893" s="11">
        <f t="shared" si="46"/>
        <v>0</v>
      </c>
      <c r="E893" s="11"/>
      <c r="H893" s="12">
        <v>0</v>
      </c>
      <c r="V893" s="26"/>
      <c r="W893" s="26"/>
      <c r="X893" s="15"/>
      <c r="Y893" s="15"/>
      <c r="AA893" s="15"/>
      <c r="AB893" s="15"/>
      <c r="AC893" s="16"/>
      <c r="AD893" s="16"/>
      <c r="AE893" s="16"/>
    </row>
    <row r="894" spans="4:31" x14ac:dyDescent="0.25">
      <c r="D894" s="11">
        <f t="shared" si="46"/>
        <v>0</v>
      </c>
      <c r="E894" s="11"/>
      <c r="H894" s="12">
        <v>0</v>
      </c>
      <c r="V894" s="26"/>
      <c r="W894" s="26"/>
      <c r="X894" s="15"/>
      <c r="Y894" s="15"/>
      <c r="AA894" s="15"/>
      <c r="AB894" s="15"/>
      <c r="AC894" s="16"/>
      <c r="AD894" s="16"/>
      <c r="AE894" s="16"/>
    </row>
    <row r="895" spans="4:31" x14ac:dyDescent="0.25">
      <c r="D895" s="11">
        <f t="shared" si="46"/>
        <v>0</v>
      </c>
      <c r="E895" s="11"/>
      <c r="H895" s="12">
        <v>0</v>
      </c>
      <c r="V895" s="26"/>
      <c r="W895" s="26"/>
      <c r="X895" s="15"/>
      <c r="Y895" s="15"/>
      <c r="AA895" s="15"/>
      <c r="AB895" s="15"/>
      <c r="AC895" s="16"/>
      <c r="AD895" s="16"/>
      <c r="AE895" s="16"/>
    </row>
    <row r="896" spans="4:31" x14ac:dyDescent="0.25">
      <c r="D896" s="11">
        <f t="shared" si="46"/>
        <v>0</v>
      </c>
      <c r="E896" s="11"/>
      <c r="H896" s="12">
        <v>0</v>
      </c>
      <c r="V896" s="26"/>
      <c r="W896" s="26"/>
      <c r="X896" s="15"/>
      <c r="Y896" s="15"/>
      <c r="AA896" s="15"/>
      <c r="AB896" s="15"/>
      <c r="AC896" s="16"/>
      <c r="AD896" s="16"/>
      <c r="AE896" s="16"/>
    </row>
    <row r="897" spans="4:31" x14ac:dyDescent="0.25">
      <c r="D897" s="11">
        <f t="shared" si="46"/>
        <v>0</v>
      </c>
      <c r="E897" s="11"/>
      <c r="H897" s="12">
        <v>0</v>
      </c>
      <c r="V897" s="26"/>
      <c r="W897" s="26"/>
      <c r="X897" s="15"/>
      <c r="Y897" s="15"/>
      <c r="AA897" s="15"/>
      <c r="AB897" s="15"/>
      <c r="AC897" s="16"/>
      <c r="AD897" s="16"/>
      <c r="AE897" s="16"/>
    </row>
    <row r="898" spans="4:31" x14ac:dyDescent="0.25">
      <c r="D898" s="11">
        <f t="shared" si="46"/>
        <v>0</v>
      </c>
      <c r="E898" s="11"/>
      <c r="H898" s="12">
        <v>0</v>
      </c>
      <c r="V898" s="26"/>
      <c r="W898" s="26"/>
      <c r="X898" s="15"/>
      <c r="Y898" s="15"/>
      <c r="AA898" s="15"/>
      <c r="AB898" s="15"/>
      <c r="AC898" s="16"/>
      <c r="AD898" s="16"/>
      <c r="AE898" s="16"/>
    </row>
    <row r="899" spans="4:31" x14ac:dyDescent="0.25">
      <c r="D899" s="11">
        <f t="shared" si="46"/>
        <v>0</v>
      </c>
      <c r="E899" s="11"/>
      <c r="H899" s="12">
        <v>0</v>
      </c>
      <c r="V899" s="26"/>
      <c r="W899" s="26"/>
      <c r="X899" s="15"/>
      <c r="Y899" s="15"/>
      <c r="AA899" s="15"/>
      <c r="AB899" s="15"/>
      <c r="AC899" s="16"/>
      <c r="AD899" s="16"/>
      <c r="AE899" s="16"/>
    </row>
    <row r="900" spans="4:31" x14ac:dyDescent="0.25">
      <c r="D900" s="11">
        <f t="shared" si="46"/>
        <v>0</v>
      </c>
      <c r="E900" s="11"/>
      <c r="H900" s="12">
        <v>0</v>
      </c>
      <c r="V900" s="26"/>
      <c r="W900" s="26"/>
      <c r="X900" s="15"/>
      <c r="Y900" s="15"/>
      <c r="AA900" s="15"/>
      <c r="AB900" s="15"/>
      <c r="AC900" s="16"/>
      <c r="AD900" s="16"/>
      <c r="AE900" s="16"/>
    </row>
    <row r="901" spans="4:31" x14ac:dyDescent="0.25">
      <c r="D901" s="11">
        <f t="shared" si="46"/>
        <v>0</v>
      </c>
      <c r="E901" s="11"/>
      <c r="H901" s="12">
        <v>0</v>
      </c>
      <c r="V901" s="26"/>
      <c r="W901" s="26"/>
      <c r="X901" s="15"/>
      <c r="Y901" s="15"/>
      <c r="AA901" s="15"/>
      <c r="AB901" s="15"/>
      <c r="AC901" s="16"/>
      <c r="AD901" s="16"/>
      <c r="AE901" s="16"/>
    </row>
    <row r="902" spans="4:31" x14ac:dyDescent="0.25">
      <c r="D902" s="11">
        <f t="shared" si="46"/>
        <v>0</v>
      </c>
      <c r="E902" s="11"/>
      <c r="H902" s="12">
        <v>0</v>
      </c>
      <c r="V902" s="26"/>
      <c r="W902" s="26"/>
      <c r="X902" s="15"/>
      <c r="Y902" s="15"/>
      <c r="AA902" s="15"/>
      <c r="AB902" s="15"/>
      <c r="AC902" s="16"/>
      <c r="AD902" s="16"/>
      <c r="AE902" s="16"/>
    </row>
    <row r="903" spans="4:31" x14ac:dyDescent="0.25">
      <c r="D903" s="11">
        <f t="shared" si="46"/>
        <v>0</v>
      </c>
      <c r="E903" s="11"/>
      <c r="H903" s="12">
        <v>0</v>
      </c>
      <c r="V903" s="26"/>
      <c r="W903" s="26"/>
      <c r="X903" s="15"/>
      <c r="Y903" s="15"/>
      <c r="AA903" s="15"/>
      <c r="AB903" s="15"/>
      <c r="AC903" s="16"/>
      <c r="AD903" s="16"/>
      <c r="AE903" s="16"/>
    </row>
    <row r="904" spans="4:31" x14ac:dyDescent="0.25">
      <c r="D904" s="11">
        <f t="shared" si="46"/>
        <v>0</v>
      </c>
      <c r="E904" s="11"/>
      <c r="H904" s="12">
        <v>0</v>
      </c>
      <c r="V904" s="26"/>
      <c r="W904" s="26"/>
      <c r="X904" s="15"/>
      <c r="Y904" s="15"/>
      <c r="AA904" s="15"/>
      <c r="AB904" s="15"/>
      <c r="AC904" s="16"/>
      <c r="AD904" s="16"/>
      <c r="AE904" s="16"/>
    </row>
    <row r="905" spans="4:31" x14ac:dyDescent="0.25">
      <c r="D905" s="11">
        <f t="shared" si="46"/>
        <v>0</v>
      </c>
      <c r="E905" s="11"/>
      <c r="H905" s="12">
        <v>0</v>
      </c>
      <c r="V905" s="26"/>
      <c r="W905" s="26"/>
      <c r="X905" s="15"/>
      <c r="Y905" s="15"/>
      <c r="AA905" s="15"/>
      <c r="AB905" s="15"/>
      <c r="AC905" s="16"/>
      <c r="AD905" s="16"/>
      <c r="AE905" s="16"/>
    </row>
    <row r="906" spans="4:31" x14ac:dyDescent="0.25">
      <c r="D906" s="11">
        <f t="shared" si="46"/>
        <v>0</v>
      </c>
      <c r="E906" s="11"/>
      <c r="H906" s="12">
        <v>0</v>
      </c>
      <c r="V906" s="26"/>
      <c r="W906" s="26"/>
      <c r="X906" s="15"/>
      <c r="Y906" s="15"/>
      <c r="AA906" s="15"/>
      <c r="AB906" s="15"/>
      <c r="AC906" s="16"/>
      <c r="AD906" s="16"/>
      <c r="AE906" s="16"/>
    </row>
    <row r="907" spans="4:31" x14ac:dyDescent="0.25">
      <c r="D907" s="11">
        <f t="shared" si="46"/>
        <v>0</v>
      </c>
      <c r="E907" s="11"/>
      <c r="H907" s="12">
        <v>0</v>
      </c>
      <c r="V907" s="26"/>
      <c r="W907" s="26"/>
      <c r="X907" s="15"/>
      <c r="Y907" s="15"/>
      <c r="AA907" s="15"/>
      <c r="AB907" s="15"/>
      <c r="AC907" s="16"/>
      <c r="AD907" s="16"/>
      <c r="AE907" s="16"/>
    </row>
    <row r="908" spans="4:31" x14ac:dyDescent="0.25">
      <c r="D908" s="11">
        <f t="shared" si="46"/>
        <v>0</v>
      </c>
      <c r="E908" s="11"/>
      <c r="H908" s="12">
        <v>0</v>
      </c>
      <c r="V908" s="26"/>
      <c r="W908" s="26"/>
      <c r="X908" s="15"/>
      <c r="Y908" s="15"/>
      <c r="AA908" s="15"/>
      <c r="AB908" s="15"/>
      <c r="AC908" s="16"/>
      <c r="AD908" s="16"/>
      <c r="AE908" s="16"/>
    </row>
    <row r="909" spans="4:31" x14ac:dyDescent="0.25">
      <c r="D909" s="11">
        <f t="shared" si="46"/>
        <v>0</v>
      </c>
      <c r="E909" s="11"/>
      <c r="H909" s="12">
        <v>0</v>
      </c>
      <c r="V909" s="26"/>
      <c r="W909" s="26"/>
      <c r="X909" s="15"/>
      <c r="Y909" s="15"/>
      <c r="AA909" s="15"/>
      <c r="AB909" s="15"/>
      <c r="AC909" s="16"/>
      <c r="AD909" s="16"/>
      <c r="AE909" s="16"/>
    </row>
    <row r="910" spans="4:31" x14ac:dyDescent="0.25">
      <c r="D910" s="11">
        <f t="shared" si="46"/>
        <v>0</v>
      </c>
      <c r="E910" s="11"/>
      <c r="H910" s="12">
        <v>0</v>
      </c>
      <c r="V910" s="26"/>
      <c r="W910" s="26"/>
      <c r="X910" s="15"/>
      <c r="Y910" s="15"/>
      <c r="AA910" s="15"/>
      <c r="AB910" s="15"/>
      <c r="AC910" s="16"/>
      <c r="AD910" s="16"/>
      <c r="AE910" s="16"/>
    </row>
    <row r="911" spans="4:31" x14ac:dyDescent="0.25">
      <c r="D911" s="11">
        <f t="shared" si="46"/>
        <v>0</v>
      </c>
      <c r="E911" s="11"/>
      <c r="H911" s="12">
        <v>0</v>
      </c>
      <c r="V911" s="26"/>
      <c r="W911" s="26"/>
      <c r="X911" s="15"/>
      <c r="Y911" s="15"/>
      <c r="AA911" s="15"/>
      <c r="AB911" s="15"/>
      <c r="AC911" s="16"/>
      <c r="AD911" s="16"/>
      <c r="AE911" s="16"/>
    </row>
    <row r="912" spans="4:31" x14ac:dyDescent="0.25">
      <c r="D912" s="11">
        <f t="shared" si="46"/>
        <v>0</v>
      </c>
      <c r="E912" s="11"/>
      <c r="H912" s="12">
        <v>0</v>
      </c>
      <c r="V912" s="26"/>
      <c r="W912" s="26"/>
      <c r="X912" s="15"/>
      <c r="Y912" s="15"/>
      <c r="AA912" s="15"/>
      <c r="AB912" s="15"/>
      <c r="AC912" s="16"/>
      <c r="AD912" s="16"/>
      <c r="AE912" s="16"/>
    </row>
    <row r="913" spans="4:31" x14ac:dyDescent="0.25">
      <c r="D913" s="11">
        <f t="shared" si="46"/>
        <v>0</v>
      </c>
      <c r="E913" s="11"/>
      <c r="H913" s="12">
        <v>0</v>
      </c>
      <c r="V913" s="26"/>
      <c r="W913" s="26"/>
      <c r="X913" s="15"/>
      <c r="Y913" s="15"/>
      <c r="AA913" s="15"/>
      <c r="AB913" s="15"/>
      <c r="AC913" s="16"/>
      <c r="AD913" s="16"/>
      <c r="AE913" s="16"/>
    </row>
    <row r="914" spans="4:31" x14ac:dyDescent="0.25">
      <c r="D914" s="11">
        <f t="shared" si="46"/>
        <v>0</v>
      </c>
      <c r="E914" s="11"/>
      <c r="H914" s="12">
        <v>0</v>
      </c>
      <c r="V914" s="26"/>
      <c r="W914" s="26"/>
      <c r="X914" s="15"/>
      <c r="Y914" s="15"/>
      <c r="AA914" s="15"/>
      <c r="AB914" s="15"/>
      <c r="AC914" s="16"/>
      <c r="AD914" s="16"/>
      <c r="AE914" s="16"/>
    </row>
    <row r="915" spans="4:31" x14ac:dyDescent="0.25">
      <c r="D915" s="11">
        <f t="shared" si="46"/>
        <v>0</v>
      </c>
      <c r="E915" s="11"/>
      <c r="H915" s="12">
        <v>0</v>
      </c>
      <c r="V915" s="26"/>
      <c r="W915" s="26"/>
      <c r="X915" s="15"/>
      <c r="Y915" s="15"/>
      <c r="AA915" s="15"/>
      <c r="AB915" s="15"/>
      <c r="AC915" s="16"/>
      <c r="AD915" s="16"/>
      <c r="AE915" s="16"/>
    </row>
    <row r="916" spans="4:31" x14ac:dyDescent="0.25">
      <c r="D916" s="11">
        <f t="shared" si="46"/>
        <v>0</v>
      </c>
      <c r="E916" s="11"/>
      <c r="H916" s="12">
        <v>0</v>
      </c>
      <c r="V916" s="26"/>
      <c r="W916" s="26"/>
      <c r="X916" s="15"/>
      <c r="Y916" s="15"/>
      <c r="AA916" s="15"/>
      <c r="AB916" s="15"/>
      <c r="AC916" s="16"/>
      <c r="AD916" s="16"/>
      <c r="AE916" s="16"/>
    </row>
    <row r="917" spans="4:31" x14ac:dyDescent="0.25">
      <c r="D917" s="11">
        <f t="shared" si="46"/>
        <v>0</v>
      </c>
      <c r="E917" s="11"/>
      <c r="H917" s="12">
        <v>0</v>
      </c>
      <c r="V917" s="26"/>
      <c r="W917" s="26"/>
      <c r="X917" s="15"/>
      <c r="Y917" s="15"/>
      <c r="AA917" s="15"/>
      <c r="AB917" s="15"/>
      <c r="AC917" s="16"/>
      <c r="AD917" s="16"/>
      <c r="AE917" s="16"/>
    </row>
    <row r="918" spans="4:31" x14ac:dyDescent="0.25">
      <c r="D918" s="11">
        <f t="shared" si="46"/>
        <v>0</v>
      </c>
      <c r="E918" s="11"/>
      <c r="H918" s="12">
        <v>0</v>
      </c>
      <c r="V918" s="26"/>
      <c r="W918" s="26"/>
      <c r="X918" s="15"/>
      <c r="Y918" s="15"/>
      <c r="AA918" s="15"/>
      <c r="AB918" s="15"/>
      <c r="AC918" s="16"/>
      <c r="AD918" s="16"/>
      <c r="AE918" s="16"/>
    </row>
    <row r="919" spans="4:31" x14ac:dyDescent="0.25">
      <c r="D919" s="11">
        <f t="shared" si="46"/>
        <v>0</v>
      </c>
      <c r="E919" s="11"/>
      <c r="H919" s="12">
        <v>0</v>
      </c>
      <c r="V919" s="26"/>
      <c r="W919" s="26"/>
      <c r="X919" s="15"/>
      <c r="Y919" s="15"/>
      <c r="AA919" s="15"/>
      <c r="AB919" s="15"/>
      <c r="AC919" s="16"/>
      <c r="AD919" s="16"/>
      <c r="AE919" s="16"/>
    </row>
    <row r="920" spans="4:31" x14ac:dyDescent="0.25">
      <c r="D920" s="11">
        <f t="shared" si="46"/>
        <v>0</v>
      </c>
      <c r="E920" s="11"/>
      <c r="H920" s="12">
        <v>0</v>
      </c>
      <c r="V920" s="26"/>
      <c r="W920" s="26"/>
      <c r="X920" s="15"/>
      <c r="Y920" s="15"/>
      <c r="AA920" s="15"/>
      <c r="AB920" s="15"/>
      <c r="AC920" s="16"/>
      <c r="AD920" s="16"/>
      <c r="AE920" s="16"/>
    </row>
    <row r="921" spans="4:31" x14ac:dyDescent="0.25">
      <c r="D921" s="11">
        <f t="shared" si="46"/>
        <v>0</v>
      </c>
      <c r="E921" s="11"/>
      <c r="H921" s="12">
        <v>0</v>
      </c>
      <c r="V921" s="26"/>
      <c r="W921" s="26"/>
      <c r="X921" s="15"/>
      <c r="Y921" s="15"/>
      <c r="AA921" s="15"/>
      <c r="AB921" s="15"/>
      <c r="AC921" s="16"/>
      <c r="AD921" s="16"/>
      <c r="AE921" s="16"/>
    </row>
    <row r="922" spans="4:31" x14ac:dyDescent="0.25">
      <c r="D922" s="11">
        <f t="shared" si="46"/>
        <v>0</v>
      </c>
      <c r="E922" s="11"/>
      <c r="H922" s="12">
        <v>0</v>
      </c>
      <c r="V922" s="26"/>
      <c r="W922" s="26"/>
      <c r="X922" s="15"/>
      <c r="Y922" s="15"/>
      <c r="AA922" s="15"/>
      <c r="AB922" s="15"/>
      <c r="AC922" s="16"/>
      <c r="AD922" s="16"/>
      <c r="AE922" s="16"/>
    </row>
    <row r="923" spans="4:31" x14ac:dyDescent="0.25">
      <c r="D923" s="11">
        <f t="shared" si="46"/>
        <v>0</v>
      </c>
      <c r="E923" s="11"/>
      <c r="H923" s="12">
        <v>0</v>
      </c>
      <c r="V923" s="26"/>
      <c r="W923" s="26"/>
      <c r="X923" s="15"/>
      <c r="Y923" s="15"/>
      <c r="AA923" s="15"/>
      <c r="AB923" s="15"/>
      <c r="AC923" s="16"/>
      <c r="AD923" s="16"/>
      <c r="AE923" s="16"/>
    </row>
    <row r="924" spans="4:31" x14ac:dyDescent="0.25">
      <c r="D924" s="11">
        <f t="shared" si="46"/>
        <v>0</v>
      </c>
      <c r="E924" s="11"/>
      <c r="H924" s="12">
        <v>0</v>
      </c>
      <c r="V924" s="26"/>
      <c r="W924" s="26"/>
      <c r="X924" s="15"/>
      <c r="Y924" s="15"/>
      <c r="AA924" s="15"/>
      <c r="AB924" s="15"/>
      <c r="AC924" s="16"/>
      <c r="AD924" s="16"/>
      <c r="AE924" s="16"/>
    </row>
    <row r="925" spans="4:31" x14ac:dyDescent="0.25">
      <c r="D925" s="11">
        <f t="shared" si="46"/>
        <v>0</v>
      </c>
      <c r="E925" s="11"/>
      <c r="H925" s="12">
        <v>0</v>
      </c>
      <c r="V925" s="26"/>
      <c r="W925" s="26"/>
      <c r="X925" s="15"/>
      <c r="Y925" s="15"/>
      <c r="AA925" s="15"/>
      <c r="AB925" s="15"/>
      <c r="AC925" s="16"/>
      <c r="AD925" s="16"/>
      <c r="AE925" s="16"/>
    </row>
    <row r="926" spans="4:31" x14ac:dyDescent="0.25">
      <c r="D926" s="11">
        <f t="shared" si="46"/>
        <v>0</v>
      </c>
      <c r="E926" s="11"/>
      <c r="H926" s="12">
        <v>0</v>
      </c>
      <c r="V926" s="26"/>
      <c r="W926" s="26"/>
      <c r="X926" s="15"/>
      <c r="Y926" s="15"/>
      <c r="AA926" s="15"/>
      <c r="AB926" s="15"/>
      <c r="AC926" s="16"/>
      <c r="AD926" s="16"/>
      <c r="AE926" s="16"/>
    </row>
    <row r="927" spans="4:31" x14ac:dyDescent="0.25">
      <c r="D927" s="11">
        <f t="shared" si="46"/>
        <v>0</v>
      </c>
      <c r="E927" s="11"/>
      <c r="H927" s="12">
        <v>0</v>
      </c>
      <c r="V927" s="26"/>
      <c r="W927" s="26"/>
      <c r="X927" s="15"/>
      <c r="Y927" s="15"/>
      <c r="AA927" s="15"/>
      <c r="AB927" s="15"/>
      <c r="AC927" s="16"/>
      <c r="AD927" s="16"/>
      <c r="AE927" s="16"/>
    </row>
    <row r="928" spans="4:31" x14ac:dyDescent="0.25">
      <c r="D928" s="11">
        <f t="shared" si="46"/>
        <v>0</v>
      </c>
      <c r="E928" s="11"/>
      <c r="H928" s="12">
        <v>0</v>
      </c>
      <c r="V928" s="26"/>
      <c r="W928" s="26"/>
      <c r="X928" s="15"/>
      <c r="Y928" s="15"/>
      <c r="AA928" s="15"/>
      <c r="AB928" s="15"/>
      <c r="AC928" s="16"/>
      <c r="AD928" s="16"/>
      <c r="AE928" s="16"/>
    </row>
    <row r="929" spans="4:31" x14ac:dyDescent="0.25">
      <c r="D929" s="11">
        <f t="shared" si="46"/>
        <v>0</v>
      </c>
      <c r="E929" s="11"/>
      <c r="H929" s="12">
        <v>0</v>
      </c>
      <c r="V929" s="26"/>
      <c r="W929" s="26"/>
      <c r="X929" s="15"/>
      <c r="Y929" s="15"/>
      <c r="AA929" s="15"/>
      <c r="AB929" s="15"/>
      <c r="AC929" s="16"/>
      <c r="AD929" s="16"/>
      <c r="AE929" s="16"/>
    </row>
    <row r="930" spans="4:31" x14ac:dyDescent="0.25">
      <c r="D930" s="11">
        <f t="shared" si="46"/>
        <v>0</v>
      </c>
      <c r="E930" s="11"/>
      <c r="H930" s="12">
        <v>0</v>
      </c>
      <c r="V930" s="26"/>
      <c r="W930" s="26"/>
      <c r="X930" s="15"/>
      <c r="Y930" s="15"/>
      <c r="AA930" s="15"/>
      <c r="AB930" s="15"/>
      <c r="AC930" s="16"/>
      <c r="AD930" s="16"/>
      <c r="AE930" s="16"/>
    </row>
    <row r="931" spans="4:31" x14ac:dyDescent="0.25">
      <c r="D931" s="11">
        <f t="shared" si="46"/>
        <v>0</v>
      </c>
      <c r="E931" s="11"/>
      <c r="H931" s="12">
        <v>0</v>
      </c>
      <c r="V931" s="26"/>
      <c r="W931" s="26"/>
      <c r="X931" s="15"/>
      <c r="Y931" s="15"/>
      <c r="AA931" s="15"/>
      <c r="AB931" s="15"/>
      <c r="AC931" s="16"/>
      <c r="AD931" s="16"/>
      <c r="AE931" s="16"/>
    </row>
    <row r="932" spans="4:31" x14ac:dyDescent="0.25">
      <c r="D932" s="11">
        <f t="shared" si="46"/>
        <v>0</v>
      </c>
      <c r="E932" s="11"/>
      <c r="H932" s="12">
        <v>0</v>
      </c>
      <c r="V932" s="26"/>
      <c r="W932" s="26"/>
      <c r="X932" s="15"/>
      <c r="Y932" s="15"/>
      <c r="AA932" s="15"/>
      <c r="AB932" s="15"/>
      <c r="AC932" s="16"/>
      <c r="AD932" s="16"/>
      <c r="AE932" s="16"/>
    </row>
    <row r="933" spans="4:31" x14ac:dyDescent="0.25">
      <c r="D933" s="11">
        <f t="shared" si="46"/>
        <v>0</v>
      </c>
      <c r="E933" s="11"/>
      <c r="H933" s="12">
        <v>0</v>
      </c>
      <c r="V933" s="26"/>
      <c r="W933" s="26"/>
      <c r="X933" s="15"/>
      <c r="Y933" s="15"/>
      <c r="AA933" s="15"/>
      <c r="AB933" s="15"/>
      <c r="AC933" s="16"/>
      <c r="AD933" s="16"/>
      <c r="AE933" s="16"/>
    </row>
    <row r="934" spans="4:31" x14ac:dyDescent="0.25">
      <c r="D934" s="11">
        <f t="shared" si="46"/>
        <v>0</v>
      </c>
      <c r="E934" s="11"/>
      <c r="H934" s="12">
        <v>0</v>
      </c>
      <c r="V934" s="26"/>
      <c r="W934" s="26"/>
      <c r="X934" s="15"/>
      <c r="Y934" s="15"/>
      <c r="AA934" s="15"/>
      <c r="AB934" s="15"/>
      <c r="AC934" s="16"/>
      <c r="AD934" s="16"/>
      <c r="AE934" s="16"/>
    </row>
    <row r="935" spans="4:31" x14ac:dyDescent="0.25">
      <c r="D935" s="11">
        <f t="shared" si="46"/>
        <v>0</v>
      </c>
      <c r="E935" s="11"/>
      <c r="H935" s="12">
        <v>0</v>
      </c>
      <c r="V935" s="26"/>
      <c r="W935" s="26"/>
      <c r="X935" s="15"/>
      <c r="Y935" s="15"/>
      <c r="AA935" s="15"/>
      <c r="AB935" s="15"/>
      <c r="AC935" s="16"/>
      <c r="AD935" s="16"/>
      <c r="AE935" s="16"/>
    </row>
    <row r="936" spans="4:31" x14ac:dyDescent="0.25">
      <c r="D936" s="11">
        <f t="shared" si="46"/>
        <v>0</v>
      </c>
      <c r="E936" s="11"/>
      <c r="H936" s="12">
        <v>0</v>
      </c>
      <c r="V936" s="26"/>
      <c r="W936" s="26"/>
      <c r="X936" s="15"/>
      <c r="Y936" s="15"/>
      <c r="AA936" s="15"/>
      <c r="AB936" s="15"/>
      <c r="AC936" s="16"/>
      <c r="AD936" s="16"/>
      <c r="AE936" s="16"/>
    </row>
    <row r="937" spans="4:31" x14ac:dyDescent="0.25">
      <c r="D937" s="11">
        <f t="shared" si="46"/>
        <v>0</v>
      </c>
      <c r="E937" s="11"/>
      <c r="H937" s="12">
        <v>0</v>
      </c>
      <c r="V937" s="26"/>
      <c r="W937" s="26"/>
      <c r="X937" s="15"/>
      <c r="Y937" s="15"/>
      <c r="AA937" s="15"/>
      <c r="AB937" s="15"/>
      <c r="AC937" s="16"/>
      <c r="AD937" s="16"/>
      <c r="AE937" s="16"/>
    </row>
    <row r="938" spans="4:31" x14ac:dyDescent="0.25">
      <c r="D938" s="11">
        <f t="shared" si="46"/>
        <v>0</v>
      </c>
      <c r="E938" s="11"/>
      <c r="H938" s="12">
        <v>0</v>
      </c>
      <c r="V938" s="26"/>
      <c r="W938" s="26"/>
      <c r="X938" s="15"/>
      <c r="Y938" s="15"/>
      <c r="AA938" s="15"/>
      <c r="AB938" s="15"/>
      <c r="AC938" s="16"/>
      <c r="AD938" s="16"/>
      <c r="AE938" s="16"/>
    </row>
    <row r="939" spans="4:31" x14ac:dyDescent="0.25">
      <c r="D939" s="11">
        <f t="shared" si="46"/>
        <v>0</v>
      </c>
      <c r="E939" s="11"/>
      <c r="H939" s="12">
        <v>0</v>
      </c>
      <c r="V939" s="26"/>
      <c r="W939" s="26"/>
      <c r="X939" s="15"/>
      <c r="Y939" s="15"/>
      <c r="AA939" s="15"/>
      <c r="AB939" s="15"/>
      <c r="AC939" s="16"/>
      <c r="AD939" s="16"/>
      <c r="AE939" s="16"/>
    </row>
    <row r="940" spans="4:31" x14ac:dyDescent="0.25">
      <c r="D940" s="11">
        <f t="shared" si="46"/>
        <v>0</v>
      </c>
      <c r="E940" s="11"/>
      <c r="H940" s="12">
        <v>0</v>
      </c>
      <c r="V940" s="26"/>
      <c r="W940" s="26"/>
      <c r="X940" s="15"/>
      <c r="Y940" s="15"/>
      <c r="AA940" s="15"/>
      <c r="AB940" s="15"/>
      <c r="AC940" s="16"/>
      <c r="AD940" s="16"/>
      <c r="AE940" s="16"/>
    </row>
    <row r="941" spans="4:31" x14ac:dyDescent="0.25">
      <c r="D941" s="11">
        <f t="shared" si="46"/>
        <v>0</v>
      </c>
      <c r="E941" s="11"/>
      <c r="H941" s="12">
        <v>0</v>
      </c>
      <c r="V941" s="26"/>
      <c r="W941" s="26"/>
      <c r="X941" s="15"/>
      <c r="Y941" s="15"/>
      <c r="AA941" s="15"/>
      <c r="AB941" s="15"/>
      <c r="AC941" s="16"/>
      <c r="AD941" s="16"/>
      <c r="AE941" s="16"/>
    </row>
    <row r="942" spans="4:31" x14ac:dyDescent="0.25">
      <c r="D942" s="11">
        <f t="shared" si="46"/>
        <v>0</v>
      </c>
      <c r="E942" s="11"/>
      <c r="H942" s="12">
        <v>0</v>
      </c>
      <c r="V942" s="26"/>
      <c r="W942" s="26"/>
      <c r="X942" s="15"/>
      <c r="Y942" s="15"/>
      <c r="AA942" s="15"/>
      <c r="AB942" s="15"/>
      <c r="AC942" s="16"/>
      <c r="AD942" s="16"/>
      <c r="AE942" s="16"/>
    </row>
    <row r="943" spans="4:31" x14ac:dyDescent="0.25">
      <c r="D943" s="11">
        <f t="shared" si="46"/>
        <v>0</v>
      </c>
      <c r="E943" s="11"/>
      <c r="H943" s="12">
        <v>0</v>
      </c>
      <c r="V943" s="26"/>
      <c r="W943" s="26"/>
      <c r="X943" s="15"/>
      <c r="Y943" s="15"/>
      <c r="AA943" s="15"/>
      <c r="AB943" s="15"/>
      <c r="AC943" s="16"/>
      <c r="AD943" s="16"/>
      <c r="AE943" s="16"/>
    </row>
    <row r="944" spans="4:31" x14ac:dyDescent="0.25">
      <c r="D944" s="11">
        <f t="shared" si="46"/>
        <v>0</v>
      </c>
      <c r="E944" s="11"/>
      <c r="H944" s="12">
        <v>0</v>
      </c>
      <c r="V944" s="26"/>
      <c r="W944" s="26"/>
      <c r="X944" s="15"/>
      <c r="Y944" s="15"/>
      <c r="AA944" s="15"/>
      <c r="AB944" s="15"/>
      <c r="AC944" s="16"/>
      <c r="AD944" s="16"/>
      <c r="AE944" s="16"/>
    </row>
    <row r="945" spans="4:31" x14ac:dyDescent="0.25">
      <c r="D945" s="11">
        <f t="shared" si="46"/>
        <v>0</v>
      </c>
      <c r="E945" s="11"/>
      <c r="H945" s="12">
        <v>0</v>
      </c>
      <c r="V945" s="26"/>
      <c r="W945" s="26"/>
      <c r="X945" s="15"/>
      <c r="Y945" s="15"/>
      <c r="AA945" s="15"/>
      <c r="AB945" s="15"/>
      <c r="AC945" s="16"/>
      <c r="AD945" s="16"/>
      <c r="AE945" s="16"/>
    </row>
    <row r="946" spans="4:31" x14ac:dyDescent="0.25">
      <c r="D946" s="11">
        <f t="shared" si="46"/>
        <v>0</v>
      </c>
      <c r="E946" s="11"/>
      <c r="H946" s="12">
        <v>0</v>
      </c>
      <c r="V946" s="26"/>
      <c r="W946" s="26"/>
      <c r="X946" s="15"/>
      <c r="Y946" s="15"/>
      <c r="AA946" s="15"/>
      <c r="AB946" s="15"/>
      <c r="AC946" s="16"/>
      <c r="AD946" s="16"/>
      <c r="AE946" s="16"/>
    </row>
    <row r="947" spans="4:31" x14ac:dyDescent="0.25">
      <c r="D947" s="11">
        <f t="shared" si="46"/>
        <v>0</v>
      </c>
      <c r="E947" s="11"/>
      <c r="H947" s="12">
        <v>0</v>
      </c>
      <c r="V947" s="26"/>
      <c r="W947" s="26"/>
      <c r="X947" s="15"/>
      <c r="Y947" s="15"/>
      <c r="AA947" s="15"/>
      <c r="AB947" s="15"/>
      <c r="AC947" s="16"/>
      <c r="AD947" s="16"/>
      <c r="AE947" s="16"/>
    </row>
    <row r="948" spans="4:31" x14ac:dyDescent="0.25">
      <c r="D948" s="11">
        <f t="shared" si="46"/>
        <v>0</v>
      </c>
      <c r="E948" s="11"/>
      <c r="H948" s="12">
        <v>0</v>
      </c>
      <c r="V948" s="26"/>
      <c r="W948" s="26"/>
      <c r="X948" s="15"/>
      <c r="Y948" s="15"/>
      <c r="AA948" s="15"/>
      <c r="AB948" s="15"/>
      <c r="AC948" s="16"/>
      <c r="AD948" s="16"/>
      <c r="AE948" s="16"/>
    </row>
    <row r="949" spans="4:31" x14ac:dyDescent="0.25">
      <c r="D949" s="11">
        <f t="shared" si="46"/>
        <v>0</v>
      </c>
      <c r="E949" s="11"/>
      <c r="H949" s="12">
        <v>0</v>
      </c>
      <c r="V949" s="26"/>
      <c r="W949" s="26"/>
      <c r="X949" s="15"/>
      <c r="Y949" s="15"/>
      <c r="AA949" s="15"/>
      <c r="AB949" s="15"/>
      <c r="AC949" s="16"/>
      <c r="AD949" s="16"/>
      <c r="AE949" s="16"/>
    </row>
    <row r="950" spans="4:31" x14ac:dyDescent="0.25">
      <c r="D950" s="11">
        <f t="shared" si="46"/>
        <v>0</v>
      </c>
      <c r="E950" s="11"/>
      <c r="H950" s="12">
        <v>0</v>
      </c>
      <c r="V950" s="26"/>
      <c r="W950" s="26"/>
      <c r="X950" s="15"/>
      <c r="Y950" s="15"/>
      <c r="AA950" s="15"/>
      <c r="AB950" s="15"/>
      <c r="AC950" s="16"/>
      <c r="AD950" s="16"/>
      <c r="AE950" s="16"/>
    </row>
    <row r="951" spans="4:31" x14ac:dyDescent="0.25">
      <c r="D951" s="11">
        <f t="shared" si="46"/>
        <v>0</v>
      </c>
      <c r="E951" s="11"/>
      <c r="H951" s="12">
        <v>0</v>
      </c>
      <c r="V951" s="26"/>
      <c r="W951" s="26"/>
      <c r="X951" s="15"/>
      <c r="Y951" s="15"/>
      <c r="AA951" s="15"/>
      <c r="AB951" s="15"/>
      <c r="AC951" s="16"/>
      <c r="AD951" s="16"/>
      <c r="AE951" s="16"/>
    </row>
    <row r="952" spans="4:31" x14ac:dyDescent="0.25">
      <c r="D952" s="11">
        <f t="shared" si="46"/>
        <v>0</v>
      </c>
      <c r="E952" s="11"/>
      <c r="H952" s="12">
        <v>0</v>
      </c>
      <c r="V952" s="26"/>
      <c r="W952" s="26"/>
      <c r="X952" s="15"/>
      <c r="Y952" s="15"/>
      <c r="AA952" s="15"/>
      <c r="AB952" s="15"/>
      <c r="AC952" s="16"/>
      <c r="AD952" s="16"/>
      <c r="AE952" s="16"/>
    </row>
    <row r="953" spans="4:31" x14ac:dyDescent="0.25">
      <c r="D953" s="11">
        <f t="shared" si="46"/>
        <v>0</v>
      </c>
      <c r="E953" s="11"/>
      <c r="H953" s="12">
        <v>0</v>
      </c>
      <c r="V953" s="26"/>
      <c r="W953" s="26"/>
      <c r="X953" s="15"/>
      <c r="Y953" s="15"/>
      <c r="AA953" s="15"/>
      <c r="AB953" s="15"/>
      <c r="AC953" s="16"/>
      <c r="AD953" s="16"/>
      <c r="AE953" s="16"/>
    </row>
    <row r="954" spans="4:31" x14ac:dyDescent="0.25">
      <c r="D954" s="11">
        <f t="shared" ref="D954:D1017" si="47">B954/(1-$C$9)</f>
        <v>0</v>
      </c>
      <c r="E954" s="11"/>
      <c r="H954" s="12">
        <v>0</v>
      </c>
      <c r="V954" s="26"/>
      <c r="W954" s="26"/>
      <c r="X954" s="15"/>
      <c r="Y954" s="15"/>
      <c r="AA954" s="15"/>
      <c r="AB954" s="15"/>
      <c r="AC954" s="16"/>
      <c r="AD954" s="16"/>
      <c r="AE954" s="16"/>
    </row>
    <row r="955" spans="4:31" x14ac:dyDescent="0.25">
      <c r="D955" s="11">
        <f t="shared" si="47"/>
        <v>0</v>
      </c>
      <c r="E955" s="11"/>
      <c r="H955" s="12">
        <v>0</v>
      </c>
      <c r="V955" s="26"/>
      <c r="W955" s="26"/>
      <c r="X955" s="15"/>
      <c r="Y955" s="15"/>
      <c r="AA955" s="15"/>
      <c r="AB955" s="15"/>
      <c r="AC955" s="16"/>
      <c r="AD955" s="16"/>
      <c r="AE955" s="16"/>
    </row>
    <row r="956" spans="4:31" x14ac:dyDescent="0.25">
      <c r="D956" s="11">
        <f t="shared" si="47"/>
        <v>0</v>
      </c>
      <c r="E956" s="11"/>
      <c r="H956" s="12">
        <v>0</v>
      </c>
      <c r="V956" s="26"/>
      <c r="W956" s="26"/>
      <c r="X956" s="15"/>
      <c r="Y956" s="15"/>
      <c r="AA956" s="15"/>
      <c r="AB956" s="15"/>
      <c r="AC956" s="16"/>
      <c r="AD956" s="16"/>
      <c r="AE956" s="16"/>
    </row>
    <row r="957" spans="4:31" x14ac:dyDescent="0.25">
      <c r="D957" s="11">
        <f t="shared" si="47"/>
        <v>0</v>
      </c>
      <c r="E957" s="11"/>
      <c r="H957" s="12">
        <v>0</v>
      </c>
      <c r="V957" s="26"/>
      <c r="W957" s="26"/>
      <c r="X957" s="15"/>
      <c r="Y957" s="15"/>
      <c r="AA957" s="15"/>
      <c r="AB957" s="15"/>
      <c r="AC957" s="16"/>
      <c r="AD957" s="16"/>
      <c r="AE957" s="16"/>
    </row>
    <row r="958" spans="4:31" x14ac:dyDescent="0.25">
      <c r="D958" s="11">
        <f t="shared" si="47"/>
        <v>0</v>
      </c>
      <c r="E958" s="11"/>
      <c r="H958" s="12">
        <v>0</v>
      </c>
      <c r="V958" s="26"/>
      <c r="W958" s="26"/>
      <c r="X958" s="15"/>
      <c r="Y958" s="15"/>
      <c r="AA958" s="15"/>
      <c r="AB958" s="15"/>
      <c r="AC958" s="16"/>
      <c r="AD958" s="16"/>
      <c r="AE958" s="16"/>
    </row>
    <row r="959" spans="4:31" x14ac:dyDescent="0.25">
      <c r="D959" s="11">
        <f t="shared" si="47"/>
        <v>0</v>
      </c>
      <c r="E959" s="11"/>
      <c r="H959" s="12">
        <v>0</v>
      </c>
      <c r="V959" s="26"/>
      <c r="W959" s="26"/>
      <c r="X959" s="15"/>
      <c r="Y959" s="15"/>
      <c r="AA959" s="15"/>
      <c r="AB959" s="15"/>
      <c r="AC959" s="16"/>
      <c r="AD959" s="16"/>
      <c r="AE959" s="16"/>
    </row>
    <row r="960" spans="4:31" x14ac:dyDescent="0.25">
      <c r="D960" s="11">
        <f t="shared" si="47"/>
        <v>0</v>
      </c>
      <c r="E960" s="11"/>
      <c r="H960" s="12">
        <v>0</v>
      </c>
      <c r="V960" s="26"/>
      <c r="W960" s="26"/>
      <c r="X960" s="15"/>
      <c r="Y960" s="15"/>
      <c r="AA960" s="15"/>
      <c r="AB960" s="15"/>
      <c r="AC960" s="16"/>
      <c r="AD960" s="16"/>
      <c r="AE960" s="16"/>
    </row>
    <row r="961" spans="4:31" x14ac:dyDescent="0.25">
      <c r="D961" s="11">
        <f t="shared" si="47"/>
        <v>0</v>
      </c>
      <c r="E961" s="11"/>
      <c r="H961" s="12">
        <v>0</v>
      </c>
      <c r="V961" s="26"/>
      <c r="W961" s="26"/>
      <c r="X961" s="15"/>
      <c r="Y961" s="15"/>
      <c r="AA961" s="15"/>
      <c r="AB961" s="15"/>
      <c r="AC961" s="16"/>
      <c r="AD961" s="16"/>
      <c r="AE961" s="16"/>
    </row>
    <row r="962" spans="4:31" x14ac:dyDescent="0.25">
      <c r="D962" s="11">
        <f t="shared" si="47"/>
        <v>0</v>
      </c>
      <c r="E962" s="11"/>
      <c r="H962" s="12">
        <v>0</v>
      </c>
      <c r="V962" s="26"/>
      <c r="W962" s="26"/>
      <c r="X962" s="15"/>
      <c r="Y962" s="15"/>
      <c r="AA962" s="15"/>
      <c r="AB962" s="15"/>
      <c r="AC962" s="16"/>
      <c r="AD962" s="16"/>
      <c r="AE962" s="16"/>
    </row>
    <row r="963" spans="4:31" x14ac:dyDescent="0.25">
      <c r="D963" s="11">
        <f t="shared" si="47"/>
        <v>0</v>
      </c>
      <c r="E963" s="11"/>
      <c r="H963" s="12">
        <v>0</v>
      </c>
      <c r="V963" s="26"/>
      <c r="W963" s="26"/>
      <c r="X963" s="15"/>
      <c r="Y963" s="15"/>
      <c r="AA963" s="15"/>
      <c r="AB963" s="15"/>
      <c r="AC963" s="16"/>
      <c r="AD963" s="16"/>
      <c r="AE963" s="16"/>
    </row>
    <row r="964" spans="4:31" x14ac:dyDescent="0.25">
      <c r="D964" s="11">
        <f t="shared" si="47"/>
        <v>0</v>
      </c>
      <c r="E964" s="11"/>
      <c r="H964" s="12">
        <v>0</v>
      </c>
      <c r="V964" s="26"/>
      <c r="W964" s="26"/>
      <c r="X964" s="15"/>
      <c r="Y964" s="15"/>
      <c r="AA964" s="15"/>
      <c r="AB964" s="15"/>
      <c r="AC964" s="16"/>
      <c r="AD964" s="16"/>
      <c r="AE964" s="16"/>
    </row>
    <row r="965" spans="4:31" x14ac:dyDescent="0.25">
      <c r="D965" s="11">
        <f t="shared" si="47"/>
        <v>0</v>
      </c>
      <c r="E965" s="11"/>
      <c r="H965" s="12">
        <v>0</v>
      </c>
      <c r="V965" s="26"/>
      <c r="W965" s="26"/>
      <c r="X965" s="15"/>
      <c r="Y965" s="15"/>
      <c r="AA965" s="15"/>
      <c r="AB965" s="15"/>
      <c r="AC965" s="16"/>
      <c r="AD965" s="16"/>
      <c r="AE965" s="16"/>
    </row>
    <row r="966" spans="4:31" x14ac:dyDescent="0.25">
      <c r="D966" s="11">
        <f t="shared" si="47"/>
        <v>0</v>
      </c>
      <c r="E966" s="11"/>
      <c r="H966" s="12">
        <v>0</v>
      </c>
      <c r="V966" s="26"/>
      <c r="W966" s="26"/>
      <c r="X966" s="15"/>
      <c r="Y966" s="15"/>
      <c r="AA966" s="15"/>
      <c r="AB966" s="15"/>
      <c r="AC966" s="16"/>
      <c r="AD966" s="16"/>
      <c r="AE966" s="16"/>
    </row>
    <row r="967" spans="4:31" x14ac:dyDescent="0.25">
      <c r="D967" s="11">
        <f t="shared" si="47"/>
        <v>0</v>
      </c>
      <c r="E967" s="11"/>
      <c r="H967" s="12">
        <v>0</v>
      </c>
      <c r="V967" s="26"/>
      <c r="W967" s="26"/>
      <c r="X967" s="15"/>
      <c r="Y967" s="15"/>
      <c r="AA967" s="15"/>
      <c r="AB967" s="15"/>
      <c r="AC967" s="16"/>
      <c r="AD967" s="16"/>
      <c r="AE967" s="16"/>
    </row>
    <row r="968" spans="4:31" x14ac:dyDescent="0.25">
      <c r="D968" s="11">
        <f t="shared" si="47"/>
        <v>0</v>
      </c>
      <c r="E968" s="11"/>
      <c r="H968" s="12">
        <v>0</v>
      </c>
      <c r="V968" s="26"/>
      <c r="W968" s="26"/>
      <c r="X968" s="15"/>
      <c r="Y968" s="15"/>
      <c r="AA968" s="15"/>
      <c r="AB968" s="15"/>
      <c r="AC968" s="16"/>
      <c r="AD968" s="16"/>
      <c r="AE968" s="16"/>
    </row>
    <row r="969" spans="4:31" x14ac:dyDescent="0.25">
      <c r="D969" s="11">
        <f t="shared" si="47"/>
        <v>0</v>
      </c>
      <c r="E969" s="11"/>
      <c r="H969" s="12">
        <v>0</v>
      </c>
      <c r="V969" s="26"/>
      <c r="W969" s="26"/>
      <c r="X969" s="15"/>
      <c r="Y969" s="15"/>
      <c r="AA969" s="15"/>
      <c r="AB969" s="15"/>
      <c r="AC969" s="16"/>
      <c r="AD969" s="16"/>
      <c r="AE969" s="16"/>
    </row>
    <row r="970" spans="4:31" x14ac:dyDescent="0.25">
      <c r="D970" s="11">
        <f t="shared" si="47"/>
        <v>0</v>
      </c>
      <c r="E970" s="11"/>
      <c r="H970" s="12">
        <v>0</v>
      </c>
      <c r="V970" s="26"/>
      <c r="W970" s="26"/>
      <c r="X970" s="15"/>
      <c r="Y970" s="15"/>
      <c r="AA970" s="15"/>
      <c r="AB970" s="15"/>
      <c r="AC970" s="16"/>
      <c r="AD970" s="16"/>
      <c r="AE970" s="16"/>
    </row>
    <row r="971" spans="4:31" x14ac:dyDescent="0.25">
      <c r="D971" s="11">
        <f t="shared" si="47"/>
        <v>0</v>
      </c>
      <c r="E971" s="11"/>
      <c r="H971" s="12">
        <v>0</v>
      </c>
      <c r="V971" s="26"/>
      <c r="W971" s="26"/>
      <c r="X971" s="15"/>
      <c r="Y971" s="15"/>
      <c r="AA971" s="15"/>
      <c r="AB971" s="15"/>
      <c r="AC971" s="16"/>
      <c r="AD971" s="16"/>
      <c r="AE971" s="16"/>
    </row>
    <row r="972" spans="4:31" x14ac:dyDescent="0.25">
      <c r="D972" s="11">
        <f t="shared" si="47"/>
        <v>0</v>
      </c>
      <c r="E972" s="11"/>
      <c r="H972" s="12">
        <v>0</v>
      </c>
      <c r="V972" s="26"/>
      <c r="W972" s="26"/>
      <c r="X972" s="15"/>
      <c r="Y972" s="15"/>
      <c r="AA972" s="15"/>
      <c r="AB972" s="15"/>
      <c r="AC972" s="16"/>
      <c r="AD972" s="16"/>
      <c r="AE972" s="16"/>
    </row>
    <row r="973" spans="4:31" x14ac:dyDescent="0.25">
      <c r="D973" s="11">
        <f t="shared" si="47"/>
        <v>0</v>
      </c>
      <c r="E973" s="11"/>
      <c r="H973" s="12">
        <v>0</v>
      </c>
      <c r="V973" s="26"/>
      <c r="W973" s="26"/>
      <c r="X973" s="15"/>
      <c r="Y973" s="15"/>
      <c r="AA973" s="15"/>
      <c r="AB973" s="15"/>
      <c r="AC973" s="16"/>
      <c r="AD973" s="16"/>
      <c r="AE973" s="16"/>
    </row>
    <row r="974" spans="4:31" x14ac:dyDescent="0.25">
      <c r="D974" s="11">
        <f t="shared" si="47"/>
        <v>0</v>
      </c>
      <c r="E974" s="11"/>
      <c r="H974" s="12">
        <v>0</v>
      </c>
      <c r="V974" s="26"/>
      <c r="W974" s="26"/>
      <c r="X974" s="15"/>
      <c r="Y974" s="15"/>
      <c r="AA974" s="15"/>
      <c r="AB974" s="15"/>
      <c r="AC974" s="16"/>
      <c r="AD974" s="16"/>
      <c r="AE974" s="16"/>
    </row>
    <row r="975" spans="4:31" x14ac:dyDescent="0.25">
      <c r="D975" s="11">
        <f t="shared" si="47"/>
        <v>0</v>
      </c>
      <c r="E975" s="11"/>
      <c r="H975" s="12">
        <v>0</v>
      </c>
      <c r="V975" s="26"/>
      <c r="W975" s="26"/>
      <c r="X975" s="15"/>
      <c r="Y975" s="15"/>
      <c r="AA975" s="15"/>
      <c r="AB975" s="15"/>
      <c r="AC975" s="16"/>
      <c r="AD975" s="16"/>
      <c r="AE975" s="16"/>
    </row>
    <row r="976" spans="4:31" x14ac:dyDescent="0.25">
      <c r="D976" s="11">
        <f t="shared" si="47"/>
        <v>0</v>
      </c>
      <c r="E976" s="11"/>
      <c r="H976" s="12">
        <v>0</v>
      </c>
      <c r="V976" s="26"/>
      <c r="W976" s="26"/>
      <c r="X976" s="15"/>
      <c r="Y976" s="15"/>
      <c r="AA976" s="15"/>
      <c r="AB976" s="15"/>
      <c r="AC976" s="16"/>
      <c r="AD976" s="16"/>
      <c r="AE976" s="16"/>
    </row>
    <row r="977" spans="4:31" x14ac:dyDescent="0.25">
      <c r="D977" s="11">
        <f t="shared" si="47"/>
        <v>0</v>
      </c>
      <c r="E977" s="11"/>
      <c r="H977" s="12">
        <v>0</v>
      </c>
      <c r="V977" s="26"/>
      <c r="W977" s="26"/>
      <c r="X977" s="15"/>
      <c r="Y977" s="15"/>
      <c r="AA977" s="15"/>
      <c r="AB977" s="15"/>
      <c r="AC977" s="16"/>
      <c r="AD977" s="16"/>
      <c r="AE977" s="16"/>
    </row>
    <row r="978" spans="4:31" x14ac:dyDescent="0.25">
      <c r="D978" s="11">
        <f t="shared" si="47"/>
        <v>0</v>
      </c>
      <c r="E978" s="11"/>
      <c r="H978" s="12">
        <v>0</v>
      </c>
      <c r="V978" s="26"/>
      <c r="W978" s="26"/>
      <c r="X978" s="15"/>
      <c r="Y978" s="15"/>
      <c r="AA978" s="15"/>
      <c r="AB978" s="15"/>
      <c r="AC978" s="16"/>
      <c r="AD978" s="16"/>
      <c r="AE978" s="16"/>
    </row>
    <row r="979" spans="4:31" x14ac:dyDescent="0.25">
      <c r="D979" s="11">
        <f t="shared" si="47"/>
        <v>0</v>
      </c>
      <c r="E979" s="11"/>
      <c r="H979" s="12">
        <v>0</v>
      </c>
      <c r="V979" s="26"/>
      <c r="W979" s="26"/>
      <c r="X979" s="15"/>
      <c r="Y979" s="15"/>
      <c r="AA979" s="15"/>
      <c r="AB979" s="15"/>
      <c r="AC979" s="16"/>
      <c r="AD979" s="16"/>
      <c r="AE979" s="16"/>
    </row>
    <row r="980" spans="4:31" x14ac:dyDescent="0.25">
      <c r="D980" s="11">
        <f t="shared" si="47"/>
        <v>0</v>
      </c>
      <c r="E980" s="11"/>
      <c r="H980" s="12">
        <v>0</v>
      </c>
      <c r="V980" s="26"/>
      <c r="W980" s="26"/>
      <c r="X980" s="15"/>
      <c r="Y980" s="15"/>
      <c r="AA980" s="15"/>
      <c r="AB980" s="15"/>
      <c r="AC980" s="16"/>
      <c r="AD980" s="16"/>
      <c r="AE980" s="16"/>
    </row>
    <row r="981" spans="4:31" x14ac:dyDescent="0.25">
      <c r="D981" s="11">
        <f t="shared" si="47"/>
        <v>0</v>
      </c>
      <c r="E981" s="11"/>
      <c r="H981" s="12">
        <v>0</v>
      </c>
      <c r="V981" s="26"/>
      <c r="W981" s="26"/>
      <c r="X981" s="15"/>
      <c r="Y981" s="15"/>
      <c r="AA981" s="15"/>
      <c r="AB981" s="15"/>
      <c r="AC981" s="16"/>
      <c r="AD981" s="16"/>
      <c r="AE981" s="16"/>
    </row>
    <row r="982" spans="4:31" x14ac:dyDescent="0.25">
      <c r="D982" s="11">
        <f t="shared" si="47"/>
        <v>0</v>
      </c>
      <c r="E982" s="11"/>
      <c r="H982" s="12">
        <v>0</v>
      </c>
      <c r="V982" s="26"/>
      <c r="W982" s="26"/>
      <c r="X982" s="15"/>
      <c r="Y982" s="15"/>
      <c r="AA982" s="15"/>
      <c r="AB982" s="15"/>
      <c r="AC982" s="16"/>
      <c r="AD982" s="16"/>
      <c r="AE982" s="16"/>
    </row>
    <row r="983" spans="4:31" x14ac:dyDescent="0.25">
      <c r="D983" s="11">
        <f t="shared" si="47"/>
        <v>0</v>
      </c>
      <c r="E983" s="11"/>
      <c r="H983" s="12">
        <v>0</v>
      </c>
      <c r="V983" s="26"/>
      <c r="W983" s="26"/>
      <c r="X983" s="15"/>
      <c r="Y983" s="15"/>
      <c r="AA983" s="15"/>
      <c r="AB983" s="15"/>
      <c r="AC983" s="16"/>
      <c r="AD983" s="16"/>
      <c r="AE983" s="16"/>
    </row>
    <row r="984" spans="4:31" x14ac:dyDescent="0.25">
      <c r="D984" s="11">
        <f t="shared" si="47"/>
        <v>0</v>
      </c>
      <c r="E984" s="11"/>
      <c r="H984" s="12">
        <v>0</v>
      </c>
      <c r="V984" s="26"/>
      <c r="W984" s="26"/>
      <c r="X984" s="15"/>
      <c r="Y984" s="15"/>
      <c r="AA984" s="15"/>
      <c r="AB984" s="15"/>
      <c r="AC984" s="16"/>
      <c r="AD984" s="16"/>
      <c r="AE984" s="16"/>
    </row>
    <row r="985" spans="4:31" x14ac:dyDescent="0.25">
      <c r="D985" s="11">
        <f t="shared" si="47"/>
        <v>0</v>
      </c>
      <c r="E985" s="11"/>
      <c r="H985" s="12">
        <v>0</v>
      </c>
      <c r="V985" s="26"/>
      <c r="W985" s="26"/>
      <c r="X985" s="15"/>
      <c r="Y985" s="15"/>
      <c r="AA985" s="15"/>
      <c r="AB985" s="15"/>
      <c r="AC985" s="16"/>
      <c r="AD985" s="16"/>
      <c r="AE985" s="16"/>
    </row>
    <row r="986" spans="4:31" x14ac:dyDescent="0.25">
      <c r="D986" s="11">
        <f t="shared" si="47"/>
        <v>0</v>
      </c>
      <c r="E986" s="11"/>
      <c r="H986" s="12">
        <v>0</v>
      </c>
      <c r="V986" s="26"/>
      <c r="W986" s="26"/>
      <c r="X986" s="15"/>
      <c r="Y986" s="15"/>
      <c r="AA986" s="15"/>
      <c r="AB986" s="15"/>
      <c r="AC986" s="16"/>
      <c r="AD986" s="16"/>
      <c r="AE986" s="16"/>
    </row>
    <row r="987" spans="4:31" x14ac:dyDescent="0.25">
      <c r="D987" s="11">
        <f t="shared" si="47"/>
        <v>0</v>
      </c>
      <c r="E987" s="11"/>
      <c r="H987" s="12">
        <v>0</v>
      </c>
      <c r="V987" s="26"/>
      <c r="W987" s="26"/>
      <c r="X987" s="15"/>
      <c r="Y987" s="15"/>
      <c r="AA987" s="15"/>
      <c r="AB987" s="15"/>
      <c r="AC987" s="16"/>
      <c r="AD987" s="16"/>
      <c r="AE987" s="16"/>
    </row>
    <row r="988" spans="4:31" x14ac:dyDescent="0.25">
      <c r="D988" s="11">
        <f t="shared" si="47"/>
        <v>0</v>
      </c>
      <c r="E988" s="11"/>
      <c r="H988" s="12">
        <v>0</v>
      </c>
      <c r="V988" s="26"/>
      <c r="W988" s="26"/>
      <c r="X988" s="15"/>
      <c r="Y988" s="15"/>
      <c r="AA988" s="15"/>
      <c r="AB988" s="15"/>
      <c r="AC988" s="16"/>
      <c r="AD988" s="16"/>
      <c r="AE988" s="16"/>
    </row>
    <row r="989" spans="4:31" x14ac:dyDescent="0.25">
      <c r="D989" s="11">
        <f t="shared" si="47"/>
        <v>0</v>
      </c>
      <c r="E989" s="11"/>
      <c r="H989" s="12">
        <v>0</v>
      </c>
      <c r="V989" s="26"/>
      <c r="W989" s="26"/>
      <c r="X989" s="15"/>
      <c r="Y989" s="15"/>
      <c r="AA989" s="15"/>
      <c r="AB989" s="15"/>
      <c r="AC989" s="16"/>
      <c r="AD989" s="16"/>
      <c r="AE989" s="16"/>
    </row>
    <row r="990" spans="4:31" x14ac:dyDescent="0.25">
      <c r="D990" s="11">
        <f t="shared" si="47"/>
        <v>0</v>
      </c>
      <c r="E990" s="11"/>
      <c r="H990" s="12">
        <v>0</v>
      </c>
      <c r="V990" s="26"/>
      <c r="W990" s="26"/>
      <c r="X990" s="15"/>
      <c r="Y990" s="15"/>
      <c r="AA990" s="15"/>
      <c r="AB990" s="15"/>
      <c r="AC990" s="16"/>
      <c r="AD990" s="16"/>
      <c r="AE990" s="16"/>
    </row>
    <row r="991" spans="4:31" x14ac:dyDescent="0.25">
      <c r="D991" s="11">
        <f t="shared" si="47"/>
        <v>0</v>
      </c>
      <c r="E991" s="11"/>
      <c r="H991" s="12">
        <v>0</v>
      </c>
      <c r="V991" s="26"/>
      <c r="W991" s="26"/>
      <c r="X991" s="15"/>
      <c r="Y991" s="15"/>
      <c r="AA991" s="15"/>
      <c r="AB991" s="15"/>
      <c r="AC991" s="16"/>
      <c r="AD991" s="16"/>
      <c r="AE991" s="16"/>
    </row>
    <row r="992" spans="4:31" x14ac:dyDescent="0.25">
      <c r="D992" s="11">
        <f t="shared" si="47"/>
        <v>0</v>
      </c>
      <c r="E992" s="11"/>
      <c r="H992" s="12">
        <v>0</v>
      </c>
      <c r="V992" s="26"/>
      <c r="W992" s="26"/>
      <c r="X992" s="15"/>
      <c r="Y992" s="15"/>
      <c r="AA992" s="15"/>
      <c r="AB992" s="15"/>
      <c r="AC992" s="16"/>
      <c r="AD992" s="16"/>
      <c r="AE992" s="16"/>
    </row>
    <row r="993" spans="4:31" x14ac:dyDescent="0.25">
      <c r="D993" s="11">
        <f t="shared" si="47"/>
        <v>0</v>
      </c>
      <c r="E993" s="11"/>
      <c r="H993" s="12">
        <v>0</v>
      </c>
      <c r="V993" s="26"/>
      <c r="W993" s="26"/>
      <c r="X993" s="15"/>
      <c r="Y993" s="15"/>
      <c r="AA993" s="15"/>
      <c r="AB993" s="15"/>
      <c r="AC993" s="16"/>
      <c r="AD993" s="16"/>
      <c r="AE993" s="16"/>
    </row>
    <row r="994" spans="4:31" x14ac:dyDescent="0.25">
      <c r="D994" s="11">
        <f t="shared" si="47"/>
        <v>0</v>
      </c>
      <c r="E994" s="11"/>
      <c r="H994" s="12">
        <v>0</v>
      </c>
      <c r="V994" s="26"/>
      <c r="W994" s="26"/>
      <c r="X994" s="15"/>
      <c r="Y994" s="15"/>
      <c r="AA994" s="15"/>
      <c r="AB994" s="15"/>
      <c r="AC994" s="16"/>
      <c r="AD994" s="16"/>
      <c r="AE994" s="16"/>
    </row>
    <row r="995" spans="4:31" x14ac:dyDescent="0.25">
      <c r="D995" s="11">
        <f t="shared" si="47"/>
        <v>0</v>
      </c>
      <c r="E995" s="11"/>
      <c r="H995" s="12">
        <v>0</v>
      </c>
      <c r="V995" s="26"/>
      <c r="W995" s="26"/>
      <c r="X995" s="15"/>
      <c r="Y995" s="15"/>
      <c r="AA995" s="15"/>
      <c r="AB995" s="15"/>
      <c r="AC995" s="16"/>
      <c r="AD995" s="16"/>
      <c r="AE995" s="16"/>
    </row>
    <row r="996" spans="4:31" x14ac:dyDescent="0.25">
      <c r="D996" s="11">
        <f t="shared" si="47"/>
        <v>0</v>
      </c>
      <c r="E996" s="11"/>
      <c r="H996" s="12">
        <v>0</v>
      </c>
      <c r="V996" s="26"/>
      <c r="W996" s="26"/>
      <c r="X996" s="15"/>
      <c r="Y996" s="15"/>
      <c r="AA996" s="15"/>
      <c r="AB996" s="15"/>
      <c r="AC996" s="16"/>
      <c r="AD996" s="16"/>
      <c r="AE996" s="16"/>
    </row>
    <row r="997" spans="4:31" x14ac:dyDescent="0.25">
      <c r="D997" s="11">
        <f t="shared" si="47"/>
        <v>0</v>
      </c>
      <c r="E997" s="11"/>
      <c r="H997" s="12">
        <v>0</v>
      </c>
      <c r="V997" s="26"/>
      <c r="W997" s="26"/>
      <c r="X997" s="15"/>
      <c r="Y997" s="15"/>
      <c r="AA997" s="15"/>
      <c r="AB997" s="15"/>
      <c r="AC997" s="16"/>
      <c r="AD997" s="16"/>
      <c r="AE997" s="16"/>
    </row>
    <row r="998" spans="4:31" x14ac:dyDescent="0.25">
      <c r="D998" s="11">
        <f t="shared" si="47"/>
        <v>0</v>
      </c>
      <c r="E998" s="11"/>
      <c r="H998" s="12">
        <v>0</v>
      </c>
      <c r="V998" s="26"/>
      <c r="W998" s="26"/>
      <c r="X998" s="15"/>
      <c r="Y998" s="15"/>
      <c r="AA998" s="15"/>
      <c r="AB998" s="15"/>
      <c r="AC998" s="16"/>
      <c r="AD998" s="16"/>
      <c r="AE998" s="16"/>
    </row>
    <row r="999" spans="4:31" x14ac:dyDescent="0.25">
      <c r="D999" s="11">
        <f t="shared" si="47"/>
        <v>0</v>
      </c>
      <c r="E999" s="11"/>
      <c r="H999" s="12">
        <v>0</v>
      </c>
      <c r="V999" s="26"/>
      <c r="W999" s="26"/>
      <c r="X999" s="15"/>
      <c r="Y999" s="15"/>
      <c r="AA999" s="15"/>
      <c r="AB999" s="15"/>
      <c r="AC999" s="16"/>
      <c r="AD999" s="16"/>
      <c r="AE999" s="16"/>
    </row>
    <row r="1000" spans="4:31" x14ac:dyDescent="0.25">
      <c r="D1000" s="11">
        <f t="shared" si="47"/>
        <v>0</v>
      </c>
      <c r="E1000" s="11"/>
      <c r="H1000" s="12">
        <v>0</v>
      </c>
      <c r="V1000" s="26"/>
      <c r="W1000" s="26"/>
      <c r="X1000" s="15"/>
      <c r="Y1000" s="15"/>
      <c r="AA1000" s="15"/>
      <c r="AB1000" s="15"/>
      <c r="AC1000" s="16"/>
      <c r="AD1000" s="16"/>
      <c r="AE1000" s="16"/>
    </row>
    <row r="1001" spans="4:31" x14ac:dyDescent="0.25">
      <c r="D1001" s="11">
        <f t="shared" si="47"/>
        <v>0</v>
      </c>
      <c r="E1001" s="11"/>
      <c r="H1001" s="12">
        <v>0</v>
      </c>
      <c r="V1001" s="26"/>
      <c r="W1001" s="26"/>
      <c r="X1001" s="15"/>
      <c r="Y1001" s="15"/>
      <c r="AA1001" s="15"/>
      <c r="AB1001" s="15"/>
      <c r="AC1001" s="16"/>
      <c r="AD1001" s="16"/>
      <c r="AE1001" s="16"/>
    </row>
    <row r="1002" spans="4:31" x14ac:dyDescent="0.25">
      <c r="D1002" s="11">
        <f t="shared" si="47"/>
        <v>0</v>
      </c>
      <c r="E1002" s="11"/>
      <c r="H1002" s="12">
        <v>0</v>
      </c>
      <c r="V1002" s="26"/>
      <c r="W1002" s="26"/>
      <c r="X1002" s="15"/>
      <c r="Y1002" s="15"/>
      <c r="AA1002" s="15"/>
      <c r="AB1002" s="15"/>
      <c r="AC1002" s="16"/>
      <c r="AD1002" s="16"/>
      <c r="AE1002" s="16"/>
    </row>
    <row r="1003" spans="4:31" x14ac:dyDescent="0.25">
      <c r="D1003" s="11">
        <f t="shared" si="47"/>
        <v>0</v>
      </c>
      <c r="E1003" s="11"/>
      <c r="H1003" s="12">
        <v>0</v>
      </c>
      <c r="V1003" s="26"/>
      <c r="W1003" s="26"/>
      <c r="X1003" s="15"/>
      <c r="Y1003" s="15"/>
      <c r="AA1003" s="15"/>
      <c r="AB1003" s="15"/>
      <c r="AC1003" s="16"/>
      <c r="AD1003" s="16"/>
      <c r="AE1003" s="16"/>
    </row>
    <row r="1004" spans="4:31" x14ac:dyDescent="0.25">
      <c r="D1004" s="11">
        <f t="shared" si="47"/>
        <v>0</v>
      </c>
      <c r="E1004" s="11"/>
      <c r="H1004" s="12">
        <v>0</v>
      </c>
      <c r="V1004" s="26"/>
      <c r="W1004" s="26"/>
      <c r="X1004" s="15"/>
      <c r="Y1004" s="15"/>
      <c r="AA1004" s="15"/>
      <c r="AB1004" s="15"/>
      <c r="AC1004" s="16"/>
      <c r="AD1004" s="16"/>
      <c r="AE1004" s="16"/>
    </row>
    <row r="1005" spans="4:31" x14ac:dyDescent="0.25">
      <c r="D1005" s="11">
        <f t="shared" si="47"/>
        <v>0</v>
      </c>
      <c r="E1005" s="11"/>
      <c r="H1005" s="12">
        <v>0</v>
      </c>
      <c r="V1005" s="26"/>
      <c r="W1005" s="26"/>
      <c r="X1005" s="15"/>
      <c r="Y1005" s="15"/>
      <c r="AA1005" s="15"/>
      <c r="AB1005" s="15"/>
      <c r="AC1005" s="16"/>
      <c r="AD1005" s="16"/>
      <c r="AE1005" s="16"/>
    </row>
    <row r="1006" spans="4:31" x14ac:dyDescent="0.25">
      <c r="D1006" s="11">
        <f t="shared" si="47"/>
        <v>0</v>
      </c>
      <c r="E1006" s="11"/>
      <c r="H1006" s="12">
        <v>0</v>
      </c>
      <c r="V1006" s="26"/>
      <c r="W1006" s="26"/>
      <c r="X1006" s="15"/>
      <c r="Y1006" s="15"/>
      <c r="AA1006" s="15"/>
      <c r="AB1006" s="15"/>
      <c r="AC1006" s="16"/>
      <c r="AD1006" s="16"/>
      <c r="AE1006" s="16"/>
    </row>
    <row r="1007" spans="4:31" x14ac:dyDescent="0.25">
      <c r="D1007" s="11">
        <f t="shared" si="47"/>
        <v>0</v>
      </c>
      <c r="E1007" s="11"/>
      <c r="H1007" s="12">
        <v>0</v>
      </c>
      <c r="V1007" s="26"/>
      <c r="W1007" s="26"/>
      <c r="X1007" s="15"/>
      <c r="Y1007" s="15"/>
      <c r="AA1007" s="15"/>
      <c r="AB1007" s="15"/>
      <c r="AC1007" s="16"/>
      <c r="AD1007" s="16"/>
      <c r="AE1007" s="16"/>
    </row>
    <row r="1008" spans="4:31" x14ac:dyDescent="0.25">
      <c r="D1008" s="11">
        <f t="shared" si="47"/>
        <v>0</v>
      </c>
      <c r="E1008" s="11"/>
      <c r="H1008" s="12">
        <v>0</v>
      </c>
      <c r="V1008" s="26"/>
      <c r="W1008" s="26"/>
      <c r="X1008" s="15"/>
      <c r="Y1008" s="15"/>
      <c r="AA1008" s="15"/>
      <c r="AB1008" s="15"/>
      <c r="AC1008" s="16"/>
      <c r="AD1008" s="16"/>
      <c r="AE1008" s="16"/>
    </row>
    <row r="1009" spans="4:31" x14ac:dyDescent="0.25">
      <c r="D1009" s="11">
        <f t="shared" si="47"/>
        <v>0</v>
      </c>
      <c r="E1009" s="11"/>
      <c r="H1009" s="12">
        <v>0</v>
      </c>
      <c r="V1009" s="26"/>
      <c r="W1009" s="26"/>
      <c r="X1009" s="15"/>
      <c r="Y1009" s="15"/>
      <c r="AA1009" s="15"/>
      <c r="AB1009" s="15"/>
      <c r="AC1009" s="16"/>
      <c r="AD1009" s="16"/>
      <c r="AE1009" s="16"/>
    </row>
    <row r="1010" spans="4:31" x14ac:dyDescent="0.25">
      <c r="D1010" s="11">
        <f t="shared" si="47"/>
        <v>0</v>
      </c>
      <c r="E1010" s="11"/>
      <c r="H1010" s="12">
        <v>0</v>
      </c>
      <c r="V1010" s="26"/>
      <c r="W1010" s="26"/>
      <c r="X1010" s="15"/>
      <c r="Y1010" s="15"/>
      <c r="AA1010" s="15"/>
      <c r="AB1010" s="15"/>
      <c r="AC1010" s="16"/>
      <c r="AD1010" s="16"/>
      <c r="AE1010" s="16"/>
    </row>
    <row r="1011" spans="4:31" x14ac:dyDescent="0.25">
      <c r="D1011" s="11">
        <f t="shared" si="47"/>
        <v>0</v>
      </c>
      <c r="E1011" s="11"/>
      <c r="H1011" s="12">
        <v>0</v>
      </c>
      <c r="V1011" s="26"/>
      <c r="W1011" s="26"/>
      <c r="X1011" s="15"/>
      <c r="Y1011" s="15"/>
      <c r="AA1011" s="15"/>
      <c r="AB1011" s="15"/>
      <c r="AC1011" s="16"/>
      <c r="AD1011" s="16"/>
      <c r="AE1011" s="16"/>
    </row>
    <row r="1012" spans="4:31" x14ac:dyDescent="0.25">
      <c r="D1012" s="11">
        <f t="shared" si="47"/>
        <v>0</v>
      </c>
      <c r="E1012" s="11"/>
      <c r="H1012" s="12">
        <v>0</v>
      </c>
      <c r="V1012" s="26"/>
      <c r="W1012" s="26"/>
      <c r="X1012" s="15"/>
      <c r="Y1012" s="15"/>
      <c r="AA1012" s="15"/>
      <c r="AB1012" s="15"/>
      <c r="AC1012" s="16"/>
      <c r="AD1012" s="16"/>
      <c r="AE1012" s="16"/>
    </row>
    <row r="1013" spans="4:31" x14ac:dyDescent="0.25">
      <c r="D1013" s="11">
        <f t="shared" si="47"/>
        <v>0</v>
      </c>
      <c r="E1013" s="11"/>
      <c r="H1013" s="12">
        <v>0</v>
      </c>
      <c r="V1013" s="26"/>
      <c r="W1013" s="26"/>
      <c r="X1013" s="15"/>
      <c r="Y1013" s="15"/>
      <c r="AA1013" s="15"/>
      <c r="AB1013" s="15"/>
      <c r="AC1013" s="16"/>
      <c r="AD1013" s="16"/>
      <c r="AE1013" s="16"/>
    </row>
    <row r="1014" spans="4:31" x14ac:dyDescent="0.25">
      <c r="D1014" s="11">
        <f t="shared" si="47"/>
        <v>0</v>
      </c>
      <c r="E1014" s="11"/>
      <c r="H1014" s="12">
        <v>0</v>
      </c>
      <c r="V1014" s="26"/>
      <c r="W1014" s="26"/>
      <c r="X1014" s="15"/>
      <c r="Y1014" s="15"/>
      <c r="AA1014" s="15"/>
      <c r="AB1014" s="15"/>
      <c r="AC1014" s="16"/>
      <c r="AD1014" s="16"/>
      <c r="AE1014" s="16"/>
    </row>
    <row r="1015" spans="4:31" x14ac:dyDescent="0.25">
      <c r="D1015" s="11">
        <f t="shared" si="47"/>
        <v>0</v>
      </c>
      <c r="E1015" s="11"/>
      <c r="H1015" s="12">
        <v>0</v>
      </c>
      <c r="V1015" s="26"/>
      <c r="W1015" s="26"/>
      <c r="X1015" s="26"/>
      <c r="Y1015" s="26"/>
      <c r="AA1015" s="26"/>
      <c r="AB1015" s="26"/>
      <c r="AC1015" s="16"/>
      <c r="AD1015" s="16"/>
      <c r="AE1015" s="16"/>
    </row>
    <row r="1016" spans="4:31" x14ac:dyDescent="0.25">
      <c r="D1016" s="11">
        <f t="shared" si="47"/>
        <v>0</v>
      </c>
      <c r="E1016" s="11"/>
      <c r="H1016" s="12">
        <v>0</v>
      </c>
      <c r="V1016" s="26"/>
      <c r="W1016" s="26"/>
      <c r="X1016" s="26"/>
      <c r="Y1016" s="26"/>
      <c r="AA1016" s="26"/>
      <c r="AB1016" s="26"/>
      <c r="AC1016" s="16"/>
      <c r="AD1016" s="16"/>
      <c r="AE1016" s="16"/>
    </row>
    <row r="1017" spans="4:31" x14ac:dyDescent="0.25">
      <c r="D1017" s="11">
        <f t="shared" si="47"/>
        <v>0</v>
      </c>
      <c r="E1017" s="11"/>
      <c r="H1017" s="12">
        <v>0</v>
      </c>
      <c r="V1017" s="26"/>
      <c r="W1017" s="26"/>
      <c r="X1017" s="26"/>
      <c r="Y1017" s="26"/>
      <c r="AA1017" s="26"/>
      <c r="AB1017" s="26"/>
      <c r="AC1017" s="16"/>
      <c r="AD1017" s="16"/>
      <c r="AE1017" s="16"/>
    </row>
    <row r="1018" spans="4:31" x14ac:dyDescent="0.25">
      <c r="H1018" s="12">
        <v>0</v>
      </c>
      <c r="V1018" s="26"/>
      <c r="W1018" s="26"/>
      <c r="X1018" s="26"/>
      <c r="Y1018" s="26"/>
      <c r="AA1018" s="26"/>
      <c r="AB1018" s="26"/>
      <c r="AC1018" s="16"/>
      <c r="AD1018" s="16"/>
      <c r="AE1018" s="16"/>
    </row>
    <row r="1019" spans="4:31" x14ac:dyDescent="0.25">
      <c r="H1019" s="12">
        <v>0</v>
      </c>
      <c r="V1019" s="26"/>
      <c r="W1019" s="26"/>
      <c r="X1019" s="26"/>
      <c r="Y1019" s="26"/>
      <c r="AA1019" s="26"/>
      <c r="AB1019" s="26"/>
      <c r="AC1019" s="16"/>
      <c r="AD1019" s="16"/>
      <c r="AE1019" s="16"/>
    </row>
    <row r="1020" spans="4:31" x14ac:dyDescent="0.25">
      <c r="H1020" s="12">
        <v>0</v>
      </c>
      <c r="V1020" s="26"/>
      <c r="W1020" s="26"/>
      <c r="X1020" s="26"/>
      <c r="Y1020" s="26"/>
      <c r="AA1020" s="26"/>
      <c r="AB1020" s="26"/>
      <c r="AC1020" s="16"/>
      <c r="AD1020" s="16"/>
      <c r="AE1020" s="16"/>
    </row>
    <row r="1021" spans="4:31" x14ac:dyDescent="0.25">
      <c r="H1021" s="12">
        <v>0</v>
      </c>
      <c r="V1021" s="26"/>
      <c r="W1021" s="26"/>
      <c r="X1021" s="26"/>
      <c r="Y1021" s="26"/>
      <c r="AA1021" s="26"/>
      <c r="AB1021" s="26"/>
      <c r="AC1021" s="16"/>
      <c r="AD1021" s="16"/>
      <c r="AE1021" s="16"/>
    </row>
    <row r="1022" spans="4:31" x14ac:dyDescent="0.25">
      <c r="H1022" s="12">
        <v>0</v>
      </c>
      <c r="V1022" s="26"/>
      <c r="W1022" s="26"/>
      <c r="X1022" s="26"/>
      <c r="Y1022" s="26"/>
      <c r="AA1022" s="26"/>
      <c r="AB1022" s="26"/>
      <c r="AC1022" s="16"/>
      <c r="AD1022" s="16"/>
      <c r="AE1022" s="16"/>
    </row>
    <row r="1023" spans="4:31" x14ac:dyDescent="0.25">
      <c r="H1023" s="12">
        <v>0</v>
      </c>
      <c r="V1023" s="26"/>
      <c r="W1023" s="26"/>
      <c r="X1023" s="26"/>
      <c r="Y1023" s="26"/>
      <c r="AA1023" s="26"/>
      <c r="AB1023" s="26"/>
      <c r="AC1023" s="16"/>
      <c r="AD1023" s="16"/>
      <c r="AE1023" s="16"/>
    </row>
    <row r="1024" spans="4:31" x14ac:dyDescent="0.25">
      <c r="H1024" s="12">
        <v>0</v>
      </c>
      <c r="V1024" s="26"/>
      <c r="W1024" s="26"/>
      <c r="X1024" s="26"/>
      <c r="Y1024" s="26"/>
      <c r="AA1024" s="26"/>
      <c r="AB1024" s="26"/>
      <c r="AC1024" s="16"/>
      <c r="AD1024" s="16"/>
      <c r="AE1024" s="16"/>
    </row>
    <row r="1025" spans="8:31" x14ac:dyDescent="0.25">
      <c r="H1025" s="12">
        <v>0</v>
      </c>
      <c r="V1025" s="26"/>
      <c r="W1025" s="26"/>
      <c r="X1025" s="26"/>
      <c r="Y1025" s="26"/>
      <c r="AA1025" s="26"/>
      <c r="AB1025" s="26"/>
      <c r="AC1025" s="16"/>
      <c r="AD1025" s="16"/>
      <c r="AE1025" s="16"/>
    </row>
    <row r="1026" spans="8:31" x14ac:dyDescent="0.25">
      <c r="H1026" s="12">
        <v>0</v>
      </c>
      <c r="V1026" s="26"/>
      <c r="W1026" s="26"/>
      <c r="X1026" s="26"/>
      <c r="Y1026" s="26"/>
      <c r="AA1026" s="26"/>
      <c r="AB1026" s="26"/>
      <c r="AC1026" s="16"/>
      <c r="AD1026" s="16"/>
      <c r="AE1026" s="16"/>
    </row>
    <row r="1027" spans="8:31" x14ac:dyDescent="0.25">
      <c r="H1027" s="12">
        <v>0</v>
      </c>
      <c r="V1027" s="26"/>
      <c r="W1027" s="26"/>
      <c r="X1027" s="26"/>
      <c r="Y1027" s="26"/>
      <c r="AA1027" s="26"/>
      <c r="AB1027" s="26"/>
      <c r="AC1027" s="16"/>
      <c r="AD1027" s="16"/>
      <c r="AE1027" s="16"/>
    </row>
    <row r="1028" spans="8:31" x14ac:dyDescent="0.25">
      <c r="H1028" s="12">
        <v>0</v>
      </c>
      <c r="V1028" s="26"/>
      <c r="W1028" s="26"/>
      <c r="X1028" s="26"/>
      <c r="Y1028" s="26"/>
      <c r="AA1028" s="26"/>
      <c r="AB1028" s="26"/>
      <c r="AC1028" s="16"/>
      <c r="AD1028" s="16"/>
      <c r="AE1028" s="16"/>
    </row>
    <row r="1029" spans="8:31" x14ac:dyDescent="0.25">
      <c r="H1029" s="12">
        <v>0</v>
      </c>
      <c r="V1029" s="26"/>
      <c r="W1029" s="26"/>
      <c r="X1029" s="26"/>
      <c r="Y1029" s="26"/>
      <c r="AA1029" s="26"/>
      <c r="AB1029" s="26"/>
      <c r="AC1029" s="16"/>
      <c r="AD1029" s="16"/>
      <c r="AE1029" s="16"/>
    </row>
    <row r="1030" spans="8:31" x14ac:dyDescent="0.25">
      <c r="H1030" s="12">
        <v>0</v>
      </c>
      <c r="V1030" s="26"/>
      <c r="W1030" s="26"/>
      <c r="X1030" s="26"/>
      <c r="Y1030" s="26"/>
      <c r="AA1030" s="26"/>
      <c r="AB1030" s="26"/>
      <c r="AC1030" s="16"/>
      <c r="AD1030" s="16"/>
      <c r="AE1030" s="16"/>
    </row>
    <row r="1031" spans="8:31" x14ac:dyDescent="0.25">
      <c r="H1031" s="12">
        <v>0</v>
      </c>
      <c r="V1031" s="26"/>
      <c r="W1031" s="26"/>
      <c r="X1031" s="26"/>
      <c r="Y1031" s="26"/>
      <c r="AA1031" s="26"/>
      <c r="AB1031" s="26"/>
      <c r="AC1031" s="16"/>
      <c r="AD1031" s="16"/>
      <c r="AE1031" s="16"/>
    </row>
    <row r="1032" spans="8:31" x14ac:dyDescent="0.25">
      <c r="H1032" s="12">
        <v>0</v>
      </c>
      <c r="V1032" s="26"/>
      <c r="W1032" s="26"/>
      <c r="X1032" s="26"/>
      <c r="Y1032" s="26"/>
      <c r="AA1032" s="26"/>
      <c r="AB1032" s="26"/>
      <c r="AC1032" s="16"/>
      <c r="AD1032" s="16"/>
      <c r="AE1032" s="16"/>
    </row>
    <row r="1033" spans="8:31" x14ac:dyDescent="0.25">
      <c r="H1033" s="12">
        <v>0</v>
      </c>
      <c r="V1033" s="26"/>
      <c r="W1033" s="26"/>
      <c r="X1033" s="26"/>
      <c r="Y1033" s="26"/>
      <c r="AA1033" s="26"/>
      <c r="AB1033" s="26"/>
      <c r="AC1033" s="16"/>
      <c r="AD1033" s="16"/>
      <c r="AE1033" s="16"/>
    </row>
    <row r="1034" spans="8:31" x14ac:dyDescent="0.25">
      <c r="H1034" s="12">
        <v>0</v>
      </c>
      <c r="V1034" s="26"/>
      <c r="W1034" s="26"/>
      <c r="X1034" s="26"/>
      <c r="Y1034" s="26"/>
      <c r="AA1034" s="26"/>
      <c r="AB1034" s="26"/>
      <c r="AC1034" s="16"/>
      <c r="AD1034" s="16"/>
      <c r="AE1034" s="16"/>
    </row>
    <row r="1035" spans="8:31" x14ac:dyDescent="0.25">
      <c r="H1035" s="12">
        <v>0</v>
      </c>
      <c r="V1035" s="26"/>
      <c r="W1035" s="26"/>
      <c r="X1035" s="26"/>
      <c r="Y1035" s="26"/>
      <c r="AA1035" s="26"/>
      <c r="AB1035" s="26"/>
      <c r="AC1035" s="16"/>
      <c r="AD1035" s="16"/>
      <c r="AE1035" s="16"/>
    </row>
    <row r="1036" spans="8:31" x14ac:dyDescent="0.25">
      <c r="H1036" s="12">
        <v>0</v>
      </c>
      <c r="V1036" s="26"/>
      <c r="W1036" s="26"/>
      <c r="X1036" s="26"/>
      <c r="Y1036" s="26"/>
      <c r="AA1036" s="26"/>
      <c r="AB1036" s="26"/>
      <c r="AC1036" s="16"/>
      <c r="AD1036" s="16"/>
      <c r="AE1036" s="16"/>
    </row>
    <row r="1037" spans="8:31" x14ac:dyDescent="0.25">
      <c r="H1037" s="12">
        <v>0</v>
      </c>
      <c r="V1037" s="26"/>
      <c r="W1037" s="26"/>
      <c r="X1037" s="26"/>
      <c r="Y1037" s="26"/>
      <c r="AA1037" s="26"/>
      <c r="AB1037" s="26"/>
      <c r="AC1037" s="16"/>
      <c r="AD1037" s="16"/>
      <c r="AE1037" s="16"/>
    </row>
    <row r="1038" spans="8:31" x14ac:dyDescent="0.25">
      <c r="H1038" s="12">
        <v>0</v>
      </c>
      <c r="V1038" s="26"/>
      <c r="W1038" s="26"/>
      <c r="X1038" s="26"/>
      <c r="Y1038" s="26"/>
      <c r="AA1038" s="26"/>
      <c r="AB1038" s="26"/>
      <c r="AC1038" s="16"/>
      <c r="AD1038" s="16"/>
      <c r="AE1038" s="16"/>
    </row>
    <row r="1039" spans="8:31" x14ac:dyDescent="0.25">
      <c r="H1039" s="12">
        <v>0</v>
      </c>
      <c r="V1039" s="26"/>
      <c r="W1039" s="26"/>
      <c r="X1039" s="26"/>
      <c r="Y1039" s="26"/>
      <c r="AA1039" s="26"/>
      <c r="AB1039" s="26"/>
      <c r="AC1039" s="16"/>
      <c r="AD1039" s="16"/>
      <c r="AE1039" s="16"/>
    </row>
    <row r="1040" spans="8:31" x14ac:dyDescent="0.25">
      <c r="H1040" s="12">
        <v>0</v>
      </c>
      <c r="V1040" s="26"/>
      <c r="W1040" s="26"/>
      <c r="X1040" s="26"/>
      <c r="Y1040" s="26"/>
      <c r="AA1040" s="26"/>
      <c r="AB1040" s="26"/>
      <c r="AC1040" s="16"/>
      <c r="AD1040" s="16"/>
      <c r="AE1040" s="16"/>
    </row>
    <row r="1041" spans="8:31" x14ac:dyDescent="0.25">
      <c r="H1041" s="12">
        <v>0</v>
      </c>
      <c r="V1041" s="26"/>
      <c r="W1041" s="26"/>
      <c r="X1041" s="26"/>
      <c r="Y1041" s="26"/>
      <c r="AA1041" s="26"/>
      <c r="AB1041" s="26"/>
      <c r="AC1041" s="16"/>
      <c r="AD1041" s="16"/>
      <c r="AE1041" s="16"/>
    </row>
    <row r="1042" spans="8:31" x14ac:dyDescent="0.25">
      <c r="H1042" s="12">
        <v>0</v>
      </c>
      <c r="V1042" s="26"/>
      <c r="W1042" s="26"/>
      <c r="X1042" s="26"/>
      <c r="Y1042" s="26"/>
      <c r="AA1042" s="26"/>
      <c r="AB1042" s="26"/>
      <c r="AC1042" s="16"/>
      <c r="AD1042" s="16"/>
      <c r="AE1042" s="16"/>
    </row>
    <row r="1043" spans="8:31" x14ac:dyDescent="0.25">
      <c r="H1043" s="12">
        <v>0</v>
      </c>
      <c r="V1043" s="26"/>
      <c r="W1043" s="26"/>
      <c r="X1043" s="26"/>
      <c r="Y1043" s="26"/>
      <c r="AA1043" s="26"/>
      <c r="AB1043" s="26"/>
      <c r="AC1043" s="16"/>
      <c r="AD1043" s="16"/>
      <c r="AE1043" s="16"/>
    </row>
    <row r="1044" spans="8:31" x14ac:dyDescent="0.25">
      <c r="H1044" s="12">
        <v>0</v>
      </c>
      <c r="V1044" s="26"/>
      <c r="W1044" s="26"/>
      <c r="X1044" s="26"/>
      <c r="Y1044" s="26"/>
      <c r="AA1044" s="26"/>
      <c r="AB1044" s="26"/>
      <c r="AC1044" s="16"/>
      <c r="AD1044" s="16"/>
      <c r="AE1044" s="16"/>
    </row>
    <row r="1045" spans="8:31" x14ac:dyDescent="0.25">
      <c r="H1045" s="12">
        <v>0</v>
      </c>
      <c r="V1045" s="26"/>
      <c r="W1045" s="26"/>
      <c r="X1045" s="26"/>
      <c r="Y1045" s="26"/>
      <c r="AA1045" s="26"/>
      <c r="AB1045" s="26"/>
      <c r="AC1045" s="16"/>
      <c r="AD1045" s="16"/>
      <c r="AE1045" s="16"/>
    </row>
    <row r="1046" spans="8:31" x14ac:dyDescent="0.25">
      <c r="H1046" s="12">
        <v>0</v>
      </c>
      <c r="V1046" s="26"/>
      <c r="W1046" s="26"/>
      <c r="X1046" s="26"/>
      <c r="Y1046" s="26"/>
      <c r="AA1046" s="26"/>
      <c r="AB1046" s="26"/>
      <c r="AC1046" s="16"/>
      <c r="AD1046" s="16"/>
      <c r="AE1046" s="16"/>
    </row>
    <row r="1047" spans="8:31" x14ac:dyDescent="0.25">
      <c r="H1047" s="12">
        <v>0</v>
      </c>
      <c r="V1047" s="26"/>
      <c r="W1047" s="26"/>
      <c r="X1047" s="26"/>
      <c r="Y1047" s="26"/>
      <c r="AA1047" s="26"/>
      <c r="AB1047" s="26"/>
      <c r="AC1047" s="16"/>
      <c r="AD1047" s="16"/>
      <c r="AE1047" s="16"/>
    </row>
    <row r="1048" spans="8:31" x14ac:dyDescent="0.25">
      <c r="H1048" s="12">
        <v>0</v>
      </c>
      <c r="V1048" s="26"/>
      <c r="W1048" s="26"/>
      <c r="X1048" s="26"/>
      <c r="Y1048" s="26"/>
      <c r="AA1048" s="26"/>
      <c r="AB1048" s="26"/>
      <c r="AC1048" s="16"/>
      <c r="AD1048" s="16"/>
      <c r="AE1048" s="16"/>
    </row>
    <row r="1049" spans="8:31" x14ac:dyDescent="0.25">
      <c r="H1049" s="12">
        <v>0</v>
      </c>
      <c r="V1049" s="26"/>
      <c r="W1049" s="26"/>
      <c r="X1049" s="26"/>
      <c r="Y1049" s="26"/>
      <c r="AA1049" s="26"/>
      <c r="AB1049" s="26"/>
      <c r="AC1049" s="16"/>
      <c r="AD1049" s="16"/>
      <c r="AE1049" s="16"/>
    </row>
    <row r="1050" spans="8:31" x14ac:dyDescent="0.25">
      <c r="H1050" s="12">
        <v>0</v>
      </c>
      <c r="V1050" s="26"/>
      <c r="W1050" s="26"/>
      <c r="X1050" s="26"/>
      <c r="Y1050" s="26"/>
      <c r="AA1050" s="26"/>
      <c r="AB1050" s="26"/>
      <c r="AC1050" s="16"/>
      <c r="AD1050" s="16"/>
      <c r="AE1050" s="16"/>
    </row>
    <row r="1051" spans="8:31" x14ac:dyDescent="0.25">
      <c r="H1051" s="12">
        <v>0</v>
      </c>
      <c r="V1051" s="26"/>
      <c r="W1051" s="26"/>
      <c r="X1051" s="26"/>
      <c r="Y1051" s="26"/>
      <c r="AA1051" s="26"/>
      <c r="AB1051" s="26"/>
      <c r="AC1051" s="16"/>
      <c r="AD1051" s="16"/>
      <c r="AE1051" s="16"/>
    </row>
    <row r="1052" spans="8:31" x14ac:dyDescent="0.25">
      <c r="H1052" s="12">
        <v>0</v>
      </c>
      <c r="V1052" s="26"/>
      <c r="W1052" s="26"/>
      <c r="X1052" s="26"/>
      <c r="Y1052" s="26"/>
      <c r="AA1052" s="26"/>
      <c r="AB1052" s="26"/>
      <c r="AC1052" s="16"/>
      <c r="AD1052" s="16"/>
      <c r="AE1052" s="16"/>
    </row>
    <row r="1053" spans="8:31" x14ac:dyDescent="0.25">
      <c r="H1053" s="12">
        <v>0</v>
      </c>
      <c r="V1053" s="26"/>
      <c r="W1053" s="26"/>
      <c r="X1053" s="26"/>
      <c r="Y1053" s="26"/>
      <c r="AA1053" s="26"/>
      <c r="AB1053" s="26"/>
      <c r="AC1053" s="16"/>
      <c r="AD1053" s="16"/>
      <c r="AE1053" s="16"/>
    </row>
    <row r="1054" spans="8:31" x14ac:dyDescent="0.25">
      <c r="H1054" s="12">
        <v>0</v>
      </c>
      <c r="V1054" s="26"/>
      <c r="W1054" s="26"/>
      <c r="X1054" s="26"/>
      <c r="Y1054" s="26"/>
      <c r="AA1054" s="26"/>
      <c r="AB1054" s="26"/>
      <c r="AC1054" s="16"/>
      <c r="AD1054" s="16"/>
      <c r="AE1054" s="16"/>
    </row>
    <row r="1055" spans="8:31" x14ac:dyDescent="0.25">
      <c r="H1055" s="12">
        <v>0</v>
      </c>
      <c r="V1055" s="26"/>
      <c r="W1055" s="26"/>
      <c r="X1055" s="26"/>
      <c r="Y1055" s="26"/>
      <c r="AA1055" s="26"/>
      <c r="AB1055" s="26"/>
      <c r="AC1055" s="16"/>
      <c r="AD1055" s="16"/>
      <c r="AE1055" s="16"/>
    </row>
    <row r="1056" spans="8:31" x14ac:dyDescent="0.25">
      <c r="H1056" s="12">
        <v>0</v>
      </c>
      <c r="V1056" s="26"/>
      <c r="W1056" s="26"/>
      <c r="X1056" s="26"/>
      <c r="Y1056" s="26"/>
      <c r="AA1056" s="26"/>
      <c r="AB1056" s="26"/>
      <c r="AC1056" s="16"/>
      <c r="AD1056" s="16"/>
      <c r="AE1056" s="16"/>
    </row>
    <row r="1057" spans="8:31" x14ac:dyDescent="0.25">
      <c r="H1057" s="12">
        <v>0</v>
      </c>
      <c r="V1057" s="26"/>
      <c r="W1057" s="26"/>
      <c r="X1057" s="26"/>
      <c r="Y1057" s="26"/>
      <c r="AA1057" s="26"/>
      <c r="AB1057" s="26"/>
      <c r="AC1057" s="16"/>
      <c r="AD1057" s="16"/>
      <c r="AE1057" s="16"/>
    </row>
    <row r="1058" spans="8:31" x14ac:dyDescent="0.25">
      <c r="H1058" s="12">
        <v>0</v>
      </c>
      <c r="V1058" s="26"/>
      <c r="W1058" s="26"/>
      <c r="X1058" s="26"/>
      <c r="Y1058" s="26"/>
      <c r="AA1058" s="26"/>
      <c r="AB1058" s="26"/>
      <c r="AC1058" s="16"/>
      <c r="AD1058" s="16"/>
      <c r="AE1058" s="16"/>
    </row>
    <row r="1059" spans="8:31" x14ac:dyDescent="0.25">
      <c r="H1059" s="12">
        <v>0</v>
      </c>
      <c r="V1059" s="26"/>
      <c r="W1059" s="26"/>
      <c r="X1059" s="26"/>
      <c r="Y1059" s="26"/>
      <c r="AA1059" s="26"/>
      <c r="AB1059" s="26"/>
      <c r="AC1059" s="16"/>
      <c r="AD1059" s="16"/>
      <c r="AE1059" s="16"/>
    </row>
    <row r="1060" spans="8:31" x14ac:dyDescent="0.25">
      <c r="H1060" s="12">
        <v>0</v>
      </c>
      <c r="V1060" s="26"/>
      <c r="W1060" s="26"/>
      <c r="X1060" s="26"/>
      <c r="Y1060" s="26"/>
      <c r="AA1060" s="26"/>
      <c r="AB1060" s="26"/>
      <c r="AC1060" s="16"/>
      <c r="AD1060" s="16"/>
      <c r="AE1060" s="16"/>
    </row>
    <row r="1061" spans="8:31" x14ac:dyDescent="0.25">
      <c r="H1061" s="12">
        <v>0</v>
      </c>
      <c r="V1061" s="26"/>
      <c r="W1061" s="26"/>
      <c r="X1061" s="26"/>
      <c r="Y1061" s="26"/>
      <c r="AA1061" s="26"/>
      <c r="AB1061" s="26"/>
      <c r="AC1061" s="16"/>
      <c r="AD1061" s="16"/>
      <c r="AE1061" s="16"/>
    </row>
    <row r="1062" spans="8:31" x14ac:dyDescent="0.25">
      <c r="H1062" s="12">
        <v>0</v>
      </c>
      <c r="V1062" s="26"/>
      <c r="W1062" s="26"/>
      <c r="X1062" s="26"/>
      <c r="Y1062" s="26"/>
      <c r="AA1062" s="26"/>
      <c r="AB1062" s="26"/>
      <c r="AC1062" s="16"/>
      <c r="AD1062" s="16"/>
      <c r="AE1062" s="16"/>
    </row>
    <row r="1063" spans="8:31" x14ac:dyDescent="0.25">
      <c r="H1063" s="12">
        <v>0</v>
      </c>
      <c r="V1063" s="26"/>
      <c r="W1063" s="26"/>
      <c r="X1063" s="26"/>
      <c r="Y1063" s="26"/>
      <c r="AA1063" s="26"/>
      <c r="AB1063" s="26"/>
      <c r="AC1063" s="16"/>
      <c r="AD1063" s="16"/>
      <c r="AE1063" s="16"/>
    </row>
    <row r="1064" spans="8:31" x14ac:dyDescent="0.25">
      <c r="H1064" s="12">
        <v>0</v>
      </c>
      <c r="V1064" s="26"/>
      <c r="W1064" s="26"/>
      <c r="X1064" s="26"/>
      <c r="Y1064" s="26"/>
      <c r="AA1064" s="26"/>
      <c r="AB1064" s="26"/>
      <c r="AC1064" s="16"/>
      <c r="AD1064" s="16"/>
      <c r="AE1064" s="16"/>
    </row>
    <row r="1065" spans="8:31" x14ac:dyDescent="0.25">
      <c r="H1065" s="12">
        <v>0</v>
      </c>
      <c r="V1065" s="26"/>
      <c r="W1065" s="26"/>
      <c r="X1065" s="26"/>
      <c r="Y1065" s="26"/>
      <c r="AA1065" s="26"/>
      <c r="AB1065" s="26"/>
      <c r="AC1065" s="16"/>
      <c r="AD1065" s="16"/>
      <c r="AE1065" s="16"/>
    </row>
    <row r="1066" spans="8:31" x14ac:dyDescent="0.25">
      <c r="H1066" s="12">
        <v>0</v>
      </c>
      <c r="V1066" s="26"/>
      <c r="W1066" s="26"/>
      <c r="X1066" s="26"/>
      <c r="Y1066" s="26"/>
      <c r="AA1066" s="26"/>
      <c r="AB1066" s="26"/>
      <c r="AC1066" s="16"/>
      <c r="AD1066" s="16"/>
      <c r="AE1066" s="16"/>
    </row>
    <row r="1067" spans="8:31" x14ac:dyDescent="0.25">
      <c r="H1067" s="12">
        <v>0</v>
      </c>
      <c r="V1067" s="26"/>
      <c r="W1067" s="26"/>
      <c r="X1067" s="26"/>
      <c r="Y1067" s="26"/>
      <c r="AA1067" s="26"/>
      <c r="AB1067" s="26"/>
      <c r="AC1067" s="16"/>
      <c r="AD1067" s="16"/>
      <c r="AE1067" s="16"/>
    </row>
    <row r="1068" spans="8:31" x14ac:dyDescent="0.25">
      <c r="H1068" s="12">
        <v>0</v>
      </c>
      <c r="V1068" s="26"/>
      <c r="W1068" s="26"/>
      <c r="X1068" s="26"/>
      <c r="Y1068" s="26"/>
      <c r="AA1068" s="26"/>
      <c r="AB1068" s="26"/>
      <c r="AC1068" s="16"/>
      <c r="AD1068" s="16"/>
      <c r="AE1068" s="16"/>
    </row>
    <row r="1069" spans="8:31" x14ac:dyDescent="0.25">
      <c r="H1069" s="12">
        <v>0</v>
      </c>
      <c r="V1069" s="26"/>
      <c r="W1069" s="26"/>
      <c r="X1069" s="26"/>
      <c r="Y1069" s="26"/>
      <c r="AA1069" s="26"/>
      <c r="AB1069" s="26"/>
      <c r="AC1069" s="16"/>
      <c r="AD1069" s="16"/>
      <c r="AE1069" s="16"/>
    </row>
    <row r="1070" spans="8:31" x14ac:dyDescent="0.25">
      <c r="H1070" s="12">
        <v>0</v>
      </c>
      <c r="V1070" s="26"/>
      <c r="W1070" s="26"/>
      <c r="X1070" s="26"/>
      <c r="Y1070" s="26"/>
      <c r="AA1070" s="26"/>
      <c r="AB1070" s="26"/>
      <c r="AC1070" s="16"/>
      <c r="AD1070" s="16"/>
      <c r="AE1070" s="16"/>
    </row>
    <row r="1071" spans="8:31" x14ac:dyDescent="0.25">
      <c r="H1071" s="12">
        <v>0</v>
      </c>
      <c r="V1071" s="26"/>
      <c r="W1071" s="26"/>
      <c r="X1071" s="26"/>
      <c r="Y1071" s="26"/>
      <c r="AA1071" s="26"/>
      <c r="AB1071" s="26"/>
      <c r="AC1071" s="16"/>
      <c r="AD1071" s="16"/>
      <c r="AE1071" s="16"/>
    </row>
    <row r="1072" spans="8:31" x14ac:dyDescent="0.25">
      <c r="H1072" s="12">
        <v>0</v>
      </c>
      <c r="V1072" s="26"/>
      <c r="W1072" s="26"/>
      <c r="X1072" s="26"/>
      <c r="Y1072" s="26"/>
      <c r="AA1072" s="26"/>
      <c r="AB1072" s="26"/>
      <c r="AC1072" s="16"/>
      <c r="AD1072" s="16"/>
      <c r="AE1072" s="16"/>
    </row>
    <row r="1073" spans="8:31" x14ac:dyDescent="0.25">
      <c r="H1073" s="12">
        <v>0</v>
      </c>
      <c r="V1073" s="26"/>
      <c r="W1073" s="26"/>
      <c r="X1073" s="26"/>
      <c r="Y1073" s="26"/>
      <c r="AA1073" s="26"/>
      <c r="AB1073" s="26"/>
      <c r="AC1073" s="16"/>
      <c r="AD1073" s="16"/>
      <c r="AE1073" s="16"/>
    </row>
    <row r="1074" spans="8:31" x14ac:dyDescent="0.25">
      <c r="H1074" s="12">
        <v>0</v>
      </c>
      <c r="V1074" s="26"/>
      <c r="W1074" s="26"/>
      <c r="X1074" s="26"/>
      <c r="Y1074" s="26"/>
      <c r="AA1074" s="26"/>
      <c r="AB1074" s="26"/>
      <c r="AC1074" s="16"/>
      <c r="AD1074" s="16"/>
      <c r="AE1074" s="16"/>
    </row>
    <row r="1075" spans="8:31" x14ac:dyDescent="0.25">
      <c r="H1075" s="12">
        <v>0</v>
      </c>
      <c r="V1075" s="26"/>
      <c r="W1075" s="26"/>
      <c r="X1075" s="26"/>
      <c r="Y1075" s="26"/>
      <c r="AA1075" s="26"/>
      <c r="AB1075" s="26"/>
      <c r="AC1075" s="16"/>
      <c r="AD1075" s="16"/>
      <c r="AE1075" s="16"/>
    </row>
    <row r="1076" spans="8:31" x14ac:dyDescent="0.25">
      <c r="H1076" s="12">
        <v>0</v>
      </c>
      <c r="V1076" s="26"/>
      <c r="W1076" s="26"/>
      <c r="X1076" s="26"/>
      <c r="Y1076" s="26"/>
      <c r="AA1076" s="26"/>
      <c r="AB1076" s="26"/>
      <c r="AC1076" s="16"/>
      <c r="AD1076" s="16"/>
      <c r="AE1076" s="16"/>
    </row>
    <row r="1077" spans="8:31" x14ac:dyDescent="0.25">
      <c r="H1077" s="12">
        <v>0</v>
      </c>
      <c r="V1077" s="26"/>
      <c r="W1077" s="26"/>
      <c r="X1077" s="26"/>
      <c r="Y1077" s="26"/>
      <c r="AA1077" s="26"/>
      <c r="AB1077" s="26"/>
      <c r="AC1077" s="16"/>
      <c r="AD1077" s="16"/>
      <c r="AE1077" s="16"/>
    </row>
    <row r="1078" spans="8:31" x14ac:dyDescent="0.25">
      <c r="H1078" s="12">
        <v>0</v>
      </c>
      <c r="V1078" s="26"/>
      <c r="W1078" s="26"/>
      <c r="X1078" s="26"/>
      <c r="Y1078" s="26"/>
      <c r="AA1078" s="26"/>
      <c r="AB1078" s="26"/>
      <c r="AC1078" s="16"/>
      <c r="AD1078" s="16"/>
      <c r="AE1078" s="16"/>
    </row>
    <row r="1079" spans="8:31" x14ac:dyDescent="0.25">
      <c r="H1079" s="12">
        <v>0</v>
      </c>
      <c r="V1079" s="26"/>
      <c r="W1079" s="26"/>
      <c r="X1079" s="26"/>
      <c r="Y1079" s="26"/>
      <c r="AA1079" s="26"/>
      <c r="AB1079" s="26"/>
      <c r="AC1079" s="16"/>
      <c r="AD1079" s="16"/>
      <c r="AE1079" s="16"/>
    </row>
    <row r="1080" spans="8:31" x14ac:dyDescent="0.25">
      <c r="H1080" s="12">
        <v>0</v>
      </c>
      <c r="V1080" s="26"/>
      <c r="W1080" s="26"/>
      <c r="X1080" s="26"/>
      <c r="Y1080" s="26"/>
      <c r="AA1080" s="26"/>
      <c r="AB1080" s="26"/>
      <c r="AC1080" s="16"/>
      <c r="AD1080" s="16"/>
      <c r="AE1080" s="16"/>
    </row>
    <row r="1081" spans="8:31" x14ac:dyDescent="0.25">
      <c r="H1081" s="12">
        <v>0</v>
      </c>
      <c r="V1081" s="26"/>
      <c r="W1081" s="26"/>
      <c r="X1081" s="26"/>
      <c r="Y1081" s="26"/>
      <c r="AA1081" s="26"/>
      <c r="AB1081" s="26"/>
      <c r="AC1081" s="16"/>
      <c r="AD1081" s="16"/>
      <c r="AE1081" s="16"/>
    </row>
    <row r="1082" spans="8:31" x14ac:dyDescent="0.25">
      <c r="H1082" s="12">
        <v>0</v>
      </c>
      <c r="V1082" s="26"/>
      <c r="W1082" s="26"/>
      <c r="X1082" s="26"/>
      <c r="Y1082" s="26"/>
      <c r="AA1082" s="26"/>
      <c r="AB1082" s="26"/>
      <c r="AC1082" s="16"/>
      <c r="AD1082" s="16"/>
      <c r="AE1082" s="16"/>
    </row>
    <row r="1083" spans="8:31" x14ac:dyDescent="0.25">
      <c r="H1083" s="12">
        <v>0</v>
      </c>
      <c r="V1083" s="26"/>
      <c r="W1083" s="26"/>
      <c r="X1083" s="26"/>
      <c r="Y1083" s="26"/>
      <c r="AA1083" s="26"/>
      <c r="AB1083" s="26"/>
      <c r="AC1083" s="16"/>
      <c r="AD1083" s="16"/>
      <c r="AE1083" s="16"/>
    </row>
    <row r="1084" spans="8:31" x14ac:dyDescent="0.25">
      <c r="H1084" s="12">
        <v>0</v>
      </c>
      <c r="V1084" s="26"/>
      <c r="W1084" s="26"/>
      <c r="X1084" s="26"/>
      <c r="Y1084" s="26"/>
      <c r="AA1084" s="26"/>
      <c r="AB1084" s="26"/>
      <c r="AC1084" s="16"/>
      <c r="AD1084" s="16"/>
      <c r="AE1084" s="16"/>
    </row>
    <row r="1085" spans="8:31" x14ac:dyDescent="0.25">
      <c r="H1085" s="12">
        <v>0</v>
      </c>
      <c r="V1085" s="26"/>
      <c r="W1085" s="26"/>
      <c r="X1085" s="26"/>
      <c r="Y1085" s="26"/>
      <c r="AA1085" s="26"/>
      <c r="AB1085" s="26"/>
      <c r="AC1085" s="16"/>
      <c r="AD1085" s="16"/>
      <c r="AE1085" s="16"/>
    </row>
    <row r="1086" spans="8:31" x14ac:dyDescent="0.25">
      <c r="H1086" s="12">
        <v>0</v>
      </c>
      <c r="V1086" s="26"/>
      <c r="W1086" s="26"/>
      <c r="X1086" s="26"/>
      <c r="Y1086" s="26"/>
      <c r="AA1086" s="26"/>
      <c r="AB1086" s="26"/>
      <c r="AC1086" s="16"/>
      <c r="AD1086" s="16"/>
      <c r="AE1086" s="16"/>
    </row>
    <row r="1087" spans="8:31" x14ac:dyDescent="0.25">
      <c r="H1087" s="12">
        <v>0</v>
      </c>
      <c r="V1087" s="26"/>
      <c r="W1087" s="26"/>
      <c r="X1087" s="26"/>
      <c r="Y1087" s="26"/>
      <c r="AA1087" s="26"/>
      <c r="AB1087" s="26"/>
      <c r="AC1087" s="16"/>
      <c r="AD1087" s="16"/>
      <c r="AE1087" s="16"/>
    </row>
    <row r="1088" spans="8:31" x14ac:dyDescent="0.25">
      <c r="H1088" s="12">
        <v>0</v>
      </c>
      <c r="V1088" s="26"/>
      <c r="W1088" s="26"/>
      <c r="X1088" s="26"/>
      <c r="Y1088" s="26"/>
      <c r="AA1088" s="26"/>
      <c r="AB1088" s="26"/>
      <c r="AC1088" s="16"/>
      <c r="AD1088" s="16"/>
      <c r="AE1088" s="16"/>
    </row>
    <row r="1089" spans="8:31" x14ac:dyDescent="0.25">
      <c r="H1089" s="12">
        <v>0</v>
      </c>
      <c r="V1089" s="26"/>
      <c r="W1089" s="26"/>
      <c r="X1089" s="26"/>
      <c r="Y1089" s="26"/>
      <c r="AA1089" s="26"/>
      <c r="AB1089" s="26"/>
      <c r="AC1089" s="16"/>
      <c r="AD1089" s="16"/>
      <c r="AE1089" s="16"/>
    </row>
    <row r="1090" spans="8:31" x14ac:dyDescent="0.25">
      <c r="H1090" s="12">
        <v>0</v>
      </c>
      <c r="V1090" s="26"/>
      <c r="W1090" s="26"/>
      <c r="X1090" s="26"/>
      <c r="Y1090" s="26"/>
      <c r="AA1090" s="26"/>
      <c r="AB1090" s="26"/>
      <c r="AC1090" s="16"/>
      <c r="AD1090" s="16"/>
      <c r="AE1090" s="16"/>
    </row>
    <row r="1091" spans="8:31" x14ac:dyDescent="0.25">
      <c r="H1091" s="12">
        <v>0</v>
      </c>
      <c r="V1091" s="26"/>
      <c r="W1091" s="26"/>
      <c r="X1091" s="26"/>
      <c r="Y1091" s="26"/>
      <c r="AA1091" s="26"/>
      <c r="AB1091" s="26"/>
      <c r="AC1091" s="16"/>
      <c r="AD1091" s="16"/>
      <c r="AE1091" s="16"/>
    </row>
    <row r="1092" spans="8:31" x14ac:dyDescent="0.25">
      <c r="H1092" s="12">
        <v>0</v>
      </c>
      <c r="V1092" s="26"/>
      <c r="W1092" s="26"/>
      <c r="X1092" s="26"/>
      <c r="Y1092" s="26"/>
      <c r="AA1092" s="26"/>
      <c r="AB1092" s="26"/>
      <c r="AC1092" s="16"/>
      <c r="AD1092" s="16"/>
      <c r="AE1092" s="16"/>
    </row>
    <row r="1093" spans="8:31" x14ac:dyDescent="0.25">
      <c r="H1093" s="12">
        <v>0</v>
      </c>
      <c r="V1093" s="26"/>
      <c r="W1093" s="26"/>
      <c r="X1093" s="26"/>
      <c r="Y1093" s="26"/>
      <c r="AA1093" s="26"/>
      <c r="AB1093" s="26"/>
      <c r="AC1093" s="16"/>
      <c r="AD1093" s="16"/>
      <c r="AE1093" s="16"/>
    </row>
    <row r="1094" spans="8:31" x14ac:dyDescent="0.25">
      <c r="H1094" s="12">
        <v>0</v>
      </c>
      <c r="V1094" s="26"/>
      <c r="W1094" s="26"/>
      <c r="X1094" s="26"/>
      <c r="Y1094" s="26"/>
      <c r="AA1094" s="26"/>
      <c r="AB1094" s="26"/>
      <c r="AC1094" s="16"/>
      <c r="AD1094" s="16"/>
      <c r="AE1094" s="16"/>
    </row>
    <row r="1095" spans="8:31" x14ac:dyDescent="0.25">
      <c r="H1095" s="12">
        <v>0</v>
      </c>
      <c r="V1095" s="26"/>
      <c r="W1095" s="26"/>
      <c r="X1095" s="26"/>
      <c r="Y1095" s="26"/>
      <c r="AA1095" s="26"/>
      <c r="AB1095" s="26"/>
      <c r="AC1095" s="16"/>
      <c r="AD1095" s="16"/>
      <c r="AE1095" s="16"/>
    </row>
    <row r="1096" spans="8:31" x14ac:dyDescent="0.25">
      <c r="H1096" s="12">
        <v>0</v>
      </c>
      <c r="V1096" s="26"/>
      <c r="W1096" s="26"/>
      <c r="X1096" s="26"/>
      <c r="Y1096" s="26"/>
      <c r="AA1096" s="26"/>
      <c r="AB1096" s="26"/>
      <c r="AC1096" s="16"/>
      <c r="AD1096" s="16"/>
      <c r="AE1096" s="16"/>
    </row>
    <row r="1097" spans="8:31" x14ac:dyDescent="0.25">
      <c r="H1097" s="12">
        <v>0</v>
      </c>
      <c r="V1097" s="26"/>
      <c r="W1097" s="26"/>
      <c r="X1097" s="26"/>
      <c r="Y1097" s="26"/>
      <c r="AA1097" s="26"/>
      <c r="AB1097" s="26"/>
      <c r="AC1097" s="16"/>
      <c r="AD1097" s="16"/>
      <c r="AE1097" s="16"/>
    </row>
    <row r="1098" spans="8:31" x14ac:dyDescent="0.25">
      <c r="H1098" s="12">
        <v>0</v>
      </c>
      <c r="V1098" s="26"/>
      <c r="W1098" s="26"/>
      <c r="X1098" s="26"/>
      <c r="Y1098" s="26"/>
      <c r="AA1098" s="26"/>
      <c r="AB1098" s="26"/>
      <c r="AC1098" s="16"/>
      <c r="AD1098" s="16"/>
      <c r="AE1098" s="16"/>
    </row>
    <row r="1099" spans="8:31" x14ac:dyDescent="0.25">
      <c r="H1099" s="12">
        <v>0</v>
      </c>
      <c r="V1099" s="26"/>
      <c r="W1099" s="26"/>
      <c r="X1099" s="26"/>
      <c r="Y1099" s="26"/>
      <c r="AA1099" s="26"/>
      <c r="AB1099" s="26"/>
      <c r="AC1099" s="16"/>
      <c r="AD1099" s="16"/>
      <c r="AE1099" s="16"/>
    </row>
    <row r="1100" spans="8:31" x14ac:dyDescent="0.25">
      <c r="H1100" s="12">
        <v>0</v>
      </c>
      <c r="V1100" s="26"/>
      <c r="W1100" s="26"/>
      <c r="X1100" s="26"/>
      <c r="Y1100" s="26"/>
      <c r="AA1100" s="26"/>
      <c r="AB1100" s="26"/>
      <c r="AC1100" s="16"/>
      <c r="AD1100" s="16"/>
      <c r="AE1100" s="16"/>
    </row>
    <row r="1101" spans="8:31" x14ac:dyDescent="0.25">
      <c r="H1101" s="12">
        <v>0</v>
      </c>
      <c r="V1101" s="26"/>
      <c r="W1101" s="26"/>
      <c r="X1101" s="26"/>
      <c r="Y1101" s="26"/>
      <c r="AA1101" s="26"/>
      <c r="AB1101" s="26"/>
      <c r="AC1101" s="16"/>
      <c r="AD1101" s="16"/>
      <c r="AE1101" s="16"/>
    </row>
    <row r="1102" spans="8:31" x14ac:dyDescent="0.25">
      <c r="H1102" s="12">
        <v>0</v>
      </c>
      <c r="V1102" s="26"/>
      <c r="W1102" s="26"/>
      <c r="X1102" s="26"/>
      <c r="Y1102" s="26"/>
      <c r="AA1102" s="26"/>
      <c r="AB1102" s="26"/>
      <c r="AC1102" s="16"/>
      <c r="AD1102" s="16"/>
      <c r="AE1102" s="16"/>
    </row>
    <row r="1103" spans="8:31" x14ac:dyDescent="0.25">
      <c r="H1103" s="12">
        <v>0</v>
      </c>
      <c r="V1103" s="26"/>
      <c r="W1103" s="26"/>
      <c r="X1103" s="26"/>
      <c r="Y1103" s="26"/>
      <c r="AA1103" s="26"/>
      <c r="AB1103" s="26"/>
      <c r="AC1103" s="16"/>
      <c r="AD1103" s="16"/>
      <c r="AE1103" s="16"/>
    </row>
    <row r="1104" spans="8:31" x14ac:dyDescent="0.25">
      <c r="H1104" s="12">
        <v>0</v>
      </c>
      <c r="V1104" s="26"/>
      <c r="W1104" s="26"/>
      <c r="X1104" s="26"/>
      <c r="Y1104" s="26"/>
      <c r="AA1104" s="26"/>
      <c r="AB1104" s="26"/>
      <c r="AC1104" s="16"/>
      <c r="AD1104" s="16"/>
      <c r="AE1104" s="16"/>
    </row>
    <row r="1105" spans="8:31" x14ac:dyDescent="0.25">
      <c r="H1105" s="12">
        <v>0</v>
      </c>
      <c r="V1105" s="26"/>
      <c r="W1105" s="26"/>
      <c r="X1105" s="26"/>
      <c r="Y1105" s="26"/>
      <c r="AA1105" s="26"/>
      <c r="AB1105" s="26"/>
      <c r="AC1105" s="16"/>
      <c r="AD1105" s="16"/>
      <c r="AE1105" s="16"/>
    </row>
    <row r="1106" spans="8:31" x14ac:dyDescent="0.25">
      <c r="H1106" s="12">
        <v>0</v>
      </c>
      <c r="V1106" s="26"/>
      <c r="W1106" s="26"/>
      <c r="X1106" s="26"/>
      <c r="Y1106" s="26"/>
      <c r="AA1106" s="26"/>
      <c r="AB1106" s="26"/>
      <c r="AC1106" s="16"/>
      <c r="AD1106" s="16"/>
      <c r="AE1106" s="16"/>
    </row>
    <row r="1107" spans="8:31" x14ac:dyDescent="0.25">
      <c r="H1107" s="12">
        <v>0</v>
      </c>
      <c r="V1107" s="26"/>
      <c r="W1107" s="26"/>
      <c r="X1107" s="26"/>
      <c r="Y1107" s="26"/>
      <c r="AA1107" s="26"/>
      <c r="AB1107" s="26"/>
      <c r="AC1107" s="16"/>
      <c r="AD1107" s="16"/>
      <c r="AE1107" s="16"/>
    </row>
    <row r="1108" spans="8:31" x14ac:dyDescent="0.25">
      <c r="H1108" s="12">
        <v>0</v>
      </c>
      <c r="V1108" s="26"/>
      <c r="W1108" s="26"/>
      <c r="X1108" s="26"/>
      <c r="Y1108" s="26"/>
      <c r="AA1108" s="26"/>
      <c r="AB1108" s="26"/>
      <c r="AC1108" s="16"/>
      <c r="AD1108" s="16"/>
      <c r="AE1108" s="16"/>
    </row>
    <row r="1109" spans="8:31" x14ac:dyDescent="0.25">
      <c r="H1109" s="12">
        <v>0</v>
      </c>
      <c r="V1109" s="26"/>
      <c r="W1109" s="26"/>
      <c r="X1109" s="26"/>
      <c r="Y1109" s="26"/>
      <c r="AA1109" s="26"/>
      <c r="AB1109" s="26"/>
      <c r="AC1109" s="16"/>
      <c r="AD1109" s="16"/>
      <c r="AE1109" s="16"/>
    </row>
    <row r="1110" spans="8:31" x14ac:dyDescent="0.25">
      <c r="H1110" s="12">
        <v>0</v>
      </c>
      <c r="V1110" s="26"/>
      <c r="W1110" s="26"/>
      <c r="X1110" s="26"/>
      <c r="Y1110" s="26"/>
      <c r="AA1110" s="26"/>
      <c r="AB1110" s="26"/>
      <c r="AC1110" s="16"/>
      <c r="AD1110" s="16"/>
      <c r="AE1110" s="16"/>
    </row>
    <row r="1111" spans="8:31" x14ac:dyDescent="0.25">
      <c r="H1111" s="12">
        <v>0</v>
      </c>
      <c r="V1111" s="26"/>
      <c r="W1111" s="26"/>
      <c r="X1111" s="26"/>
      <c r="Y1111" s="26"/>
      <c r="AA1111" s="26"/>
      <c r="AB1111" s="26"/>
      <c r="AC1111" s="16"/>
      <c r="AD1111" s="16"/>
      <c r="AE1111" s="16"/>
    </row>
    <row r="1112" spans="8:31" x14ac:dyDescent="0.25">
      <c r="H1112" s="12">
        <v>0</v>
      </c>
      <c r="V1112" s="26"/>
      <c r="W1112" s="26"/>
      <c r="X1112" s="26"/>
      <c r="Y1112" s="26"/>
      <c r="AA1112" s="26"/>
      <c r="AB1112" s="26"/>
      <c r="AC1112" s="16"/>
      <c r="AD1112" s="16"/>
      <c r="AE1112" s="16"/>
    </row>
    <row r="1113" spans="8:31" x14ac:dyDescent="0.25">
      <c r="H1113" s="12">
        <v>0</v>
      </c>
      <c r="V1113" s="26"/>
      <c r="W1113" s="26"/>
      <c r="X1113" s="26"/>
      <c r="Y1113" s="26"/>
      <c r="AA1113" s="26"/>
      <c r="AB1113" s="26"/>
      <c r="AC1113" s="16"/>
      <c r="AD1113" s="16"/>
      <c r="AE1113" s="16"/>
    </row>
    <row r="1114" spans="8:31" x14ac:dyDescent="0.25">
      <c r="H1114" s="12">
        <v>0</v>
      </c>
      <c r="V1114" s="26"/>
      <c r="W1114" s="26"/>
      <c r="X1114" s="26"/>
      <c r="Y1114" s="26"/>
      <c r="AA1114" s="26"/>
      <c r="AB1114" s="26"/>
      <c r="AC1114" s="16"/>
      <c r="AD1114" s="16"/>
      <c r="AE1114" s="16"/>
    </row>
    <row r="1115" spans="8:31" x14ac:dyDescent="0.25">
      <c r="H1115" s="12">
        <v>0</v>
      </c>
      <c r="V1115" s="26"/>
      <c r="W1115" s="26"/>
      <c r="X1115" s="26"/>
      <c r="Y1115" s="26"/>
      <c r="AA1115" s="26"/>
      <c r="AB1115" s="26"/>
      <c r="AC1115" s="16"/>
      <c r="AD1115" s="16"/>
      <c r="AE1115" s="16"/>
    </row>
    <row r="1116" spans="8:31" x14ac:dyDescent="0.25">
      <c r="H1116" s="12">
        <v>0</v>
      </c>
      <c r="V1116" s="26"/>
      <c r="W1116" s="26"/>
      <c r="X1116" s="26"/>
      <c r="Y1116" s="26"/>
      <c r="AA1116" s="26"/>
      <c r="AB1116" s="26"/>
      <c r="AC1116" s="16"/>
      <c r="AD1116" s="16"/>
      <c r="AE1116" s="16"/>
    </row>
    <row r="1117" spans="8:31" x14ac:dyDescent="0.25">
      <c r="H1117" s="12">
        <v>0</v>
      </c>
      <c r="V1117" s="26"/>
      <c r="W1117" s="26"/>
      <c r="X1117" s="26"/>
      <c r="Y1117" s="26"/>
      <c r="AA1117" s="26"/>
      <c r="AB1117" s="26"/>
      <c r="AC1117" s="16"/>
      <c r="AD1117" s="16"/>
      <c r="AE1117" s="16"/>
    </row>
    <row r="1118" spans="8:31" x14ac:dyDescent="0.25">
      <c r="H1118" s="12">
        <v>0</v>
      </c>
      <c r="V1118" s="26"/>
      <c r="W1118" s="26"/>
      <c r="X1118" s="26"/>
      <c r="Y1118" s="26"/>
      <c r="AA1118" s="26"/>
      <c r="AB1118" s="26"/>
      <c r="AC1118" s="16"/>
      <c r="AD1118" s="16"/>
      <c r="AE1118" s="16"/>
    </row>
    <row r="1119" spans="8:31" x14ac:dyDescent="0.25">
      <c r="H1119" s="12">
        <v>0</v>
      </c>
      <c r="V1119" s="26"/>
      <c r="W1119" s="26"/>
      <c r="X1119" s="26"/>
      <c r="Y1119" s="26"/>
      <c r="AA1119" s="26"/>
      <c r="AB1119" s="26"/>
      <c r="AC1119" s="16"/>
      <c r="AD1119" s="16"/>
      <c r="AE1119" s="16"/>
    </row>
    <row r="1120" spans="8:31" x14ac:dyDescent="0.25">
      <c r="H1120" s="12">
        <v>0</v>
      </c>
      <c r="V1120" s="26"/>
      <c r="W1120" s="26"/>
      <c r="X1120" s="26"/>
      <c r="Y1120" s="26"/>
      <c r="AA1120" s="26"/>
      <c r="AB1120" s="26"/>
      <c r="AC1120" s="16"/>
      <c r="AD1120" s="16"/>
      <c r="AE1120" s="16"/>
    </row>
    <row r="1121" spans="8:31" x14ac:dyDescent="0.25">
      <c r="H1121" s="12">
        <v>0</v>
      </c>
      <c r="V1121" s="26"/>
      <c r="W1121" s="26"/>
      <c r="X1121" s="26"/>
      <c r="Y1121" s="26"/>
      <c r="AA1121" s="26"/>
      <c r="AB1121" s="26"/>
      <c r="AC1121" s="16"/>
      <c r="AD1121" s="16"/>
      <c r="AE1121" s="16"/>
    </row>
    <row r="1122" spans="8:31" x14ac:dyDescent="0.25">
      <c r="H1122" s="12">
        <v>0</v>
      </c>
      <c r="V1122" s="26"/>
      <c r="W1122" s="26"/>
      <c r="X1122" s="26"/>
      <c r="Y1122" s="26"/>
      <c r="AA1122" s="26"/>
      <c r="AB1122" s="26"/>
      <c r="AC1122" s="16"/>
      <c r="AD1122" s="16"/>
      <c r="AE1122" s="16"/>
    </row>
    <row r="1123" spans="8:31" x14ac:dyDescent="0.25">
      <c r="H1123" s="12">
        <v>0</v>
      </c>
      <c r="V1123" s="26"/>
      <c r="W1123" s="26"/>
      <c r="X1123" s="26"/>
      <c r="Y1123" s="26"/>
      <c r="AA1123" s="26"/>
      <c r="AB1123" s="26"/>
      <c r="AC1123" s="16"/>
      <c r="AD1123" s="16"/>
      <c r="AE1123" s="16"/>
    </row>
    <row r="1124" spans="8:31" x14ac:dyDescent="0.25">
      <c r="H1124" s="12">
        <v>0</v>
      </c>
      <c r="V1124" s="26"/>
      <c r="W1124" s="26"/>
      <c r="X1124" s="26"/>
      <c r="Y1124" s="26"/>
      <c r="AA1124" s="26"/>
      <c r="AB1124" s="26"/>
      <c r="AC1124" s="16"/>
      <c r="AD1124" s="16"/>
      <c r="AE1124" s="16"/>
    </row>
    <row r="1125" spans="8:31" x14ac:dyDescent="0.25">
      <c r="H1125" s="12">
        <v>0</v>
      </c>
      <c r="V1125" s="26"/>
      <c r="W1125" s="26"/>
      <c r="X1125" s="26"/>
      <c r="Y1125" s="26"/>
      <c r="AA1125" s="26"/>
      <c r="AB1125" s="26"/>
      <c r="AC1125" s="16"/>
      <c r="AD1125" s="16"/>
      <c r="AE1125" s="16"/>
    </row>
    <row r="1126" spans="8:31" x14ac:dyDescent="0.25">
      <c r="H1126" s="12">
        <v>0</v>
      </c>
      <c r="V1126" s="26"/>
      <c r="W1126" s="26"/>
      <c r="X1126" s="26"/>
      <c r="Y1126" s="26"/>
      <c r="AA1126" s="26"/>
      <c r="AB1126" s="26"/>
      <c r="AC1126" s="16"/>
      <c r="AD1126" s="16"/>
      <c r="AE1126" s="16"/>
    </row>
    <row r="1127" spans="8:31" x14ac:dyDescent="0.25">
      <c r="H1127" s="12">
        <v>0</v>
      </c>
      <c r="V1127" s="26"/>
      <c r="W1127" s="26"/>
      <c r="X1127" s="26"/>
      <c r="Y1127" s="26"/>
      <c r="AA1127" s="26"/>
      <c r="AB1127" s="26"/>
      <c r="AC1127" s="16"/>
      <c r="AD1127" s="16"/>
      <c r="AE1127" s="16"/>
    </row>
    <row r="1128" spans="8:31" x14ac:dyDescent="0.25">
      <c r="H1128" s="12">
        <v>0</v>
      </c>
      <c r="V1128" s="26"/>
      <c r="W1128" s="26"/>
      <c r="X1128" s="26"/>
      <c r="Y1128" s="26"/>
      <c r="AA1128" s="26"/>
      <c r="AB1128" s="26"/>
      <c r="AC1128" s="16"/>
      <c r="AD1128" s="16"/>
      <c r="AE1128" s="16"/>
    </row>
    <row r="1129" spans="8:31" x14ac:dyDescent="0.25">
      <c r="H1129" s="12">
        <v>0</v>
      </c>
      <c r="V1129" s="26"/>
      <c r="W1129" s="26"/>
      <c r="X1129" s="26"/>
      <c r="Y1129" s="26"/>
      <c r="AA1129" s="26"/>
      <c r="AB1129" s="26"/>
      <c r="AC1129" s="16"/>
      <c r="AD1129" s="16"/>
      <c r="AE1129" s="16"/>
    </row>
    <row r="1130" spans="8:31" x14ac:dyDescent="0.25">
      <c r="H1130" s="12">
        <v>0</v>
      </c>
      <c r="V1130" s="26"/>
      <c r="W1130" s="26"/>
      <c r="X1130" s="26"/>
      <c r="Y1130" s="26"/>
      <c r="AA1130" s="26"/>
      <c r="AB1130" s="26"/>
      <c r="AC1130" s="16"/>
      <c r="AD1130" s="16"/>
      <c r="AE1130" s="16"/>
    </row>
    <row r="1131" spans="8:31" x14ac:dyDescent="0.25">
      <c r="H1131" s="12">
        <v>0</v>
      </c>
      <c r="V1131" s="26"/>
      <c r="W1131" s="26"/>
      <c r="X1131" s="26"/>
      <c r="Y1131" s="26"/>
      <c r="AA1131" s="26"/>
      <c r="AB1131" s="26"/>
      <c r="AC1131" s="16"/>
      <c r="AD1131" s="16"/>
      <c r="AE1131" s="16"/>
    </row>
    <row r="1132" spans="8:31" x14ac:dyDescent="0.25">
      <c r="H1132" s="12">
        <v>0</v>
      </c>
      <c r="V1132" s="26"/>
      <c r="W1132" s="26"/>
      <c r="X1132" s="26"/>
      <c r="Y1132" s="26"/>
      <c r="AA1132" s="26"/>
      <c r="AB1132" s="26"/>
      <c r="AC1132" s="16"/>
      <c r="AD1132" s="16"/>
      <c r="AE1132" s="16"/>
    </row>
    <row r="1133" spans="8:31" x14ac:dyDescent="0.25">
      <c r="H1133" s="12">
        <v>0</v>
      </c>
      <c r="V1133" s="26"/>
      <c r="W1133" s="26"/>
      <c r="X1133" s="26"/>
      <c r="Y1133" s="26"/>
      <c r="AA1133" s="26"/>
      <c r="AB1133" s="26"/>
      <c r="AC1133" s="16"/>
      <c r="AD1133" s="16"/>
      <c r="AE1133" s="16"/>
    </row>
    <row r="1134" spans="8:31" x14ac:dyDescent="0.25">
      <c r="H1134" s="12">
        <v>0</v>
      </c>
      <c r="V1134" s="26"/>
      <c r="W1134" s="26"/>
      <c r="X1134" s="26"/>
      <c r="Y1134" s="26"/>
      <c r="AA1134" s="26"/>
      <c r="AB1134" s="26"/>
      <c r="AC1134" s="16"/>
      <c r="AD1134" s="16"/>
      <c r="AE1134" s="16"/>
    </row>
    <row r="1135" spans="8:31" x14ac:dyDescent="0.25">
      <c r="H1135" s="12">
        <v>0</v>
      </c>
      <c r="V1135" s="26"/>
      <c r="W1135" s="26"/>
      <c r="X1135" s="26"/>
      <c r="Y1135" s="26"/>
      <c r="AA1135" s="26"/>
      <c r="AB1135" s="26"/>
      <c r="AC1135" s="16"/>
      <c r="AD1135" s="16"/>
      <c r="AE1135" s="16"/>
    </row>
    <row r="1136" spans="8:31" x14ac:dyDescent="0.25">
      <c r="H1136" s="12">
        <v>0</v>
      </c>
      <c r="V1136" s="26"/>
      <c r="W1136" s="26"/>
      <c r="X1136" s="26"/>
      <c r="Y1136" s="26"/>
      <c r="AA1136" s="26"/>
      <c r="AB1136" s="26"/>
      <c r="AC1136" s="16"/>
      <c r="AD1136" s="16"/>
      <c r="AE1136" s="16"/>
    </row>
    <row r="1137" spans="8:31" x14ac:dyDescent="0.25">
      <c r="H1137" s="12">
        <v>0</v>
      </c>
      <c r="V1137" s="26"/>
      <c r="W1137" s="26"/>
      <c r="X1137" s="26"/>
      <c r="Y1137" s="26"/>
      <c r="AA1137" s="26"/>
      <c r="AB1137" s="26"/>
      <c r="AC1137" s="16"/>
      <c r="AD1137" s="16"/>
      <c r="AE1137" s="16"/>
    </row>
    <row r="1138" spans="8:31" x14ac:dyDescent="0.25">
      <c r="H1138" s="12">
        <v>0</v>
      </c>
      <c r="V1138" s="26"/>
      <c r="W1138" s="26"/>
      <c r="X1138" s="26"/>
      <c r="Y1138" s="26"/>
      <c r="AA1138" s="26"/>
      <c r="AB1138" s="26"/>
      <c r="AC1138" s="16"/>
      <c r="AD1138" s="16"/>
      <c r="AE1138" s="16"/>
    </row>
    <row r="1139" spans="8:31" x14ac:dyDescent="0.25">
      <c r="H1139" s="12">
        <v>0</v>
      </c>
      <c r="V1139" s="26"/>
      <c r="W1139" s="26"/>
      <c r="X1139" s="26"/>
      <c r="Y1139" s="26"/>
      <c r="AA1139" s="26"/>
      <c r="AB1139" s="26"/>
      <c r="AC1139" s="16"/>
      <c r="AD1139" s="16"/>
      <c r="AE1139" s="16"/>
    </row>
    <row r="1140" spans="8:31" x14ac:dyDescent="0.25">
      <c r="H1140" s="12">
        <v>0</v>
      </c>
      <c r="V1140" s="26"/>
      <c r="W1140" s="26"/>
      <c r="X1140" s="26"/>
      <c r="Y1140" s="26"/>
      <c r="AA1140" s="26"/>
      <c r="AB1140" s="26"/>
      <c r="AC1140" s="16"/>
      <c r="AD1140" s="16"/>
      <c r="AE1140" s="16"/>
    </row>
    <row r="1141" spans="8:31" x14ac:dyDescent="0.25">
      <c r="H1141" s="12">
        <v>0</v>
      </c>
      <c r="V1141" s="26"/>
      <c r="W1141" s="26"/>
      <c r="X1141" s="26"/>
      <c r="Y1141" s="26"/>
      <c r="AA1141" s="26"/>
      <c r="AB1141" s="26"/>
      <c r="AC1141" s="16"/>
      <c r="AD1141" s="16"/>
      <c r="AE1141" s="16"/>
    </row>
    <row r="1142" spans="8:31" x14ac:dyDescent="0.25">
      <c r="H1142" s="12">
        <v>0</v>
      </c>
      <c r="V1142" s="26"/>
      <c r="W1142" s="26"/>
      <c r="X1142" s="26"/>
      <c r="Y1142" s="26"/>
      <c r="AA1142" s="26"/>
      <c r="AB1142" s="26"/>
      <c r="AC1142" s="16"/>
      <c r="AD1142" s="16"/>
      <c r="AE1142" s="16"/>
    </row>
    <row r="1143" spans="8:31" x14ac:dyDescent="0.25">
      <c r="H1143" s="12">
        <v>0</v>
      </c>
      <c r="V1143" s="26"/>
      <c r="W1143" s="26"/>
      <c r="X1143" s="26"/>
      <c r="Y1143" s="26"/>
      <c r="AA1143" s="26"/>
      <c r="AB1143" s="26"/>
      <c r="AC1143" s="16"/>
      <c r="AD1143" s="16"/>
      <c r="AE1143" s="16"/>
    </row>
    <row r="1144" spans="8:31" x14ac:dyDescent="0.25">
      <c r="H1144" s="12">
        <v>0</v>
      </c>
      <c r="V1144" s="26"/>
      <c r="W1144" s="26"/>
      <c r="X1144" s="26"/>
      <c r="Y1144" s="26"/>
      <c r="AA1144" s="26"/>
      <c r="AB1144" s="26"/>
      <c r="AC1144" s="16"/>
      <c r="AD1144" s="16"/>
      <c r="AE1144" s="16"/>
    </row>
    <row r="1145" spans="8:31" x14ac:dyDescent="0.25">
      <c r="H1145" s="12">
        <v>0</v>
      </c>
      <c r="V1145" s="26"/>
      <c r="W1145" s="26"/>
      <c r="X1145" s="26"/>
      <c r="Y1145" s="26"/>
      <c r="AA1145" s="26"/>
      <c r="AB1145" s="26"/>
      <c r="AC1145" s="16"/>
      <c r="AD1145" s="16"/>
      <c r="AE1145" s="16"/>
    </row>
    <row r="1146" spans="8:31" x14ac:dyDescent="0.25">
      <c r="H1146" s="12">
        <v>0</v>
      </c>
      <c r="V1146" s="26"/>
      <c r="W1146" s="26"/>
      <c r="X1146" s="26"/>
      <c r="Y1146" s="26"/>
      <c r="AA1146" s="26"/>
      <c r="AB1146" s="26"/>
      <c r="AC1146" s="16"/>
      <c r="AD1146" s="16"/>
      <c r="AE1146" s="16"/>
    </row>
    <row r="1147" spans="8:31" x14ac:dyDescent="0.25">
      <c r="H1147" s="12">
        <v>0</v>
      </c>
      <c r="V1147" s="26"/>
      <c r="W1147" s="26"/>
      <c r="X1147" s="26"/>
      <c r="Y1147" s="26"/>
      <c r="AA1147" s="26"/>
      <c r="AB1147" s="26"/>
      <c r="AC1147" s="16"/>
      <c r="AD1147" s="16"/>
      <c r="AE1147" s="16"/>
    </row>
    <row r="1148" spans="8:31" x14ac:dyDescent="0.25">
      <c r="H1148" s="12">
        <v>0</v>
      </c>
      <c r="V1148" s="26"/>
      <c r="W1148" s="26"/>
      <c r="X1148" s="26"/>
      <c r="Y1148" s="26"/>
      <c r="AA1148" s="26"/>
      <c r="AB1148" s="26"/>
      <c r="AC1148" s="16"/>
      <c r="AD1148" s="16"/>
      <c r="AE1148" s="16"/>
    </row>
    <row r="1149" spans="8:31" x14ac:dyDescent="0.25">
      <c r="H1149" s="12">
        <v>0</v>
      </c>
      <c r="V1149" s="26"/>
      <c r="W1149" s="26"/>
      <c r="X1149" s="26"/>
      <c r="Y1149" s="26"/>
      <c r="AA1149" s="26"/>
      <c r="AB1149" s="26"/>
      <c r="AC1149" s="16"/>
      <c r="AD1149" s="16"/>
      <c r="AE1149" s="16"/>
    </row>
    <row r="1150" spans="8:31" x14ac:dyDescent="0.25">
      <c r="H1150" s="12">
        <v>0</v>
      </c>
      <c r="V1150" s="26"/>
      <c r="W1150" s="26"/>
      <c r="X1150" s="26"/>
      <c r="Y1150" s="26"/>
      <c r="AA1150" s="26"/>
      <c r="AB1150" s="26"/>
      <c r="AC1150" s="16"/>
      <c r="AD1150" s="16"/>
      <c r="AE1150" s="16"/>
    </row>
    <row r="1151" spans="8:31" x14ac:dyDescent="0.25">
      <c r="H1151" s="12">
        <v>0</v>
      </c>
      <c r="V1151" s="26"/>
      <c r="W1151" s="26"/>
      <c r="X1151" s="26"/>
      <c r="Y1151" s="26"/>
      <c r="AA1151" s="26"/>
      <c r="AB1151" s="26"/>
      <c r="AC1151" s="16"/>
      <c r="AD1151" s="16"/>
      <c r="AE1151" s="16"/>
    </row>
    <row r="1152" spans="8:31" x14ac:dyDescent="0.25">
      <c r="H1152" s="12">
        <v>0</v>
      </c>
      <c r="V1152" s="26"/>
      <c r="W1152" s="26"/>
      <c r="X1152" s="26"/>
      <c r="Y1152" s="26"/>
      <c r="AA1152" s="26"/>
      <c r="AB1152" s="26"/>
      <c r="AC1152" s="16"/>
      <c r="AD1152" s="16"/>
      <c r="AE1152" s="16"/>
    </row>
    <row r="1153" spans="8:31" x14ac:dyDescent="0.25">
      <c r="H1153" s="12">
        <v>0</v>
      </c>
      <c r="V1153" s="26"/>
      <c r="W1153" s="26"/>
      <c r="X1153" s="26"/>
      <c r="Y1153" s="26"/>
      <c r="AA1153" s="26"/>
      <c r="AB1153" s="26"/>
      <c r="AC1153" s="16"/>
      <c r="AD1153" s="16"/>
      <c r="AE1153" s="16"/>
    </row>
    <row r="1154" spans="8:31" x14ac:dyDescent="0.25">
      <c r="H1154" s="12">
        <v>0</v>
      </c>
      <c r="V1154" s="26"/>
      <c r="W1154" s="26"/>
      <c r="X1154" s="26"/>
      <c r="Y1154" s="26"/>
      <c r="AA1154" s="26"/>
      <c r="AB1154" s="26"/>
      <c r="AC1154" s="16"/>
      <c r="AD1154" s="16"/>
      <c r="AE1154" s="16"/>
    </row>
    <row r="1155" spans="8:31" x14ac:dyDescent="0.25">
      <c r="H1155" s="12">
        <v>0</v>
      </c>
      <c r="V1155" s="26"/>
      <c r="W1155" s="26"/>
      <c r="X1155" s="26"/>
      <c r="Y1155" s="26"/>
      <c r="AA1155" s="26"/>
      <c r="AB1155" s="26"/>
      <c r="AC1155" s="16"/>
      <c r="AD1155" s="16"/>
      <c r="AE1155" s="16"/>
    </row>
    <row r="1156" spans="8:31" x14ac:dyDescent="0.25">
      <c r="H1156" s="12">
        <v>0</v>
      </c>
      <c r="V1156" s="26"/>
      <c r="W1156" s="26"/>
      <c r="X1156" s="26"/>
      <c r="Y1156" s="26"/>
      <c r="AA1156" s="26"/>
      <c r="AB1156" s="26"/>
      <c r="AC1156" s="16"/>
      <c r="AD1156" s="16"/>
      <c r="AE1156" s="16"/>
    </row>
    <row r="1157" spans="8:31" x14ac:dyDescent="0.25">
      <c r="H1157" s="12">
        <v>0</v>
      </c>
      <c r="V1157" s="26"/>
      <c r="W1157" s="26"/>
      <c r="X1157" s="26"/>
      <c r="Y1157" s="26"/>
      <c r="AA1157" s="26"/>
      <c r="AB1157" s="26"/>
      <c r="AC1157" s="16"/>
      <c r="AD1157" s="16"/>
      <c r="AE1157" s="16"/>
    </row>
    <row r="1158" spans="8:31" x14ac:dyDescent="0.25">
      <c r="H1158" s="12">
        <v>0</v>
      </c>
      <c r="V1158" s="26"/>
      <c r="W1158" s="26"/>
      <c r="X1158" s="26"/>
      <c r="Y1158" s="26"/>
      <c r="AA1158" s="26"/>
      <c r="AB1158" s="26"/>
      <c r="AC1158" s="16"/>
      <c r="AD1158" s="16"/>
      <c r="AE1158" s="16"/>
    </row>
    <row r="1159" spans="8:31" x14ac:dyDescent="0.25">
      <c r="H1159" s="12">
        <v>0</v>
      </c>
      <c r="V1159" s="26"/>
      <c r="W1159" s="26"/>
      <c r="X1159" s="26"/>
      <c r="Y1159" s="26"/>
      <c r="AA1159" s="26"/>
      <c r="AB1159" s="26"/>
      <c r="AC1159" s="16"/>
      <c r="AD1159" s="16"/>
      <c r="AE1159" s="16"/>
    </row>
    <row r="1160" spans="8:31" x14ac:dyDescent="0.25">
      <c r="H1160" s="12">
        <v>0</v>
      </c>
      <c r="V1160" s="26"/>
      <c r="W1160" s="26"/>
      <c r="X1160" s="26"/>
      <c r="Y1160" s="26"/>
      <c r="AA1160" s="26"/>
      <c r="AB1160" s="26"/>
      <c r="AC1160" s="16"/>
      <c r="AD1160" s="16"/>
      <c r="AE1160" s="16"/>
    </row>
    <row r="1161" spans="8:31" x14ac:dyDescent="0.25">
      <c r="H1161" s="12">
        <v>0</v>
      </c>
      <c r="V1161" s="26"/>
      <c r="W1161" s="26"/>
      <c r="X1161" s="26"/>
      <c r="Y1161" s="26"/>
      <c r="AA1161" s="26"/>
      <c r="AB1161" s="26"/>
      <c r="AC1161" s="16"/>
      <c r="AD1161" s="16"/>
      <c r="AE1161" s="16"/>
    </row>
    <row r="1162" spans="8:31" x14ac:dyDescent="0.25">
      <c r="H1162" s="12">
        <v>0</v>
      </c>
      <c r="V1162" s="26"/>
      <c r="W1162" s="26"/>
      <c r="X1162" s="26"/>
      <c r="Y1162" s="26"/>
      <c r="AA1162" s="26"/>
      <c r="AB1162" s="26"/>
      <c r="AC1162" s="16"/>
      <c r="AD1162" s="16"/>
      <c r="AE1162" s="16"/>
    </row>
    <row r="1163" spans="8:31" x14ac:dyDescent="0.25">
      <c r="H1163" s="12">
        <v>0</v>
      </c>
      <c r="V1163" s="26"/>
      <c r="W1163" s="26"/>
      <c r="X1163" s="26"/>
      <c r="Y1163" s="26"/>
      <c r="AA1163" s="26"/>
      <c r="AB1163" s="26"/>
      <c r="AC1163" s="16"/>
      <c r="AD1163" s="16"/>
      <c r="AE1163" s="16"/>
    </row>
    <row r="1164" spans="8:31" x14ac:dyDescent="0.25">
      <c r="H1164" s="12">
        <v>0</v>
      </c>
      <c r="V1164" s="26"/>
      <c r="W1164" s="26"/>
      <c r="X1164" s="26"/>
      <c r="Y1164" s="26"/>
      <c r="AA1164" s="26"/>
      <c r="AB1164" s="26"/>
      <c r="AC1164" s="16"/>
      <c r="AD1164" s="16"/>
      <c r="AE1164" s="16"/>
    </row>
    <row r="1165" spans="8:31" x14ac:dyDescent="0.25">
      <c r="H1165" s="12">
        <v>0</v>
      </c>
      <c r="V1165" s="26"/>
      <c r="W1165" s="26"/>
      <c r="X1165" s="26"/>
      <c r="Y1165" s="26"/>
      <c r="AA1165" s="26"/>
      <c r="AB1165" s="26"/>
      <c r="AC1165" s="16"/>
      <c r="AD1165" s="16"/>
      <c r="AE1165" s="16"/>
    </row>
    <row r="1166" spans="8:31" x14ac:dyDescent="0.25">
      <c r="H1166" s="12">
        <v>0</v>
      </c>
      <c r="V1166" s="26"/>
      <c r="W1166" s="26"/>
      <c r="X1166" s="26"/>
      <c r="Y1166" s="26"/>
      <c r="AA1166" s="26"/>
      <c r="AB1166" s="26"/>
      <c r="AC1166" s="16"/>
      <c r="AD1166" s="16"/>
      <c r="AE1166" s="16"/>
    </row>
    <row r="1167" spans="8:31" x14ac:dyDescent="0.25">
      <c r="H1167" s="12">
        <v>0</v>
      </c>
      <c r="V1167" s="26"/>
      <c r="W1167" s="26"/>
      <c r="X1167" s="26"/>
      <c r="Y1167" s="26"/>
      <c r="AA1167" s="26"/>
      <c r="AB1167" s="26"/>
      <c r="AC1167" s="16"/>
      <c r="AD1167" s="16"/>
      <c r="AE1167" s="16"/>
    </row>
    <row r="1168" spans="8:31" x14ac:dyDescent="0.25">
      <c r="H1168" s="12">
        <v>0</v>
      </c>
      <c r="V1168" s="26"/>
      <c r="W1168" s="26"/>
      <c r="X1168" s="26"/>
      <c r="Y1168" s="26"/>
      <c r="AA1168" s="26"/>
      <c r="AB1168" s="26"/>
      <c r="AC1168" s="16"/>
      <c r="AD1168" s="16"/>
      <c r="AE1168" s="16"/>
    </row>
    <row r="1169" spans="8:31" x14ac:dyDescent="0.25">
      <c r="H1169" s="12">
        <v>0</v>
      </c>
      <c r="V1169" s="26"/>
      <c r="W1169" s="26"/>
      <c r="X1169" s="26"/>
      <c r="Y1169" s="26"/>
      <c r="AA1169" s="26"/>
      <c r="AB1169" s="26"/>
      <c r="AC1169" s="16"/>
      <c r="AD1169" s="16"/>
      <c r="AE1169" s="16"/>
    </row>
    <row r="1170" spans="8:31" x14ac:dyDescent="0.25">
      <c r="H1170" s="12">
        <v>0</v>
      </c>
      <c r="V1170" s="26"/>
      <c r="W1170" s="26"/>
      <c r="X1170" s="26"/>
      <c r="Y1170" s="26"/>
      <c r="AA1170" s="26"/>
      <c r="AB1170" s="26"/>
      <c r="AC1170" s="16"/>
      <c r="AD1170" s="16"/>
      <c r="AE1170" s="16"/>
    </row>
    <row r="1171" spans="8:31" x14ac:dyDescent="0.25">
      <c r="H1171" s="12">
        <v>0</v>
      </c>
      <c r="V1171" s="26"/>
      <c r="W1171" s="26"/>
      <c r="X1171" s="26"/>
      <c r="Y1171" s="26"/>
      <c r="AA1171" s="26"/>
      <c r="AB1171" s="26"/>
      <c r="AC1171" s="16"/>
      <c r="AD1171" s="16"/>
      <c r="AE1171" s="16"/>
    </row>
    <row r="1172" spans="8:31" x14ac:dyDescent="0.25">
      <c r="H1172" s="12">
        <v>0</v>
      </c>
      <c r="V1172" s="26"/>
      <c r="W1172" s="26"/>
      <c r="X1172" s="26"/>
      <c r="Y1172" s="26"/>
      <c r="AA1172" s="26"/>
      <c r="AB1172" s="26"/>
      <c r="AC1172" s="16"/>
      <c r="AD1172" s="16"/>
      <c r="AE1172" s="16"/>
    </row>
    <row r="1173" spans="8:31" x14ac:dyDescent="0.25">
      <c r="H1173" s="12">
        <v>0</v>
      </c>
      <c r="V1173" s="26"/>
      <c r="W1173" s="26"/>
      <c r="X1173" s="26"/>
      <c r="Y1173" s="26"/>
      <c r="AA1173" s="26"/>
      <c r="AB1173" s="26"/>
      <c r="AC1173" s="16"/>
      <c r="AD1173" s="16"/>
      <c r="AE1173" s="16"/>
    </row>
    <row r="1174" spans="8:31" x14ac:dyDescent="0.25">
      <c r="H1174" s="12">
        <v>0</v>
      </c>
      <c r="V1174" s="26"/>
      <c r="W1174" s="26"/>
      <c r="X1174" s="26"/>
      <c r="Y1174" s="26"/>
      <c r="AA1174" s="26"/>
      <c r="AB1174" s="26"/>
      <c r="AC1174" s="16"/>
      <c r="AD1174" s="16"/>
      <c r="AE1174" s="16"/>
    </row>
    <row r="1175" spans="8:31" x14ac:dyDescent="0.25">
      <c r="H1175" s="12">
        <v>0</v>
      </c>
      <c r="V1175" s="26"/>
      <c r="W1175" s="26"/>
      <c r="X1175" s="26"/>
      <c r="Y1175" s="26"/>
      <c r="AA1175" s="26"/>
      <c r="AB1175" s="26"/>
      <c r="AC1175" s="16"/>
      <c r="AD1175" s="16"/>
      <c r="AE1175" s="16"/>
    </row>
    <row r="1176" spans="8:31" x14ac:dyDescent="0.25">
      <c r="H1176" s="12">
        <v>0</v>
      </c>
      <c r="V1176" s="26"/>
      <c r="W1176" s="26"/>
      <c r="X1176" s="26"/>
      <c r="Y1176" s="26"/>
      <c r="AA1176" s="26"/>
      <c r="AB1176" s="26"/>
      <c r="AC1176" s="16"/>
      <c r="AD1176" s="16"/>
      <c r="AE1176" s="16"/>
    </row>
    <row r="1177" spans="8:31" x14ac:dyDescent="0.25">
      <c r="H1177" s="12">
        <v>0</v>
      </c>
      <c r="V1177" s="26"/>
      <c r="W1177" s="26"/>
      <c r="X1177" s="26"/>
      <c r="Y1177" s="26"/>
      <c r="AA1177" s="26"/>
      <c r="AB1177" s="26"/>
      <c r="AC1177" s="16"/>
      <c r="AD1177" s="16"/>
      <c r="AE1177" s="16"/>
    </row>
    <row r="1178" spans="8:31" x14ac:dyDescent="0.25">
      <c r="H1178" s="12">
        <v>0</v>
      </c>
      <c r="V1178" s="26"/>
      <c r="W1178" s="26"/>
      <c r="X1178" s="26"/>
      <c r="Y1178" s="26"/>
      <c r="AA1178" s="26"/>
      <c r="AB1178" s="26"/>
      <c r="AC1178" s="16"/>
      <c r="AD1178" s="16"/>
      <c r="AE1178" s="16"/>
    </row>
    <row r="1179" spans="8:31" x14ac:dyDescent="0.25">
      <c r="H1179" s="12">
        <v>0</v>
      </c>
      <c r="V1179" s="26"/>
      <c r="W1179" s="26"/>
      <c r="X1179" s="26"/>
      <c r="Y1179" s="26"/>
      <c r="AA1179" s="26"/>
      <c r="AB1179" s="26"/>
      <c r="AC1179" s="16"/>
      <c r="AD1179" s="16"/>
      <c r="AE1179" s="16"/>
    </row>
    <row r="1180" spans="8:31" x14ac:dyDescent="0.25">
      <c r="H1180" s="12">
        <v>0</v>
      </c>
      <c r="V1180" s="26"/>
      <c r="W1180" s="26"/>
      <c r="X1180" s="26"/>
      <c r="Y1180" s="26"/>
      <c r="AA1180" s="26"/>
      <c r="AB1180" s="26"/>
      <c r="AC1180" s="16"/>
      <c r="AD1180" s="16"/>
      <c r="AE1180" s="16"/>
    </row>
    <row r="1181" spans="8:31" x14ac:dyDescent="0.25">
      <c r="H1181" s="12">
        <v>0</v>
      </c>
      <c r="V1181" s="26"/>
      <c r="W1181" s="26"/>
      <c r="X1181" s="26"/>
      <c r="Y1181" s="26"/>
      <c r="AA1181" s="26"/>
      <c r="AB1181" s="26"/>
      <c r="AC1181" s="16"/>
      <c r="AD1181" s="16"/>
      <c r="AE1181" s="16"/>
    </row>
    <row r="1182" spans="8:31" x14ac:dyDescent="0.25">
      <c r="H1182" s="12">
        <v>0</v>
      </c>
      <c r="V1182" s="26"/>
      <c r="W1182" s="26"/>
      <c r="X1182" s="26"/>
      <c r="Y1182" s="26"/>
      <c r="AA1182" s="26"/>
      <c r="AB1182" s="26"/>
      <c r="AC1182" s="16"/>
      <c r="AD1182" s="16"/>
      <c r="AE1182" s="16"/>
    </row>
    <row r="1183" spans="8:31" x14ac:dyDescent="0.25">
      <c r="H1183" s="12">
        <v>0</v>
      </c>
      <c r="V1183" s="26"/>
      <c r="W1183" s="26"/>
      <c r="X1183" s="26"/>
      <c r="Y1183" s="26"/>
      <c r="AA1183" s="26"/>
      <c r="AB1183" s="26"/>
      <c r="AC1183" s="16"/>
      <c r="AD1183" s="16"/>
      <c r="AE1183" s="16"/>
    </row>
    <row r="1184" spans="8:31" x14ac:dyDescent="0.25">
      <c r="H1184" s="12">
        <v>0</v>
      </c>
      <c r="V1184" s="26"/>
      <c r="W1184" s="26"/>
      <c r="X1184" s="26"/>
      <c r="Y1184" s="26"/>
      <c r="AA1184" s="26"/>
      <c r="AB1184" s="26"/>
      <c r="AC1184" s="16"/>
      <c r="AD1184" s="16"/>
      <c r="AE1184" s="16"/>
    </row>
    <row r="1185" spans="8:31" x14ac:dyDescent="0.25">
      <c r="H1185" s="12">
        <v>0</v>
      </c>
      <c r="V1185" s="26"/>
      <c r="W1185" s="26"/>
      <c r="X1185" s="26"/>
      <c r="Y1185" s="26"/>
      <c r="AA1185" s="26"/>
      <c r="AB1185" s="26"/>
      <c r="AC1185" s="16"/>
      <c r="AD1185" s="16"/>
      <c r="AE1185" s="16"/>
    </row>
    <row r="1186" spans="8:31" x14ac:dyDescent="0.25">
      <c r="H1186" s="12">
        <v>0</v>
      </c>
      <c r="V1186" s="26"/>
      <c r="W1186" s="26"/>
      <c r="X1186" s="26"/>
      <c r="Y1186" s="26"/>
      <c r="AA1186" s="26"/>
      <c r="AB1186" s="26"/>
      <c r="AC1186" s="16"/>
      <c r="AD1186" s="16"/>
      <c r="AE1186" s="16"/>
    </row>
    <row r="1187" spans="8:31" x14ac:dyDescent="0.25">
      <c r="H1187" s="12">
        <v>0</v>
      </c>
      <c r="V1187" s="26"/>
      <c r="W1187" s="26"/>
      <c r="X1187" s="26"/>
      <c r="Y1187" s="26"/>
      <c r="AA1187" s="26"/>
      <c r="AB1187" s="26"/>
      <c r="AC1187" s="16"/>
      <c r="AD1187" s="16"/>
      <c r="AE1187" s="16"/>
    </row>
    <row r="1188" spans="8:31" x14ac:dyDescent="0.25">
      <c r="H1188" s="12">
        <v>0</v>
      </c>
      <c r="V1188" s="26"/>
      <c r="W1188" s="26"/>
      <c r="X1188" s="26"/>
      <c r="Y1188" s="26"/>
      <c r="AA1188" s="26"/>
      <c r="AB1188" s="26"/>
      <c r="AC1188" s="16"/>
      <c r="AD1188" s="16"/>
      <c r="AE1188" s="16"/>
    </row>
    <row r="1189" spans="8:31" x14ac:dyDescent="0.25">
      <c r="H1189" s="12">
        <v>0</v>
      </c>
      <c r="V1189" s="26"/>
      <c r="W1189" s="26"/>
      <c r="X1189" s="26"/>
      <c r="Y1189" s="26"/>
      <c r="AA1189" s="26"/>
      <c r="AB1189" s="26"/>
      <c r="AC1189" s="16"/>
      <c r="AD1189" s="16"/>
      <c r="AE1189" s="16"/>
    </row>
    <row r="1190" spans="8:31" x14ac:dyDescent="0.25">
      <c r="H1190" s="12">
        <v>0</v>
      </c>
      <c r="V1190" s="26"/>
      <c r="W1190" s="26"/>
      <c r="X1190" s="26"/>
      <c r="Y1190" s="26"/>
      <c r="AA1190" s="26"/>
      <c r="AB1190" s="26"/>
      <c r="AC1190" s="16"/>
      <c r="AD1190" s="16"/>
      <c r="AE1190" s="16"/>
    </row>
    <row r="1191" spans="8:31" x14ac:dyDescent="0.25">
      <c r="H1191" s="12">
        <v>0</v>
      </c>
      <c r="V1191" s="26"/>
      <c r="W1191" s="26"/>
      <c r="X1191" s="26"/>
      <c r="Y1191" s="26"/>
      <c r="AA1191" s="26"/>
      <c r="AB1191" s="26"/>
      <c r="AC1191" s="16"/>
      <c r="AD1191" s="16"/>
      <c r="AE1191" s="16"/>
    </row>
    <row r="1192" spans="8:31" x14ac:dyDescent="0.25">
      <c r="H1192" s="12">
        <v>0</v>
      </c>
      <c r="V1192" s="26"/>
      <c r="W1192" s="26"/>
      <c r="X1192" s="26"/>
      <c r="Y1192" s="26"/>
      <c r="AA1192" s="26"/>
      <c r="AB1192" s="26"/>
      <c r="AC1192" s="16"/>
      <c r="AD1192" s="16"/>
      <c r="AE1192" s="16"/>
    </row>
    <row r="1193" spans="8:31" x14ac:dyDescent="0.25">
      <c r="H1193" s="12">
        <v>0</v>
      </c>
      <c r="V1193" s="26"/>
      <c r="W1193" s="26"/>
      <c r="X1193" s="26"/>
      <c r="Y1193" s="26"/>
      <c r="AA1193" s="26"/>
      <c r="AB1193" s="26"/>
      <c r="AC1193" s="16"/>
      <c r="AD1193" s="16"/>
      <c r="AE1193" s="16"/>
    </row>
    <row r="1194" spans="8:31" x14ac:dyDescent="0.25">
      <c r="H1194" s="12">
        <v>0</v>
      </c>
      <c r="V1194" s="26"/>
      <c r="W1194" s="26"/>
      <c r="X1194" s="26"/>
      <c r="Y1194" s="26"/>
      <c r="AA1194" s="26"/>
      <c r="AB1194" s="26"/>
      <c r="AC1194" s="16"/>
      <c r="AD1194" s="16"/>
      <c r="AE1194" s="16"/>
    </row>
    <row r="1195" spans="8:31" x14ac:dyDescent="0.25">
      <c r="H1195" s="12">
        <v>0</v>
      </c>
      <c r="V1195" s="26"/>
      <c r="W1195" s="26"/>
      <c r="X1195" s="26"/>
      <c r="Y1195" s="26"/>
      <c r="AA1195" s="26"/>
      <c r="AB1195" s="26"/>
      <c r="AC1195" s="16"/>
      <c r="AD1195" s="16"/>
      <c r="AE1195" s="16"/>
    </row>
    <row r="1196" spans="8:31" x14ac:dyDescent="0.25">
      <c r="H1196" s="12">
        <v>0</v>
      </c>
      <c r="V1196" s="26"/>
      <c r="W1196" s="26"/>
      <c r="X1196" s="26"/>
      <c r="Y1196" s="26"/>
      <c r="AA1196" s="26"/>
      <c r="AB1196" s="26"/>
      <c r="AC1196" s="16"/>
      <c r="AD1196" s="16"/>
      <c r="AE1196" s="16"/>
    </row>
    <row r="1197" spans="8:31" x14ac:dyDescent="0.25">
      <c r="H1197" s="12">
        <v>0</v>
      </c>
      <c r="V1197" s="26"/>
      <c r="W1197" s="26"/>
      <c r="X1197" s="26"/>
      <c r="Y1197" s="26"/>
      <c r="AA1197" s="26"/>
      <c r="AB1197" s="26"/>
      <c r="AC1197" s="16"/>
      <c r="AD1197" s="16"/>
      <c r="AE1197" s="16"/>
    </row>
    <row r="1198" spans="8:31" x14ac:dyDescent="0.25">
      <c r="H1198" s="12">
        <v>0</v>
      </c>
      <c r="V1198" s="26"/>
      <c r="W1198" s="26"/>
      <c r="X1198" s="26"/>
      <c r="Y1198" s="26"/>
      <c r="AA1198" s="26"/>
      <c r="AB1198" s="26"/>
      <c r="AC1198" s="16"/>
      <c r="AD1198" s="16"/>
      <c r="AE1198" s="16"/>
    </row>
    <row r="1199" spans="8:31" x14ac:dyDescent="0.25">
      <c r="H1199" s="12">
        <v>0</v>
      </c>
      <c r="V1199" s="26"/>
      <c r="W1199" s="26"/>
      <c r="X1199" s="26"/>
      <c r="Y1199" s="26"/>
      <c r="AA1199" s="26"/>
      <c r="AB1199" s="26"/>
      <c r="AC1199" s="16"/>
      <c r="AD1199" s="16"/>
      <c r="AE1199" s="16"/>
    </row>
    <row r="1200" spans="8:31" x14ac:dyDescent="0.25">
      <c r="H1200" s="12">
        <v>0</v>
      </c>
      <c r="V1200" s="26"/>
      <c r="W1200" s="26"/>
      <c r="X1200" s="26"/>
      <c r="Y1200" s="26"/>
      <c r="AA1200" s="26"/>
      <c r="AB1200" s="26"/>
      <c r="AC1200" s="16"/>
      <c r="AD1200" s="16"/>
      <c r="AE1200" s="16"/>
    </row>
    <row r="1201" spans="8:31" x14ac:dyDescent="0.25">
      <c r="H1201" s="12">
        <v>0</v>
      </c>
      <c r="V1201" s="26"/>
      <c r="W1201" s="26"/>
      <c r="X1201" s="26"/>
      <c r="Y1201" s="26"/>
      <c r="AA1201" s="26"/>
      <c r="AB1201" s="26"/>
      <c r="AC1201" s="16"/>
      <c r="AD1201" s="16"/>
      <c r="AE1201" s="16"/>
    </row>
    <row r="1202" spans="8:31" x14ac:dyDescent="0.25">
      <c r="H1202" s="12">
        <v>0</v>
      </c>
      <c r="V1202" s="26"/>
      <c r="W1202" s="26"/>
      <c r="X1202" s="26"/>
      <c r="Y1202" s="26"/>
      <c r="AA1202" s="26"/>
      <c r="AB1202" s="26"/>
      <c r="AC1202" s="16"/>
      <c r="AD1202" s="16"/>
      <c r="AE1202" s="16"/>
    </row>
    <row r="1203" spans="8:31" x14ac:dyDescent="0.25">
      <c r="H1203" s="12">
        <v>0</v>
      </c>
      <c r="V1203" s="26"/>
      <c r="W1203" s="26"/>
      <c r="X1203" s="26"/>
      <c r="Y1203" s="26"/>
      <c r="AA1203" s="26"/>
      <c r="AB1203" s="26"/>
      <c r="AC1203" s="16"/>
      <c r="AD1203" s="16"/>
      <c r="AE1203" s="16"/>
    </row>
    <row r="1204" spans="8:31" x14ac:dyDescent="0.25">
      <c r="H1204" s="12">
        <v>0</v>
      </c>
      <c r="V1204" s="26"/>
      <c r="W1204" s="26"/>
      <c r="X1204" s="26"/>
      <c r="Y1204" s="26"/>
      <c r="AA1204" s="26"/>
      <c r="AB1204" s="26"/>
      <c r="AC1204" s="16"/>
      <c r="AD1204" s="16"/>
      <c r="AE1204" s="16"/>
    </row>
    <row r="1205" spans="8:31" x14ac:dyDescent="0.25">
      <c r="H1205" s="12">
        <v>0</v>
      </c>
      <c r="V1205" s="26"/>
      <c r="W1205" s="26"/>
      <c r="X1205" s="26"/>
      <c r="Y1205" s="26"/>
      <c r="AA1205" s="26"/>
      <c r="AB1205" s="26"/>
      <c r="AC1205" s="16"/>
      <c r="AD1205" s="16"/>
      <c r="AE1205" s="16"/>
    </row>
    <row r="1206" spans="8:31" x14ac:dyDescent="0.25">
      <c r="H1206" s="12">
        <v>0</v>
      </c>
      <c r="V1206" s="26"/>
      <c r="W1206" s="26"/>
      <c r="X1206" s="26"/>
      <c r="Y1206" s="26"/>
      <c r="AA1206" s="26"/>
      <c r="AB1206" s="26"/>
      <c r="AC1206" s="16"/>
      <c r="AD1206" s="16"/>
      <c r="AE1206" s="16"/>
    </row>
    <row r="1207" spans="8:31" x14ac:dyDescent="0.25">
      <c r="H1207" s="12">
        <v>0</v>
      </c>
      <c r="V1207" s="26"/>
      <c r="W1207" s="26"/>
      <c r="X1207" s="26"/>
      <c r="Y1207" s="26"/>
      <c r="AA1207" s="26"/>
      <c r="AB1207" s="26"/>
      <c r="AC1207" s="16"/>
      <c r="AD1207" s="16"/>
      <c r="AE1207" s="16"/>
    </row>
    <row r="1208" spans="8:31" x14ac:dyDescent="0.25">
      <c r="H1208" s="12">
        <v>0</v>
      </c>
      <c r="V1208" s="26"/>
      <c r="W1208" s="26"/>
      <c r="X1208" s="26"/>
      <c r="Y1208" s="26"/>
      <c r="AA1208" s="26"/>
      <c r="AB1208" s="26"/>
      <c r="AC1208" s="16"/>
      <c r="AD1208" s="16"/>
      <c r="AE1208" s="16"/>
    </row>
    <row r="1209" spans="8:31" x14ac:dyDescent="0.25">
      <c r="H1209" s="12">
        <v>0</v>
      </c>
      <c r="V1209" s="26"/>
      <c r="W1209" s="26"/>
      <c r="X1209" s="26"/>
      <c r="Y1209" s="26"/>
      <c r="AA1209" s="26"/>
      <c r="AB1209" s="26"/>
      <c r="AC1209" s="16"/>
      <c r="AD1209" s="16"/>
      <c r="AE1209" s="16"/>
    </row>
    <row r="1210" spans="8:31" x14ac:dyDescent="0.25">
      <c r="H1210" s="12">
        <v>0</v>
      </c>
      <c r="V1210" s="26"/>
      <c r="W1210" s="26"/>
      <c r="X1210" s="26"/>
      <c r="Y1210" s="26"/>
      <c r="AA1210" s="26"/>
      <c r="AB1210" s="26"/>
      <c r="AC1210" s="16"/>
      <c r="AD1210" s="16"/>
      <c r="AE1210" s="16"/>
    </row>
    <row r="1211" spans="8:31" x14ac:dyDescent="0.25">
      <c r="H1211" s="12">
        <v>0</v>
      </c>
      <c r="V1211" s="26"/>
      <c r="W1211" s="26"/>
      <c r="X1211" s="26"/>
      <c r="Y1211" s="26"/>
      <c r="AA1211" s="26"/>
      <c r="AB1211" s="26"/>
      <c r="AC1211" s="16"/>
      <c r="AD1211" s="16"/>
      <c r="AE1211" s="16"/>
    </row>
    <row r="1212" spans="8:31" x14ac:dyDescent="0.25">
      <c r="H1212" s="12">
        <v>0</v>
      </c>
      <c r="V1212" s="26"/>
      <c r="W1212" s="26"/>
      <c r="X1212" s="26"/>
      <c r="Y1212" s="26"/>
      <c r="AA1212" s="26"/>
      <c r="AB1212" s="26"/>
      <c r="AC1212" s="16"/>
      <c r="AD1212" s="16"/>
      <c r="AE1212" s="16"/>
    </row>
    <row r="1213" spans="8:31" x14ac:dyDescent="0.25">
      <c r="H1213" s="12">
        <v>0</v>
      </c>
      <c r="V1213" s="26"/>
      <c r="W1213" s="26"/>
      <c r="X1213" s="26"/>
      <c r="Y1213" s="26"/>
      <c r="AA1213" s="26"/>
      <c r="AB1213" s="26"/>
      <c r="AC1213" s="16"/>
      <c r="AD1213" s="16"/>
      <c r="AE1213" s="16"/>
    </row>
    <row r="1214" spans="8:31" x14ac:dyDescent="0.25">
      <c r="H1214" s="12">
        <v>0</v>
      </c>
      <c r="V1214" s="26"/>
      <c r="W1214" s="26"/>
      <c r="X1214" s="26"/>
      <c r="Y1214" s="26"/>
      <c r="AA1214" s="26"/>
      <c r="AB1214" s="26"/>
      <c r="AC1214" s="16"/>
      <c r="AD1214" s="16"/>
      <c r="AE1214" s="16"/>
    </row>
    <row r="1215" spans="8:31" x14ac:dyDescent="0.25">
      <c r="H1215" s="12">
        <v>0</v>
      </c>
      <c r="V1215" s="26"/>
      <c r="W1215" s="26"/>
      <c r="X1215" s="26"/>
      <c r="Y1215" s="26"/>
      <c r="AA1215" s="26"/>
      <c r="AB1215" s="26"/>
      <c r="AC1215" s="16"/>
      <c r="AD1215" s="16"/>
      <c r="AE1215" s="16"/>
    </row>
    <row r="1216" spans="8:31" x14ac:dyDescent="0.25">
      <c r="H1216" s="12">
        <v>0</v>
      </c>
      <c r="V1216" s="26"/>
      <c r="W1216" s="26"/>
      <c r="X1216" s="26"/>
      <c r="Y1216" s="26"/>
      <c r="AA1216" s="26"/>
      <c r="AB1216" s="26"/>
      <c r="AC1216" s="16"/>
      <c r="AD1216" s="16"/>
      <c r="AE1216" s="16"/>
    </row>
    <row r="1217" spans="8:31" x14ac:dyDescent="0.25">
      <c r="H1217" s="12">
        <v>0</v>
      </c>
      <c r="V1217" s="26"/>
      <c r="W1217" s="26"/>
      <c r="X1217" s="26"/>
      <c r="Y1217" s="26"/>
      <c r="AA1217" s="26"/>
      <c r="AB1217" s="26"/>
      <c r="AC1217" s="16"/>
      <c r="AD1217" s="16"/>
      <c r="AE1217" s="16"/>
    </row>
    <row r="1218" spans="8:31" x14ac:dyDescent="0.25">
      <c r="H1218" s="12">
        <v>0</v>
      </c>
      <c r="V1218" s="26"/>
      <c r="W1218" s="26"/>
      <c r="X1218" s="26"/>
      <c r="Y1218" s="26"/>
      <c r="AA1218" s="26"/>
      <c r="AB1218" s="26"/>
      <c r="AC1218" s="16"/>
      <c r="AD1218" s="16"/>
      <c r="AE1218" s="16"/>
    </row>
    <row r="1219" spans="8:31" x14ac:dyDescent="0.25">
      <c r="H1219" s="12">
        <v>0</v>
      </c>
      <c r="V1219" s="26"/>
      <c r="W1219" s="26"/>
      <c r="X1219" s="26"/>
      <c r="Y1219" s="26"/>
      <c r="AA1219" s="26"/>
      <c r="AB1219" s="26"/>
      <c r="AC1219" s="16"/>
      <c r="AD1219" s="16"/>
      <c r="AE1219" s="16"/>
    </row>
    <row r="1220" spans="8:31" x14ac:dyDescent="0.25">
      <c r="H1220" s="12">
        <v>0</v>
      </c>
      <c r="V1220" s="26"/>
      <c r="W1220" s="26"/>
      <c r="X1220" s="26"/>
      <c r="Y1220" s="26"/>
      <c r="AA1220" s="26"/>
      <c r="AB1220" s="26"/>
      <c r="AC1220" s="16"/>
      <c r="AD1220" s="16"/>
      <c r="AE1220" s="16"/>
    </row>
    <row r="1221" spans="8:31" x14ac:dyDescent="0.25">
      <c r="H1221" s="12">
        <v>0</v>
      </c>
      <c r="V1221" s="26"/>
      <c r="W1221" s="26"/>
      <c r="X1221" s="26"/>
      <c r="Y1221" s="26"/>
      <c r="AA1221" s="26"/>
      <c r="AB1221" s="26"/>
      <c r="AC1221" s="16"/>
      <c r="AD1221" s="16"/>
      <c r="AE1221" s="16"/>
    </row>
    <row r="1222" spans="8:31" x14ac:dyDescent="0.25">
      <c r="H1222" s="12">
        <v>0</v>
      </c>
      <c r="V1222" s="26"/>
      <c r="W1222" s="26"/>
      <c r="X1222" s="26"/>
      <c r="Y1222" s="26"/>
      <c r="AA1222" s="26"/>
      <c r="AB1222" s="26"/>
      <c r="AC1222" s="16"/>
      <c r="AD1222" s="16"/>
      <c r="AE1222" s="16"/>
    </row>
    <row r="1223" spans="8:31" x14ac:dyDescent="0.25">
      <c r="H1223" s="12">
        <v>0</v>
      </c>
      <c r="V1223" s="26"/>
      <c r="W1223" s="26"/>
      <c r="X1223" s="26"/>
      <c r="Y1223" s="26"/>
      <c r="AA1223" s="26"/>
      <c r="AB1223" s="26"/>
      <c r="AC1223" s="16"/>
      <c r="AD1223" s="16"/>
      <c r="AE1223" s="16"/>
    </row>
    <row r="1224" spans="8:31" x14ac:dyDescent="0.25">
      <c r="H1224" s="12">
        <v>0</v>
      </c>
      <c r="V1224" s="26"/>
      <c r="W1224" s="26"/>
      <c r="X1224" s="26"/>
      <c r="Y1224" s="26"/>
      <c r="AA1224" s="26"/>
      <c r="AB1224" s="26"/>
      <c r="AC1224" s="16"/>
      <c r="AD1224" s="16"/>
      <c r="AE1224" s="16"/>
    </row>
    <row r="1225" spans="8:31" x14ac:dyDescent="0.25">
      <c r="H1225" s="12">
        <v>0</v>
      </c>
      <c r="V1225" s="26"/>
      <c r="W1225" s="26"/>
      <c r="X1225" s="26"/>
      <c r="Y1225" s="26"/>
      <c r="AA1225" s="26"/>
      <c r="AB1225" s="26"/>
      <c r="AC1225" s="16"/>
      <c r="AD1225" s="16"/>
      <c r="AE1225" s="16"/>
    </row>
    <row r="1226" spans="8:31" x14ac:dyDescent="0.25">
      <c r="H1226" s="12">
        <v>0</v>
      </c>
      <c r="V1226" s="26"/>
      <c r="W1226" s="26"/>
      <c r="X1226" s="26"/>
      <c r="Y1226" s="26"/>
      <c r="AA1226" s="26"/>
      <c r="AB1226" s="26"/>
      <c r="AC1226" s="16"/>
      <c r="AD1226" s="16"/>
      <c r="AE1226" s="16"/>
    </row>
    <row r="1227" spans="8:31" x14ac:dyDescent="0.25">
      <c r="H1227" s="12">
        <v>0</v>
      </c>
      <c r="V1227" s="26"/>
      <c r="W1227" s="26"/>
      <c r="X1227" s="26"/>
      <c r="Y1227" s="26"/>
      <c r="AA1227" s="26"/>
      <c r="AB1227" s="26"/>
      <c r="AC1227" s="16"/>
      <c r="AD1227" s="16"/>
      <c r="AE1227" s="16"/>
    </row>
    <row r="1228" spans="8:31" x14ac:dyDescent="0.25">
      <c r="H1228" s="12">
        <v>0</v>
      </c>
      <c r="V1228" s="26"/>
      <c r="W1228" s="26"/>
      <c r="X1228" s="26"/>
      <c r="Y1228" s="26"/>
      <c r="AA1228" s="26"/>
      <c r="AB1228" s="26"/>
      <c r="AC1228" s="16"/>
      <c r="AD1228" s="16"/>
      <c r="AE1228" s="16"/>
    </row>
    <row r="1229" spans="8:31" x14ac:dyDescent="0.25">
      <c r="H1229" s="12">
        <v>0</v>
      </c>
      <c r="V1229" s="26"/>
      <c r="W1229" s="26"/>
      <c r="X1229" s="26"/>
      <c r="Y1229" s="26"/>
      <c r="AA1229" s="26"/>
      <c r="AB1229" s="26"/>
      <c r="AC1229" s="16"/>
      <c r="AD1229" s="16"/>
      <c r="AE1229" s="16"/>
    </row>
    <row r="1230" spans="8:31" x14ac:dyDescent="0.25">
      <c r="H1230" s="12">
        <v>0</v>
      </c>
      <c r="V1230" s="26"/>
      <c r="W1230" s="26"/>
      <c r="X1230" s="26"/>
      <c r="Y1230" s="26"/>
      <c r="AA1230" s="26"/>
      <c r="AB1230" s="26"/>
      <c r="AC1230" s="16"/>
      <c r="AD1230" s="16"/>
      <c r="AE1230" s="16"/>
    </row>
    <row r="1231" spans="8:31" x14ac:dyDescent="0.25">
      <c r="H1231" s="12">
        <v>0</v>
      </c>
      <c r="V1231" s="26"/>
      <c r="W1231" s="26"/>
      <c r="X1231" s="26"/>
      <c r="Y1231" s="26"/>
      <c r="AA1231" s="26"/>
      <c r="AB1231" s="26"/>
      <c r="AC1231" s="16"/>
      <c r="AD1231" s="16"/>
      <c r="AE1231" s="16"/>
    </row>
    <row r="1232" spans="8:31" x14ac:dyDescent="0.25">
      <c r="H1232" s="12">
        <v>0</v>
      </c>
      <c r="V1232" s="26"/>
      <c r="W1232" s="26"/>
      <c r="X1232" s="26"/>
      <c r="Y1232" s="26"/>
      <c r="AA1232" s="26"/>
      <c r="AB1232" s="26"/>
      <c r="AC1232" s="16"/>
      <c r="AD1232" s="16"/>
      <c r="AE1232" s="16"/>
    </row>
    <row r="1233" spans="8:31" x14ac:dyDescent="0.25">
      <c r="H1233" s="12">
        <v>0</v>
      </c>
      <c r="V1233" s="26"/>
      <c r="W1233" s="26"/>
      <c r="X1233" s="26"/>
      <c r="Y1233" s="26"/>
      <c r="AA1233" s="26"/>
      <c r="AB1233" s="26"/>
      <c r="AC1233" s="16"/>
      <c r="AD1233" s="16"/>
      <c r="AE1233" s="16"/>
    </row>
    <row r="1234" spans="8:31" x14ac:dyDescent="0.25">
      <c r="H1234" s="12">
        <v>0</v>
      </c>
      <c r="V1234" s="26"/>
      <c r="W1234" s="26"/>
      <c r="X1234" s="26"/>
      <c r="Y1234" s="26"/>
      <c r="AA1234" s="26"/>
      <c r="AB1234" s="26"/>
      <c r="AC1234" s="16"/>
      <c r="AD1234" s="16"/>
      <c r="AE1234" s="16"/>
    </row>
    <row r="1235" spans="8:31" x14ac:dyDescent="0.25">
      <c r="H1235" s="12">
        <v>0</v>
      </c>
      <c r="V1235" s="26"/>
      <c r="W1235" s="26"/>
      <c r="X1235" s="26"/>
      <c r="Y1235" s="26"/>
      <c r="AA1235" s="26"/>
      <c r="AB1235" s="26"/>
      <c r="AC1235" s="16"/>
      <c r="AD1235" s="16"/>
      <c r="AE1235" s="16"/>
    </row>
    <row r="1236" spans="8:31" x14ac:dyDescent="0.25">
      <c r="H1236" s="12">
        <v>0</v>
      </c>
      <c r="V1236" s="26"/>
      <c r="W1236" s="26"/>
      <c r="X1236" s="26"/>
      <c r="Y1236" s="26"/>
      <c r="AA1236" s="26"/>
      <c r="AB1236" s="26"/>
      <c r="AC1236" s="16"/>
      <c r="AD1236" s="16"/>
      <c r="AE1236" s="16"/>
    </row>
    <row r="1237" spans="8:31" x14ac:dyDescent="0.25">
      <c r="H1237" s="12">
        <v>0</v>
      </c>
      <c r="V1237" s="26"/>
      <c r="W1237" s="26"/>
      <c r="X1237" s="26"/>
      <c r="Y1237" s="26"/>
      <c r="AA1237" s="26"/>
      <c r="AB1237" s="26"/>
      <c r="AC1237" s="16"/>
      <c r="AD1237" s="16"/>
      <c r="AE1237" s="16"/>
    </row>
    <row r="1238" spans="8:31" x14ac:dyDescent="0.25">
      <c r="H1238" s="12">
        <v>0</v>
      </c>
      <c r="V1238" s="26"/>
      <c r="W1238" s="26"/>
      <c r="X1238" s="26"/>
      <c r="Y1238" s="26"/>
      <c r="AA1238" s="26"/>
      <c r="AB1238" s="26"/>
      <c r="AC1238" s="16"/>
      <c r="AD1238" s="16"/>
      <c r="AE1238" s="16"/>
    </row>
    <row r="1239" spans="8:31" x14ac:dyDescent="0.25">
      <c r="H1239" s="12">
        <v>0</v>
      </c>
      <c r="V1239" s="26"/>
      <c r="W1239" s="26"/>
      <c r="X1239" s="26"/>
      <c r="Y1239" s="26"/>
      <c r="AA1239" s="26"/>
      <c r="AB1239" s="26"/>
      <c r="AC1239" s="16"/>
      <c r="AD1239" s="16"/>
      <c r="AE1239" s="16"/>
    </row>
    <row r="1240" spans="8:31" x14ac:dyDescent="0.25">
      <c r="H1240" s="12">
        <v>0</v>
      </c>
      <c r="V1240" s="26"/>
      <c r="W1240" s="26"/>
      <c r="X1240" s="26"/>
      <c r="Y1240" s="26"/>
      <c r="AA1240" s="26"/>
      <c r="AB1240" s="26"/>
      <c r="AC1240" s="16"/>
      <c r="AD1240" s="16"/>
      <c r="AE1240" s="16"/>
    </row>
    <row r="1241" spans="8:31" x14ac:dyDescent="0.25">
      <c r="H1241" s="12">
        <v>0</v>
      </c>
      <c r="V1241" s="26"/>
      <c r="W1241" s="26"/>
      <c r="X1241" s="26"/>
      <c r="Y1241" s="26"/>
      <c r="AA1241" s="26"/>
      <c r="AB1241" s="26"/>
      <c r="AC1241" s="16"/>
      <c r="AD1241" s="16"/>
      <c r="AE1241" s="16"/>
    </row>
    <row r="1242" spans="8:31" x14ac:dyDescent="0.25">
      <c r="H1242" s="12">
        <v>0</v>
      </c>
      <c r="V1242" s="26"/>
      <c r="W1242" s="26"/>
      <c r="X1242" s="26"/>
      <c r="Y1242" s="26"/>
      <c r="AA1242" s="26"/>
      <c r="AB1242" s="26"/>
      <c r="AC1242" s="16"/>
      <c r="AD1242" s="16"/>
      <c r="AE1242" s="16"/>
    </row>
    <row r="1243" spans="8:31" x14ac:dyDescent="0.25">
      <c r="H1243" s="12">
        <v>0</v>
      </c>
      <c r="V1243" s="26"/>
      <c r="W1243" s="26"/>
      <c r="X1243" s="26"/>
      <c r="Y1243" s="26"/>
      <c r="AA1243" s="26"/>
      <c r="AB1243" s="26"/>
      <c r="AC1243" s="16"/>
      <c r="AD1243" s="16"/>
      <c r="AE1243" s="16"/>
    </row>
    <row r="1244" spans="8:31" x14ac:dyDescent="0.25">
      <c r="H1244" s="12">
        <v>0</v>
      </c>
      <c r="V1244" s="26"/>
      <c r="W1244" s="26"/>
      <c r="X1244" s="26"/>
      <c r="Y1244" s="26"/>
      <c r="AA1244" s="26"/>
      <c r="AB1244" s="26"/>
      <c r="AC1244" s="16"/>
      <c r="AD1244" s="16"/>
      <c r="AE1244" s="16"/>
    </row>
    <row r="1245" spans="8:31" x14ac:dyDescent="0.25">
      <c r="H1245" s="12">
        <v>0</v>
      </c>
      <c r="V1245" s="26"/>
      <c r="W1245" s="26"/>
      <c r="X1245" s="26"/>
      <c r="Y1245" s="26"/>
      <c r="AA1245" s="26"/>
      <c r="AB1245" s="26"/>
      <c r="AC1245" s="16"/>
      <c r="AD1245" s="16"/>
      <c r="AE1245" s="16"/>
    </row>
    <row r="1246" spans="8:31" x14ac:dyDescent="0.25">
      <c r="H1246" s="12">
        <v>0</v>
      </c>
      <c r="V1246" s="26"/>
      <c r="W1246" s="26"/>
      <c r="X1246" s="26"/>
      <c r="Y1246" s="26"/>
      <c r="AA1246" s="26"/>
      <c r="AB1246" s="26"/>
      <c r="AC1246" s="16"/>
      <c r="AD1246" s="16"/>
      <c r="AE1246" s="16"/>
    </row>
    <row r="1247" spans="8:31" x14ac:dyDescent="0.25">
      <c r="H1247" s="12">
        <v>0</v>
      </c>
      <c r="V1247" s="26"/>
      <c r="W1247" s="26"/>
      <c r="X1247" s="26"/>
      <c r="Y1247" s="26"/>
      <c r="AA1247" s="26"/>
      <c r="AB1247" s="26"/>
      <c r="AC1247" s="16"/>
      <c r="AD1247" s="16"/>
      <c r="AE1247" s="16"/>
    </row>
    <row r="1248" spans="8:31" x14ac:dyDescent="0.25">
      <c r="H1248" s="12">
        <v>0</v>
      </c>
      <c r="V1248" s="26"/>
      <c r="W1248" s="26"/>
      <c r="X1248" s="26"/>
      <c r="Y1248" s="26"/>
      <c r="AA1248" s="26"/>
      <c r="AB1248" s="26"/>
      <c r="AC1248" s="16"/>
      <c r="AD1248" s="16"/>
      <c r="AE1248" s="16"/>
    </row>
    <row r="1249" spans="8:31" x14ac:dyDescent="0.25">
      <c r="H1249" s="12">
        <v>0</v>
      </c>
      <c r="V1249" s="26"/>
      <c r="W1249" s="26"/>
      <c r="X1249" s="26"/>
      <c r="Y1249" s="26"/>
      <c r="AA1249" s="26"/>
      <c r="AB1249" s="26"/>
      <c r="AC1249" s="16"/>
      <c r="AD1249" s="16"/>
      <c r="AE1249" s="16"/>
    </row>
    <row r="1250" spans="8:31" x14ac:dyDescent="0.25">
      <c r="H1250" s="12">
        <v>0</v>
      </c>
      <c r="V1250" s="26"/>
      <c r="W1250" s="26"/>
      <c r="X1250" s="26"/>
      <c r="Y1250" s="26"/>
      <c r="AA1250" s="26"/>
      <c r="AB1250" s="26"/>
      <c r="AC1250" s="16"/>
      <c r="AD1250" s="16"/>
      <c r="AE1250" s="16"/>
    </row>
    <row r="1251" spans="8:31" x14ac:dyDescent="0.25">
      <c r="H1251" s="12">
        <v>0</v>
      </c>
      <c r="V1251" s="26"/>
      <c r="W1251" s="26"/>
      <c r="X1251" s="26"/>
      <c r="Y1251" s="26"/>
      <c r="AA1251" s="26"/>
      <c r="AB1251" s="26"/>
      <c r="AC1251" s="16"/>
      <c r="AD1251" s="16"/>
      <c r="AE1251" s="16"/>
    </row>
    <row r="1252" spans="8:31" x14ac:dyDescent="0.25">
      <c r="H1252" s="12">
        <v>0</v>
      </c>
      <c r="V1252" s="26"/>
      <c r="W1252" s="26"/>
      <c r="X1252" s="26"/>
      <c r="Y1252" s="26"/>
      <c r="AA1252" s="26"/>
      <c r="AB1252" s="26"/>
      <c r="AC1252" s="16"/>
      <c r="AD1252" s="16"/>
      <c r="AE1252" s="16"/>
    </row>
    <row r="1253" spans="8:31" x14ac:dyDescent="0.25">
      <c r="H1253" s="12">
        <v>0</v>
      </c>
      <c r="V1253" s="26"/>
      <c r="W1253" s="26"/>
      <c r="X1253" s="26"/>
      <c r="Y1253" s="26"/>
      <c r="AA1253" s="26"/>
      <c r="AB1253" s="26"/>
      <c r="AC1253" s="16"/>
      <c r="AD1253" s="16"/>
      <c r="AE1253" s="16"/>
    </row>
    <row r="1254" spans="8:31" x14ac:dyDescent="0.25">
      <c r="H1254" s="12">
        <v>0</v>
      </c>
      <c r="V1254" s="26"/>
      <c r="W1254" s="26"/>
      <c r="X1254" s="26"/>
      <c r="Y1254" s="26"/>
      <c r="AA1254" s="26"/>
      <c r="AB1254" s="26"/>
      <c r="AC1254" s="16"/>
      <c r="AD1254" s="16"/>
      <c r="AE1254" s="16"/>
    </row>
    <row r="1255" spans="8:31" x14ac:dyDescent="0.25">
      <c r="H1255" s="12">
        <v>0</v>
      </c>
      <c r="V1255" s="26"/>
      <c r="W1255" s="26"/>
      <c r="X1255" s="26"/>
      <c r="Y1255" s="26"/>
      <c r="AA1255" s="26"/>
      <c r="AB1255" s="26"/>
      <c r="AC1255" s="16"/>
      <c r="AD1255" s="16"/>
      <c r="AE1255" s="16"/>
    </row>
    <row r="1256" spans="8:31" x14ac:dyDescent="0.25">
      <c r="H1256" s="12">
        <v>0</v>
      </c>
      <c r="V1256" s="26"/>
      <c r="W1256" s="26"/>
      <c r="X1256" s="26"/>
      <c r="Y1256" s="26"/>
      <c r="AA1256" s="26"/>
      <c r="AB1256" s="26"/>
      <c r="AC1256" s="16"/>
      <c r="AD1256" s="16"/>
      <c r="AE1256" s="16"/>
    </row>
    <row r="1257" spans="8:31" x14ac:dyDescent="0.25">
      <c r="H1257" s="12">
        <v>0</v>
      </c>
      <c r="V1257" s="26"/>
      <c r="W1257" s="26"/>
      <c r="X1257" s="26"/>
      <c r="Y1257" s="26"/>
      <c r="AA1257" s="26"/>
      <c r="AB1257" s="26"/>
      <c r="AC1257" s="16"/>
      <c r="AD1257" s="16"/>
      <c r="AE1257" s="16"/>
    </row>
    <row r="1258" spans="8:31" x14ac:dyDescent="0.25">
      <c r="H1258" s="12">
        <v>0</v>
      </c>
      <c r="V1258" s="26"/>
      <c r="W1258" s="26"/>
      <c r="X1258" s="26"/>
      <c r="Y1258" s="26"/>
      <c r="AA1258" s="26"/>
      <c r="AB1258" s="26"/>
      <c r="AC1258" s="16"/>
      <c r="AD1258" s="16"/>
      <c r="AE1258" s="16"/>
    </row>
    <row r="1259" spans="8:31" x14ac:dyDescent="0.25">
      <c r="H1259" s="12">
        <v>0</v>
      </c>
      <c r="V1259" s="26"/>
      <c r="W1259" s="26"/>
      <c r="X1259" s="26"/>
      <c r="Y1259" s="26"/>
      <c r="AA1259" s="26"/>
      <c r="AB1259" s="26"/>
      <c r="AC1259" s="16"/>
      <c r="AD1259" s="16"/>
      <c r="AE1259" s="16"/>
    </row>
    <row r="1260" spans="8:31" x14ac:dyDescent="0.25">
      <c r="H1260" s="12">
        <v>0</v>
      </c>
      <c r="V1260" s="26"/>
      <c r="W1260" s="26"/>
      <c r="X1260" s="26"/>
      <c r="Y1260" s="26"/>
      <c r="AA1260" s="26"/>
      <c r="AB1260" s="26"/>
      <c r="AC1260" s="16"/>
      <c r="AD1260" s="16"/>
      <c r="AE1260" s="16"/>
    </row>
    <row r="1261" spans="8:31" x14ac:dyDescent="0.25">
      <c r="H1261" s="12">
        <v>0</v>
      </c>
      <c r="V1261" s="26"/>
      <c r="W1261" s="26"/>
      <c r="X1261" s="26"/>
      <c r="Y1261" s="26"/>
      <c r="AA1261" s="26"/>
      <c r="AB1261" s="26"/>
      <c r="AC1261" s="16"/>
      <c r="AD1261" s="16"/>
      <c r="AE1261" s="16"/>
    </row>
    <row r="1262" spans="8:31" x14ac:dyDescent="0.25">
      <c r="H1262" s="12">
        <v>0</v>
      </c>
      <c r="V1262" s="26"/>
      <c r="W1262" s="26"/>
      <c r="X1262" s="26"/>
      <c r="Y1262" s="26"/>
      <c r="AA1262" s="26"/>
      <c r="AB1262" s="26"/>
      <c r="AC1262" s="16"/>
      <c r="AD1262" s="16"/>
      <c r="AE1262" s="16"/>
    </row>
    <row r="1263" spans="8:31" x14ac:dyDescent="0.25">
      <c r="H1263" s="12">
        <v>0</v>
      </c>
      <c r="V1263" s="26"/>
      <c r="W1263" s="26"/>
      <c r="X1263" s="26"/>
      <c r="Y1263" s="26"/>
      <c r="AA1263" s="26"/>
      <c r="AB1263" s="26"/>
      <c r="AC1263" s="16"/>
      <c r="AD1263" s="16"/>
      <c r="AE1263" s="16"/>
    </row>
    <row r="1264" spans="8:31" x14ac:dyDescent="0.25">
      <c r="H1264" s="12">
        <v>0</v>
      </c>
      <c r="V1264" s="26"/>
      <c r="W1264" s="26"/>
      <c r="X1264" s="26"/>
      <c r="Y1264" s="26"/>
      <c r="AA1264" s="26"/>
      <c r="AB1264" s="26"/>
      <c r="AC1264" s="16"/>
      <c r="AD1264" s="16"/>
      <c r="AE1264" s="16"/>
    </row>
    <row r="1265" spans="8:31" x14ac:dyDescent="0.25">
      <c r="H1265" s="12">
        <v>0</v>
      </c>
      <c r="V1265" s="26"/>
      <c r="W1265" s="26"/>
      <c r="X1265" s="26"/>
      <c r="Y1265" s="26"/>
      <c r="AA1265" s="26"/>
      <c r="AB1265" s="26"/>
      <c r="AC1265" s="16"/>
      <c r="AD1265" s="16"/>
      <c r="AE1265" s="16"/>
    </row>
    <row r="1266" spans="8:31" x14ac:dyDescent="0.25">
      <c r="H1266" s="12">
        <v>0</v>
      </c>
      <c r="V1266" s="26"/>
      <c r="W1266" s="26"/>
      <c r="X1266" s="26"/>
      <c r="Y1266" s="26"/>
      <c r="AA1266" s="26"/>
      <c r="AB1266" s="26"/>
      <c r="AC1266" s="16"/>
      <c r="AD1266" s="16"/>
      <c r="AE1266" s="16"/>
    </row>
    <row r="1267" spans="8:31" x14ac:dyDescent="0.25">
      <c r="H1267" s="12">
        <v>0</v>
      </c>
      <c r="V1267" s="26"/>
      <c r="W1267" s="26"/>
      <c r="X1267" s="26"/>
      <c r="Y1267" s="26"/>
      <c r="AA1267" s="26"/>
      <c r="AB1267" s="26"/>
      <c r="AC1267" s="16"/>
      <c r="AD1267" s="16"/>
      <c r="AE1267" s="16"/>
    </row>
    <row r="1268" spans="8:31" x14ac:dyDescent="0.25">
      <c r="H1268" s="12">
        <v>0</v>
      </c>
      <c r="V1268" s="26"/>
      <c r="W1268" s="26"/>
      <c r="X1268" s="26"/>
      <c r="Y1268" s="26"/>
      <c r="AA1268" s="26"/>
      <c r="AB1268" s="26"/>
      <c r="AC1268" s="16"/>
      <c r="AD1268" s="16"/>
      <c r="AE1268" s="16"/>
    </row>
    <row r="1269" spans="8:31" x14ac:dyDescent="0.25">
      <c r="H1269" s="12">
        <v>0</v>
      </c>
      <c r="V1269" s="26"/>
      <c r="W1269" s="26"/>
      <c r="X1269" s="26"/>
      <c r="Y1269" s="26"/>
      <c r="AA1269" s="26"/>
      <c r="AB1269" s="26"/>
      <c r="AC1269" s="16"/>
      <c r="AD1269" s="16"/>
      <c r="AE1269" s="16"/>
    </row>
    <row r="1270" spans="8:31" x14ac:dyDescent="0.25">
      <c r="H1270" s="12">
        <v>0</v>
      </c>
      <c r="V1270" s="26"/>
      <c r="W1270" s="26"/>
      <c r="X1270" s="26"/>
      <c r="Y1270" s="26"/>
      <c r="AA1270" s="26"/>
      <c r="AB1270" s="26"/>
      <c r="AC1270" s="16"/>
      <c r="AD1270" s="16"/>
      <c r="AE1270" s="16"/>
    </row>
    <row r="1271" spans="8:31" x14ac:dyDescent="0.25">
      <c r="H1271" s="12">
        <v>0</v>
      </c>
      <c r="V1271" s="26"/>
      <c r="W1271" s="26"/>
      <c r="X1271" s="26"/>
      <c r="Y1271" s="26"/>
      <c r="AA1271" s="26"/>
      <c r="AB1271" s="26"/>
      <c r="AC1271" s="16"/>
      <c r="AD1271" s="16"/>
      <c r="AE1271" s="16"/>
    </row>
    <row r="1272" spans="8:31" x14ac:dyDescent="0.25">
      <c r="H1272" s="12">
        <v>0</v>
      </c>
      <c r="V1272" s="26"/>
      <c r="W1272" s="26"/>
      <c r="X1272" s="26"/>
      <c r="Y1272" s="26"/>
      <c r="AA1272" s="26"/>
      <c r="AB1272" s="26"/>
      <c r="AC1272" s="16"/>
      <c r="AD1272" s="16"/>
      <c r="AE1272" s="16"/>
    </row>
    <row r="1273" spans="8:31" x14ac:dyDescent="0.25">
      <c r="H1273" s="12">
        <v>0</v>
      </c>
      <c r="V1273" s="26"/>
      <c r="W1273" s="26"/>
      <c r="X1273" s="26"/>
      <c r="Y1273" s="26"/>
      <c r="AA1273" s="26"/>
      <c r="AB1273" s="26"/>
      <c r="AC1273" s="16"/>
      <c r="AD1273" s="16"/>
      <c r="AE1273" s="16"/>
    </row>
    <row r="1274" spans="8:31" x14ac:dyDescent="0.25">
      <c r="H1274" s="12">
        <v>0</v>
      </c>
      <c r="V1274" s="26"/>
      <c r="W1274" s="26"/>
      <c r="X1274" s="26"/>
      <c r="Y1274" s="26"/>
      <c r="AA1274" s="26"/>
      <c r="AB1274" s="26"/>
      <c r="AC1274" s="16"/>
      <c r="AD1274" s="16"/>
      <c r="AE1274" s="16"/>
    </row>
    <row r="1275" spans="8:31" x14ac:dyDescent="0.25">
      <c r="H1275" s="12">
        <v>0</v>
      </c>
      <c r="V1275" s="26"/>
      <c r="W1275" s="26"/>
      <c r="X1275" s="26"/>
      <c r="Y1275" s="26"/>
      <c r="AA1275" s="26"/>
      <c r="AB1275" s="26"/>
      <c r="AC1275" s="16"/>
      <c r="AD1275" s="16"/>
      <c r="AE1275" s="16"/>
    </row>
    <row r="1276" spans="8:31" x14ac:dyDescent="0.25">
      <c r="H1276" s="12">
        <v>0</v>
      </c>
      <c r="V1276" s="26"/>
      <c r="W1276" s="26"/>
      <c r="X1276" s="26"/>
      <c r="Y1276" s="26"/>
      <c r="AA1276" s="26"/>
      <c r="AB1276" s="26"/>
      <c r="AC1276" s="16"/>
      <c r="AD1276" s="16"/>
      <c r="AE1276" s="16"/>
    </row>
    <row r="1277" spans="8:31" x14ac:dyDescent="0.25">
      <c r="H1277" s="12">
        <v>0</v>
      </c>
      <c r="V1277" s="26"/>
      <c r="W1277" s="26"/>
      <c r="X1277" s="26"/>
      <c r="Y1277" s="26"/>
      <c r="AA1277" s="26"/>
      <c r="AB1277" s="26"/>
      <c r="AC1277" s="16"/>
      <c r="AD1277" s="16"/>
      <c r="AE1277" s="16"/>
    </row>
    <row r="1278" spans="8:31" x14ac:dyDescent="0.25">
      <c r="H1278" s="12">
        <v>0</v>
      </c>
      <c r="V1278" s="26"/>
      <c r="W1278" s="26"/>
      <c r="X1278" s="26"/>
      <c r="Y1278" s="26"/>
      <c r="AA1278" s="26"/>
      <c r="AB1278" s="26"/>
      <c r="AC1278" s="16"/>
      <c r="AD1278" s="16"/>
      <c r="AE1278" s="16"/>
    </row>
    <row r="1279" spans="8:31" x14ac:dyDescent="0.25">
      <c r="H1279" s="12">
        <v>0</v>
      </c>
      <c r="V1279" s="26"/>
      <c r="W1279" s="26"/>
      <c r="X1279" s="26"/>
      <c r="Y1279" s="26"/>
      <c r="AA1279" s="26"/>
      <c r="AB1279" s="26"/>
      <c r="AC1279" s="16"/>
      <c r="AD1279" s="16"/>
      <c r="AE1279" s="16"/>
    </row>
    <row r="1280" spans="8:31" x14ac:dyDescent="0.25">
      <c r="H1280" s="12">
        <v>0</v>
      </c>
      <c r="V1280" s="26"/>
      <c r="W1280" s="26"/>
      <c r="X1280" s="26"/>
      <c r="Y1280" s="26"/>
      <c r="AA1280" s="26"/>
      <c r="AB1280" s="26"/>
      <c r="AC1280" s="16"/>
      <c r="AD1280" s="16"/>
      <c r="AE1280" s="16"/>
    </row>
    <row r="1281" spans="8:31" x14ac:dyDescent="0.25">
      <c r="H1281" s="12">
        <v>0</v>
      </c>
      <c r="V1281" s="26"/>
      <c r="W1281" s="26"/>
      <c r="X1281" s="26"/>
      <c r="Y1281" s="26"/>
      <c r="AA1281" s="26"/>
      <c r="AB1281" s="26"/>
      <c r="AC1281" s="16"/>
      <c r="AD1281" s="16"/>
      <c r="AE1281" s="16"/>
    </row>
    <row r="1282" spans="8:31" x14ac:dyDescent="0.25">
      <c r="H1282" s="12">
        <v>0</v>
      </c>
      <c r="V1282" s="26"/>
      <c r="W1282" s="26"/>
      <c r="X1282" s="26"/>
      <c r="Y1282" s="26"/>
      <c r="AA1282" s="26"/>
      <c r="AB1282" s="26"/>
      <c r="AC1282" s="16"/>
      <c r="AD1282" s="16"/>
      <c r="AE1282" s="16"/>
    </row>
    <row r="1283" spans="8:31" x14ac:dyDescent="0.25">
      <c r="H1283" s="12">
        <v>0</v>
      </c>
      <c r="V1283" s="26"/>
      <c r="W1283" s="26"/>
      <c r="X1283" s="26"/>
      <c r="Y1283" s="26"/>
      <c r="AA1283" s="26"/>
      <c r="AB1283" s="26"/>
      <c r="AC1283" s="16"/>
      <c r="AD1283" s="16"/>
      <c r="AE1283" s="16"/>
    </row>
    <row r="1284" spans="8:31" x14ac:dyDescent="0.25">
      <c r="H1284" s="12">
        <v>0</v>
      </c>
      <c r="V1284" s="26"/>
      <c r="W1284" s="26"/>
      <c r="X1284" s="26"/>
      <c r="Y1284" s="26"/>
      <c r="AA1284" s="26"/>
      <c r="AB1284" s="26"/>
      <c r="AC1284" s="16"/>
      <c r="AD1284" s="16"/>
      <c r="AE1284" s="16"/>
    </row>
    <row r="1285" spans="8:31" x14ac:dyDescent="0.25">
      <c r="H1285" s="12">
        <v>0</v>
      </c>
      <c r="V1285" s="26"/>
      <c r="W1285" s="26"/>
      <c r="X1285" s="26"/>
      <c r="Y1285" s="26"/>
      <c r="AA1285" s="26"/>
      <c r="AB1285" s="26"/>
      <c r="AC1285" s="16"/>
      <c r="AD1285" s="16"/>
      <c r="AE1285" s="16"/>
    </row>
    <row r="1286" spans="8:31" x14ac:dyDescent="0.25">
      <c r="H1286" s="12">
        <v>0</v>
      </c>
      <c r="V1286" s="26"/>
      <c r="W1286" s="26"/>
      <c r="X1286" s="26"/>
      <c r="Y1286" s="26"/>
      <c r="AA1286" s="26"/>
      <c r="AB1286" s="26"/>
      <c r="AC1286" s="16"/>
      <c r="AD1286" s="16"/>
      <c r="AE1286" s="16"/>
    </row>
    <row r="1287" spans="8:31" x14ac:dyDescent="0.25">
      <c r="H1287" s="12">
        <v>0</v>
      </c>
      <c r="V1287" s="26"/>
      <c r="W1287" s="26"/>
      <c r="X1287" s="26"/>
      <c r="Y1287" s="26"/>
      <c r="AA1287" s="26"/>
      <c r="AB1287" s="26"/>
      <c r="AC1287" s="16"/>
      <c r="AD1287" s="16"/>
      <c r="AE1287" s="16"/>
    </row>
    <row r="1288" spans="8:31" x14ac:dyDescent="0.25">
      <c r="H1288" s="12">
        <v>0</v>
      </c>
      <c r="V1288" s="26"/>
      <c r="W1288" s="26"/>
      <c r="X1288" s="26"/>
      <c r="Y1288" s="26"/>
      <c r="AA1288" s="26"/>
      <c r="AB1288" s="26"/>
      <c r="AC1288" s="16"/>
      <c r="AD1288" s="16"/>
      <c r="AE1288" s="16"/>
    </row>
    <row r="1289" spans="8:31" x14ac:dyDescent="0.25">
      <c r="H1289" s="12">
        <v>0</v>
      </c>
      <c r="V1289" s="26"/>
      <c r="W1289" s="26"/>
      <c r="X1289" s="26"/>
      <c r="Y1289" s="26"/>
      <c r="AA1289" s="26"/>
      <c r="AB1289" s="26"/>
      <c r="AC1289" s="16"/>
      <c r="AD1289" s="16"/>
      <c r="AE1289" s="16"/>
    </row>
    <row r="1290" spans="8:31" x14ac:dyDescent="0.25">
      <c r="H1290" s="12">
        <v>0</v>
      </c>
      <c r="V1290" s="26"/>
      <c r="W1290" s="26"/>
      <c r="X1290" s="26"/>
      <c r="Y1290" s="26"/>
      <c r="AA1290" s="26"/>
      <c r="AB1290" s="26"/>
      <c r="AC1290" s="16"/>
      <c r="AD1290" s="16"/>
      <c r="AE1290" s="16"/>
    </row>
    <row r="1291" spans="8:31" x14ac:dyDescent="0.25">
      <c r="H1291" s="12">
        <v>0</v>
      </c>
      <c r="V1291" s="26"/>
      <c r="W1291" s="26"/>
      <c r="X1291" s="26"/>
      <c r="Y1291" s="26"/>
      <c r="AA1291" s="26"/>
      <c r="AB1291" s="26"/>
      <c r="AC1291" s="16"/>
      <c r="AD1291" s="16"/>
      <c r="AE1291" s="16"/>
    </row>
    <row r="1292" spans="8:31" x14ac:dyDescent="0.25">
      <c r="H1292" s="12">
        <v>0</v>
      </c>
      <c r="V1292" s="26"/>
      <c r="W1292" s="26"/>
      <c r="X1292" s="26"/>
      <c r="Y1292" s="26"/>
      <c r="AA1292" s="26"/>
      <c r="AB1292" s="26"/>
      <c r="AC1292" s="16"/>
      <c r="AD1292" s="16"/>
      <c r="AE1292" s="16"/>
    </row>
    <row r="1293" spans="8:31" x14ac:dyDescent="0.25">
      <c r="H1293" s="12">
        <v>0</v>
      </c>
      <c r="V1293" s="26"/>
      <c r="W1293" s="26"/>
      <c r="X1293" s="26"/>
      <c r="Y1293" s="26"/>
      <c r="AA1293" s="26"/>
      <c r="AB1293" s="26"/>
      <c r="AC1293" s="16"/>
      <c r="AD1293" s="16"/>
      <c r="AE1293" s="16"/>
    </row>
    <row r="1294" spans="8:31" x14ac:dyDescent="0.25">
      <c r="H1294" s="12">
        <v>0</v>
      </c>
      <c r="V1294" s="26"/>
      <c r="W1294" s="26"/>
      <c r="X1294" s="26"/>
      <c r="Y1294" s="26"/>
      <c r="AA1294" s="26"/>
      <c r="AB1294" s="26"/>
      <c r="AC1294" s="16"/>
      <c r="AD1294" s="16"/>
      <c r="AE1294" s="16"/>
    </row>
    <row r="1295" spans="8:31" x14ac:dyDescent="0.25">
      <c r="H1295" s="12">
        <v>0</v>
      </c>
      <c r="V1295" s="26"/>
      <c r="W1295" s="26"/>
      <c r="X1295" s="26"/>
      <c r="Y1295" s="26"/>
      <c r="AA1295" s="26"/>
      <c r="AB1295" s="26"/>
      <c r="AC1295" s="16"/>
      <c r="AD1295" s="16"/>
      <c r="AE1295" s="16"/>
    </row>
    <row r="1296" spans="8:31" x14ac:dyDescent="0.25">
      <c r="H1296" s="12">
        <v>0</v>
      </c>
      <c r="V1296" s="26"/>
      <c r="W1296" s="26"/>
      <c r="X1296" s="26"/>
      <c r="Y1296" s="26"/>
      <c r="AA1296" s="26"/>
      <c r="AB1296" s="26"/>
      <c r="AC1296" s="16"/>
      <c r="AD1296" s="16"/>
      <c r="AE1296" s="16"/>
    </row>
    <row r="1297" spans="8:31" x14ac:dyDescent="0.25">
      <c r="H1297" s="12">
        <v>0</v>
      </c>
      <c r="V1297" s="26"/>
      <c r="W1297" s="26"/>
      <c r="X1297" s="26"/>
      <c r="Y1297" s="26"/>
      <c r="AA1297" s="26"/>
      <c r="AB1297" s="26"/>
      <c r="AC1297" s="16"/>
      <c r="AD1297" s="16"/>
      <c r="AE1297" s="16"/>
    </row>
    <row r="1298" spans="8:31" x14ac:dyDescent="0.25">
      <c r="H1298" s="12">
        <v>0</v>
      </c>
      <c r="V1298" s="26"/>
      <c r="W1298" s="26"/>
      <c r="X1298" s="26"/>
      <c r="Y1298" s="26"/>
      <c r="AA1298" s="26"/>
      <c r="AB1298" s="26"/>
      <c r="AC1298" s="16"/>
      <c r="AD1298" s="16"/>
      <c r="AE1298" s="16"/>
    </row>
    <row r="1299" spans="8:31" x14ac:dyDescent="0.25">
      <c r="H1299" s="12">
        <v>0</v>
      </c>
      <c r="V1299" s="26"/>
      <c r="W1299" s="26"/>
      <c r="X1299" s="26"/>
      <c r="Y1299" s="26"/>
      <c r="AA1299" s="26"/>
      <c r="AB1299" s="26"/>
      <c r="AC1299" s="16"/>
      <c r="AD1299" s="16"/>
      <c r="AE1299" s="16"/>
    </row>
    <row r="1300" spans="8:31" x14ac:dyDescent="0.25">
      <c r="H1300" s="12">
        <v>0</v>
      </c>
      <c r="V1300" s="26"/>
      <c r="W1300" s="26"/>
      <c r="X1300" s="26"/>
      <c r="Y1300" s="26"/>
      <c r="AA1300" s="26"/>
      <c r="AB1300" s="26"/>
      <c r="AC1300" s="16"/>
      <c r="AD1300" s="16"/>
      <c r="AE1300" s="16"/>
    </row>
    <row r="1301" spans="8:31" x14ac:dyDescent="0.25">
      <c r="H1301" s="12">
        <v>0</v>
      </c>
      <c r="V1301" s="26"/>
      <c r="W1301" s="26"/>
      <c r="X1301" s="26"/>
      <c r="Y1301" s="26"/>
      <c r="AA1301" s="26"/>
      <c r="AB1301" s="26"/>
      <c r="AC1301" s="16"/>
      <c r="AD1301" s="16"/>
      <c r="AE1301" s="16"/>
    </row>
    <row r="1302" spans="8:31" x14ac:dyDescent="0.25">
      <c r="H1302" s="12">
        <v>0</v>
      </c>
      <c r="V1302" s="26"/>
      <c r="W1302" s="26"/>
      <c r="X1302" s="26"/>
      <c r="Y1302" s="26"/>
      <c r="AA1302" s="26"/>
      <c r="AB1302" s="26"/>
      <c r="AC1302" s="16"/>
      <c r="AD1302" s="16"/>
      <c r="AE1302" s="16"/>
    </row>
    <row r="1303" spans="8:31" x14ac:dyDescent="0.25">
      <c r="H1303" s="12">
        <v>0</v>
      </c>
      <c r="V1303" s="26"/>
      <c r="W1303" s="26"/>
      <c r="X1303" s="26"/>
      <c r="Y1303" s="26"/>
      <c r="AA1303" s="26"/>
      <c r="AB1303" s="26"/>
      <c r="AC1303" s="16"/>
      <c r="AD1303" s="16"/>
      <c r="AE1303" s="16"/>
    </row>
    <row r="1304" spans="8:31" x14ac:dyDescent="0.25">
      <c r="H1304" s="12">
        <v>0</v>
      </c>
      <c r="V1304" s="26"/>
      <c r="W1304" s="26"/>
      <c r="X1304" s="26"/>
      <c r="Y1304" s="26"/>
      <c r="AA1304" s="26"/>
      <c r="AB1304" s="26"/>
      <c r="AC1304" s="16"/>
      <c r="AD1304" s="16"/>
      <c r="AE1304" s="16"/>
    </row>
    <row r="1305" spans="8:31" x14ac:dyDescent="0.25">
      <c r="H1305" s="12">
        <v>0</v>
      </c>
      <c r="V1305" s="26"/>
      <c r="W1305" s="26"/>
      <c r="X1305" s="26"/>
      <c r="Y1305" s="26"/>
      <c r="AA1305" s="26"/>
      <c r="AB1305" s="26"/>
      <c r="AC1305" s="16"/>
      <c r="AD1305" s="16"/>
      <c r="AE1305" s="16"/>
    </row>
    <row r="1306" spans="8:31" x14ac:dyDescent="0.25">
      <c r="H1306" s="12">
        <v>0</v>
      </c>
      <c r="V1306" s="26"/>
      <c r="W1306" s="26"/>
      <c r="X1306" s="26"/>
      <c r="Y1306" s="26"/>
      <c r="AA1306" s="26"/>
      <c r="AB1306" s="26"/>
      <c r="AC1306" s="16"/>
      <c r="AD1306" s="16"/>
      <c r="AE1306" s="16"/>
    </row>
    <row r="1307" spans="8:31" x14ac:dyDescent="0.25">
      <c r="H1307" s="12">
        <v>0</v>
      </c>
      <c r="V1307" s="26"/>
      <c r="W1307" s="26"/>
      <c r="X1307" s="26"/>
      <c r="Y1307" s="26"/>
      <c r="AA1307" s="26"/>
      <c r="AB1307" s="26"/>
      <c r="AC1307" s="16"/>
      <c r="AD1307" s="16"/>
      <c r="AE1307" s="16"/>
    </row>
    <row r="1308" spans="8:31" x14ac:dyDescent="0.25">
      <c r="H1308" s="12">
        <v>0</v>
      </c>
      <c r="V1308" s="26"/>
      <c r="W1308" s="26"/>
      <c r="X1308" s="26"/>
      <c r="Y1308" s="26"/>
      <c r="AA1308" s="26"/>
      <c r="AB1308" s="26"/>
      <c r="AC1308" s="16"/>
      <c r="AD1308" s="16"/>
      <c r="AE1308" s="16"/>
    </row>
    <row r="1309" spans="8:31" x14ac:dyDescent="0.25">
      <c r="H1309" s="12">
        <v>0</v>
      </c>
      <c r="V1309" s="26"/>
      <c r="W1309" s="26"/>
      <c r="X1309" s="26"/>
      <c r="Y1309" s="26"/>
      <c r="AA1309" s="26"/>
      <c r="AB1309" s="26"/>
      <c r="AC1309" s="16"/>
      <c r="AD1309" s="16"/>
      <c r="AE1309" s="16"/>
    </row>
    <row r="1310" spans="8:31" x14ac:dyDescent="0.25">
      <c r="H1310" s="12">
        <v>0</v>
      </c>
      <c r="V1310" s="26"/>
      <c r="W1310" s="26"/>
      <c r="X1310" s="26"/>
      <c r="Y1310" s="26"/>
      <c r="AA1310" s="26"/>
      <c r="AB1310" s="26"/>
      <c r="AC1310" s="16"/>
      <c r="AD1310" s="16"/>
      <c r="AE1310" s="16"/>
    </row>
    <row r="1311" spans="8:31" x14ac:dyDescent="0.25">
      <c r="H1311" s="12">
        <v>0</v>
      </c>
      <c r="V1311" s="26"/>
      <c r="W1311" s="26"/>
      <c r="X1311" s="26"/>
      <c r="Y1311" s="26"/>
      <c r="AA1311" s="26"/>
      <c r="AB1311" s="26"/>
      <c r="AC1311" s="16"/>
      <c r="AD1311" s="16"/>
      <c r="AE1311" s="16"/>
    </row>
    <row r="1312" spans="8:31" x14ac:dyDescent="0.25">
      <c r="H1312" s="12">
        <v>0</v>
      </c>
      <c r="V1312" s="26"/>
      <c r="W1312" s="26"/>
      <c r="X1312" s="26"/>
      <c r="Y1312" s="26"/>
      <c r="AA1312" s="26"/>
      <c r="AB1312" s="26"/>
      <c r="AC1312" s="16"/>
      <c r="AD1312" s="16"/>
      <c r="AE1312" s="16"/>
    </row>
    <row r="1313" spans="8:31" x14ac:dyDescent="0.25">
      <c r="H1313" s="12">
        <v>0</v>
      </c>
      <c r="V1313" s="26"/>
      <c r="W1313" s="26"/>
      <c r="X1313" s="26"/>
      <c r="Y1313" s="26"/>
      <c r="AA1313" s="26"/>
      <c r="AB1313" s="26"/>
      <c r="AC1313" s="16"/>
      <c r="AD1313" s="16"/>
      <c r="AE1313" s="16"/>
    </row>
    <row r="1314" spans="8:31" x14ac:dyDescent="0.25">
      <c r="H1314" s="12">
        <v>0</v>
      </c>
      <c r="V1314" s="26"/>
      <c r="W1314" s="26"/>
      <c r="X1314" s="26"/>
      <c r="Y1314" s="26"/>
      <c r="AA1314" s="26"/>
      <c r="AB1314" s="26"/>
      <c r="AC1314" s="16"/>
      <c r="AD1314" s="16"/>
      <c r="AE1314" s="16"/>
    </row>
    <row r="1315" spans="8:31" x14ac:dyDescent="0.25">
      <c r="H1315" s="12">
        <v>0</v>
      </c>
      <c r="V1315" s="26"/>
      <c r="W1315" s="26"/>
      <c r="X1315" s="26"/>
      <c r="Y1315" s="26"/>
      <c r="AA1315" s="26"/>
      <c r="AB1315" s="26"/>
      <c r="AC1315" s="16"/>
      <c r="AD1315" s="16"/>
      <c r="AE1315" s="16"/>
    </row>
    <row r="1316" spans="8:31" x14ac:dyDescent="0.25">
      <c r="H1316" s="12">
        <v>0</v>
      </c>
      <c r="V1316" s="26"/>
      <c r="W1316" s="26"/>
      <c r="X1316" s="26"/>
      <c r="Y1316" s="26"/>
      <c r="AA1316" s="26"/>
      <c r="AB1316" s="26"/>
      <c r="AC1316" s="16"/>
      <c r="AD1316" s="16"/>
      <c r="AE1316" s="16"/>
    </row>
    <row r="1317" spans="8:31" x14ac:dyDescent="0.25">
      <c r="H1317" s="12">
        <v>0</v>
      </c>
      <c r="V1317" s="26"/>
      <c r="W1317" s="26"/>
      <c r="X1317" s="26"/>
      <c r="Y1317" s="26"/>
      <c r="AA1317" s="26"/>
      <c r="AB1317" s="26"/>
      <c r="AC1317" s="16"/>
      <c r="AD1317" s="16"/>
      <c r="AE1317" s="16"/>
    </row>
    <row r="1318" spans="8:31" x14ac:dyDescent="0.25">
      <c r="H1318" s="12">
        <v>0</v>
      </c>
      <c r="V1318" s="26"/>
      <c r="W1318" s="26"/>
      <c r="X1318" s="26"/>
      <c r="Y1318" s="26"/>
      <c r="AA1318" s="26"/>
      <c r="AB1318" s="26"/>
      <c r="AC1318" s="16"/>
      <c r="AD1318" s="16"/>
      <c r="AE1318" s="16"/>
    </row>
    <row r="1319" spans="8:31" x14ac:dyDescent="0.25">
      <c r="H1319" s="12">
        <v>0</v>
      </c>
      <c r="V1319" s="26"/>
      <c r="W1319" s="26"/>
      <c r="X1319" s="26"/>
      <c r="Y1319" s="26"/>
      <c r="AA1319" s="26"/>
      <c r="AB1319" s="26"/>
      <c r="AC1319" s="16"/>
      <c r="AD1319" s="16"/>
      <c r="AE1319" s="16"/>
    </row>
    <row r="1320" spans="8:31" x14ac:dyDescent="0.25">
      <c r="H1320" s="12">
        <v>0</v>
      </c>
      <c r="V1320" s="26"/>
      <c r="W1320" s="26"/>
      <c r="X1320" s="26"/>
      <c r="Y1320" s="26"/>
      <c r="AA1320" s="26"/>
      <c r="AB1320" s="26"/>
      <c r="AC1320" s="16"/>
      <c r="AD1320" s="16"/>
      <c r="AE1320" s="16"/>
    </row>
    <row r="1321" spans="8:31" x14ac:dyDescent="0.25">
      <c r="H1321" s="12">
        <v>0</v>
      </c>
      <c r="V1321" s="26"/>
      <c r="W1321" s="26"/>
      <c r="X1321" s="26"/>
      <c r="Y1321" s="26"/>
      <c r="AA1321" s="26"/>
      <c r="AB1321" s="26"/>
      <c r="AC1321" s="16"/>
      <c r="AD1321" s="16"/>
      <c r="AE1321" s="16"/>
    </row>
    <row r="1322" spans="8:31" x14ac:dyDescent="0.25">
      <c r="H1322" s="12">
        <v>0</v>
      </c>
      <c r="V1322" s="26"/>
      <c r="W1322" s="26"/>
      <c r="X1322" s="26"/>
      <c r="Y1322" s="26"/>
      <c r="AA1322" s="26"/>
      <c r="AB1322" s="26"/>
      <c r="AC1322" s="16"/>
      <c r="AD1322" s="16"/>
      <c r="AE1322" s="16"/>
    </row>
    <row r="1323" spans="8:31" x14ac:dyDescent="0.25">
      <c r="H1323" s="12">
        <v>0</v>
      </c>
      <c r="V1323" s="26"/>
      <c r="W1323" s="26"/>
      <c r="X1323" s="26"/>
      <c r="Y1323" s="26"/>
      <c r="AA1323" s="26"/>
      <c r="AB1323" s="26"/>
      <c r="AC1323" s="16"/>
      <c r="AD1323" s="16"/>
      <c r="AE1323" s="16"/>
    </row>
    <row r="1324" spans="8:31" x14ac:dyDescent="0.25">
      <c r="H1324" s="12">
        <v>0</v>
      </c>
      <c r="V1324" s="26"/>
      <c r="W1324" s="26"/>
      <c r="X1324" s="26"/>
      <c r="Y1324" s="26"/>
      <c r="AA1324" s="26"/>
      <c r="AB1324" s="26"/>
      <c r="AC1324" s="16"/>
      <c r="AD1324" s="16"/>
      <c r="AE1324" s="16"/>
    </row>
    <row r="1325" spans="8:31" x14ac:dyDescent="0.25">
      <c r="H1325" s="12">
        <v>0</v>
      </c>
      <c r="V1325" s="26"/>
      <c r="W1325" s="26"/>
      <c r="X1325" s="26"/>
      <c r="Y1325" s="26"/>
      <c r="AA1325" s="26"/>
      <c r="AB1325" s="26"/>
      <c r="AC1325" s="16"/>
      <c r="AD1325" s="16"/>
      <c r="AE1325" s="16"/>
    </row>
    <row r="1326" spans="8:31" x14ac:dyDescent="0.25">
      <c r="H1326" s="12">
        <v>0</v>
      </c>
      <c r="V1326" s="26"/>
      <c r="W1326" s="26"/>
      <c r="X1326" s="26"/>
      <c r="Y1326" s="26"/>
      <c r="AA1326" s="26"/>
      <c r="AB1326" s="26"/>
      <c r="AC1326" s="16"/>
      <c r="AD1326" s="16"/>
      <c r="AE1326" s="16"/>
    </row>
    <row r="1327" spans="8:31" x14ac:dyDescent="0.25">
      <c r="H1327" s="12">
        <v>0</v>
      </c>
      <c r="V1327" s="26"/>
      <c r="W1327" s="26"/>
      <c r="X1327" s="26"/>
      <c r="Y1327" s="26"/>
      <c r="AA1327" s="26"/>
      <c r="AB1327" s="26"/>
      <c r="AC1327" s="16"/>
      <c r="AD1327" s="16"/>
      <c r="AE1327" s="16"/>
    </row>
    <row r="1328" spans="8:31" x14ac:dyDescent="0.25">
      <c r="H1328" s="12">
        <v>0</v>
      </c>
      <c r="V1328" s="26"/>
      <c r="W1328" s="26"/>
      <c r="X1328" s="26"/>
      <c r="Y1328" s="26"/>
      <c r="AA1328" s="26"/>
      <c r="AB1328" s="26"/>
      <c r="AC1328" s="16"/>
      <c r="AD1328" s="16"/>
      <c r="AE1328" s="16"/>
    </row>
    <row r="1329" spans="8:31" x14ac:dyDescent="0.25">
      <c r="H1329" s="12">
        <v>0</v>
      </c>
      <c r="V1329" s="26"/>
      <c r="W1329" s="26"/>
      <c r="X1329" s="26"/>
      <c r="Y1329" s="26"/>
      <c r="AA1329" s="26"/>
      <c r="AB1329" s="26"/>
      <c r="AC1329" s="16"/>
      <c r="AD1329" s="16"/>
      <c r="AE1329" s="16"/>
    </row>
    <row r="1330" spans="8:31" x14ac:dyDescent="0.25">
      <c r="H1330" s="12">
        <v>0</v>
      </c>
      <c r="V1330" s="26"/>
      <c r="W1330" s="26"/>
      <c r="X1330" s="26"/>
      <c r="Y1330" s="26"/>
      <c r="AA1330" s="26"/>
      <c r="AB1330" s="26"/>
      <c r="AC1330" s="16"/>
      <c r="AD1330" s="16"/>
      <c r="AE1330" s="16"/>
    </row>
    <row r="1331" spans="8:31" x14ac:dyDescent="0.25">
      <c r="H1331" s="12">
        <v>0</v>
      </c>
      <c r="V1331" s="26"/>
      <c r="W1331" s="26"/>
      <c r="X1331" s="26"/>
      <c r="Y1331" s="26"/>
      <c r="AA1331" s="26"/>
      <c r="AB1331" s="26"/>
      <c r="AC1331" s="16"/>
      <c r="AD1331" s="16"/>
      <c r="AE1331" s="16"/>
    </row>
    <row r="1332" spans="8:31" x14ac:dyDescent="0.25">
      <c r="H1332" s="12">
        <v>0</v>
      </c>
      <c r="V1332" s="26"/>
      <c r="W1332" s="26"/>
      <c r="X1332" s="26"/>
      <c r="Y1332" s="26"/>
      <c r="AA1332" s="26"/>
      <c r="AB1332" s="26"/>
      <c r="AC1332" s="16"/>
      <c r="AD1332" s="16"/>
      <c r="AE1332" s="16"/>
    </row>
    <row r="1333" spans="8:31" x14ac:dyDescent="0.25">
      <c r="H1333" s="12">
        <v>0</v>
      </c>
      <c r="V1333" s="26"/>
      <c r="W1333" s="26"/>
      <c r="X1333" s="26"/>
      <c r="Y1333" s="26"/>
      <c r="AA1333" s="26"/>
      <c r="AB1333" s="26"/>
      <c r="AC1333" s="16"/>
      <c r="AD1333" s="16"/>
      <c r="AE1333" s="16"/>
    </row>
    <row r="1334" spans="8:31" x14ac:dyDescent="0.25">
      <c r="H1334" s="12">
        <v>0</v>
      </c>
      <c r="V1334" s="26"/>
      <c r="W1334" s="26"/>
      <c r="X1334" s="26"/>
      <c r="Y1334" s="26"/>
      <c r="AA1334" s="26"/>
      <c r="AB1334" s="26"/>
      <c r="AC1334" s="16"/>
      <c r="AD1334" s="16"/>
      <c r="AE1334" s="16"/>
    </row>
    <row r="1335" spans="8:31" x14ac:dyDescent="0.25">
      <c r="H1335" s="12">
        <v>0</v>
      </c>
      <c r="V1335" s="26"/>
      <c r="W1335" s="26"/>
      <c r="X1335" s="26"/>
      <c r="Y1335" s="26"/>
      <c r="AA1335" s="26"/>
      <c r="AB1335" s="26"/>
      <c r="AC1335" s="16"/>
      <c r="AD1335" s="16"/>
      <c r="AE1335" s="16"/>
    </row>
    <row r="1336" spans="8:31" x14ac:dyDescent="0.25">
      <c r="H1336" s="12">
        <v>0</v>
      </c>
      <c r="V1336" s="26"/>
      <c r="W1336" s="26"/>
      <c r="X1336" s="26"/>
      <c r="Y1336" s="26"/>
      <c r="AA1336" s="26"/>
      <c r="AB1336" s="26"/>
      <c r="AC1336" s="16"/>
      <c r="AD1336" s="16"/>
      <c r="AE1336" s="16"/>
    </row>
    <row r="1337" spans="8:31" x14ac:dyDescent="0.25">
      <c r="H1337" s="12">
        <v>0</v>
      </c>
      <c r="V1337" s="26"/>
      <c r="W1337" s="26"/>
      <c r="X1337" s="26"/>
      <c r="Y1337" s="26"/>
      <c r="AA1337" s="26"/>
      <c r="AB1337" s="26"/>
      <c r="AC1337" s="16"/>
      <c r="AD1337" s="16"/>
      <c r="AE1337" s="16"/>
    </row>
    <row r="1338" spans="8:31" x14ac:dyDescent="0.25">
      <c r="H1338" s="12">
        <v>0</v>
      </c>
      <c r="V1338" s="26"/>
      <c r="W1338" s="26"/>
      <c r="X1338" s="26"/>
      <c r="Y1338" s="26"/>
      <c r="AA1338" s="26"/>
      <c r="AB1338" s="26"/>
      <c r="AC1338" s="16"/>
      <c r="AD1338" s="16"/>
      <c r="AE1338" s="16"/>
    </row>
    <row r="1339" spans="8:31" x14ac:dyDescent="0.25">
      <c r="H1339" s="12">
        <v>0</v>
      </c>
      <c r="V1339" s="26"/>
      <c r="W1339" s="26"/>
      <c r="X1339" s="26"/>
      <c r="Y1339" s="26"/>
      <c r="AA1339" s="26"/>
      <c r="AB1339" s="26"/>
      <c r="AC1339" s="16"/>
      <c r="AD1339" s="16"/>
      <c r="AE1339" s="16"/>
    </row>
    <row r="1340" spans="8:31" x14ac:dyDescent="0.25">
      <c r="H1340" s="12">
        <v>0</v>
      </c>
      <c r="V1340" s="26"/>
      <c r="W1340" s="26"/>
      <c r="X1340" s="26"/>
      <c r="Y1340" s="26"/>
      <c r="AA1340" s="26"/>
      <c r="AB1340" s="26"/>
      <c r="AC1340" s="16"/>
      <c r="AD1340" s="16"/>
      <c r="AE1340" s="16"/>
    </row>
    <row r="1341" spans="8:31" x14ac:dyDescent="0.25">
      <c r="H1341" s="12">
        <v>0</v>
      </c>
      <c r="V1341" s="26"/>
      <c r="W1341" s="26"/>
      <c r="X1341" s="26"/>
      <c r="Y1341" s="26"/>
      <c r="AA1341" s="26"/>
      <c r="AB1341" s="26"/>
      <c r="AC1341" s="16"/>
      <c r="AD1341" s="16"/>
      <c r="AE1341" s="16"/>
    </row>
    <row r="1342" spans="8:31" x14ac:dyDescent="0.25">
      <c r="H1342" s="12">
        <v>0</v>
      </c>
      <c r="V1342" s="26"/>
      <c r="W1342" s="26"/>
      <c r="X1342" s="26"/>
      <c r="Y1342" s="26"/>
      <c r="AA1342" s="26"/>
      <c r="AB1342" s="26"/>
      <c r="AC1342" s="16"/>
      <c r="AD1342" s="16"/>
      <c r="AE1342" s="16"/>
    </row>
    <row r="1343" spans="8:31" x14ac:dyDescent="0.25">
      <c r="H1343" s="12">
        <v>0</v>
      </c>
      <c r="V1343" s="26"/>
      <c r="W1343" s="26"/>
      <c r="X1343" s="26"/>
      <c r="Y1343" s="26"/>
      <c r="AA1343" s="26"/>
      <c r="AB1343" s="26"/>
      <c r="AC1343" s="16"/>
      <c r="AD1343" s="16"/>
      <c r="AE1343" s="16"/>
    </row>
    <row r="1344" spans="8:31" x14ac:dyDescent="0.25">
      <c r="H1344" s="12">
        <v>0</v>
      </c>
      <c r="V1344" s="26"/>
      <c r="W1344" s="26"/>
      <c r="X1344" s="26"/>
      <c r="Y1344" s="26"/>
      <c r="AA1344" s="26"/>
      <c r="AB1344" s="26"/>
      <c r="AC1344" s="16"/>
      <c r="AD1344" s="16"/>
      <c r="AE1344" s="16"/>
    </row>
    <row r="1345" spans="8:31" x14ac:dyDescent="0.25">
      <c r="H1345" s="12">
        <v>0</v>
      </c>
      <c r="V1345" s="26"/>
      <c r="W1345" s="26"/>
      <c r="X1345" s="26"/>
      <c r="Y1345" s="26"/>
      <c r="AA1345" s="26"/>
      <c r="AB1345" s="26"/>
      <c r="AC1345" s="16"/>
      <c r="AD1345" s="16"/>
      <c r="AE1345" s="16"/>
    </row>
    <row r="1346" spans="8:31" x14ac:dyDescent="0.25">
      <c r="H1346" s="12">
        <v>0</v>
      </c>
      <c r="V1346" s="26"/>
      <c r="W1346" s="26"/>
      <c r="X1346" s="26"/>
      <c r="Y1346" s="26"/>
      <c r="AA1346" s="26"/>
      <c r="AB1346" s="26"/>
      <c r="AC1346" s="16"/>
      <c r="AD1346" s="16"/>
      <c r="AE1346" s="16"/>
    </row>
    <row r="1347" spans="8:31" x14ac:dyDescent="0.25">
      <c r="H1347" s="12">
        <v>0</v>
      </c>
      <c r="V1347" s="26"/>
      <c r="W1347" s="26"/>
      <c r="X1347" s="26"/>
      <c r="Y1347" s="26"/>
      <c r="AA1347" s="26"/>
      <c r="AB1347" s="26"/>
      <c r="AC1347" s="16"/>
      <c r="AD1347" s="16"/>
      <c r="AE1347" s="16"/>
    </row>
    <row r="1348" spans="8:31" x14ac:dyDescent="0.25">
      <c r="H1348" s="12">
        <v>0</v>
      </c>
      <c r="V1348" s="26"/>
      <c r="W1348" s="26"/>
      <c r="X1348" s="26"/>
      <c r="Y1348" s="26"/>
      <c r="AA1348" s="26"/>
      <c r="AB1348" s="26"/>
      <c r="AC1348" s="16"/>
      <c r="AD1348" s="16"/>
      <c r="AE1348" s="16"/>
    </row>
    <row r="1349" spans="8:31" x14ac:dyDescent="0.25">
      <c r="H1349" s="12">
        <v>0</v>
      </c>
      <c r="V1349" s="26"/>
      <c r="W1349" s="26"/>
      <c r="X1349" s="26"/>
      <c r="Y1349" s="26"/>
      <c r="AA1349" s="26"/>
      <c r="AB1349" s="26"/>
      <c r="AC1349" s="16"/>
      <c r="AD1349" s="16"/>
      <c r="AE1349" s="16"/>
    </row>
    <row r="1350" spans="8:31" x14ac:dyDescent="0.25">
      <c r="H1350" s="12">
        <v>0</v>
      </c>
      <c r="V1350" s="26"/>
      <c r="W1350" s="26"/>
      <c r="X1350" s="26"/>
      <c r="Y1350" s="26"/>
      <c r="AA1350" s="26"/>
      <c r="AB1350" s="26"/>
      <c r="AC1350" s="16"/>
      <c r="AD1350" s="16"/>
      <c r="AE1350" s="16"/>
    </row>
    <row r="1351" spans="8:31" x14ac:dyDescent="0.25">
      <c r="H1351" s="12">
        <v>0</v>
      </c>
      <c r="V1351" s="26"/>
      <c r="W1351" s="26"/>
      <c r="X1351" s="26"/>
      <c r="Y1351" s="26"/>
      <c r="AA1351" s="26"/>
      <c r="AB1351" s="26"/>
      <c r="AC1351" s="16"/>
      <c r="AD1351" s="16"/>
      <c r="AE1351" s="16"/>
    </row>
    <row r="1352" spans="8:31" x14ac:dyDescent="0.25">
      <c r="H1352" s="12">
        <v>0</v>
      </c>
      <c r="V1352" s="26"/>
      <c r="W1352" s="26"/>
      <c r="X1352" s="26"/>
      <c r="Y1352" s="26"/>
      <c r="AA1352" s="26"/>
      <c r="AB1352" s="26"/>
      <c r="AC1352" s="16"/>
      <c r="AD1352" s="16"/>
      <c r="AE1352" s="16"/>
    </row>
    <row r="1353" spans="8:31" x14ac:dyDescent="0.25">
      <c r="H1353" s="12">
        <v>0</v>
      </c>
      <c r="V1353" s="26"/>
      <c r="W1353" s="26"/>
      <c r="X1353" s="26"/>
      <c r="Y1353" s="26"/>
      <c r="AA1353" s="26"/>
      <c r="AB1353" s="26"/>
      <c r="AC1353" s="16"/>
      <c r="AD1353" s="16"/>
      <c r="AE1353" s="16"/>
    </row>
    <row r="1354" spans="8:31" x14ac:dyDescent="0.25">
      <c r="H1354" s="12">
        <v>0</v>
      </c>
      <c r="V1354" s="26"/>
      <c r="W1354" s="26"/>
      <c r="X1354" s="26"/>
      <c r="Y1354" s="26"/>
      <c r="AA1354" s="26"/>
      <c r="AB1354" s="26"/>
      <c r="AC1354" s="16"/>
      <c r="AD1354" s="16"/>
      <c r="AE1354" s="16"/>
    </row>
    <row r="1355" spans="8:31" x14ac:dyDescent="0.25">
      <c r="H1355" s="12">
        <v>0</v>
      </c>
      <c r="V1355" s="26"/>
      <c r="W1355" s="26"/>
      <c r="X1355" s="26"/>
      <c r="Y1355" s="26"/>
      <c r="AA1355" s="26"/>
      <c r="AB1355" s="26"/>
      <c r="AC1355" s="16"/>
      <c r="AD1355" s="16"/>
      <c r="AE1355" s="16"/>
    </row>
    <row r="1356" spans="8:31" x14ac:dyDescent="0.25">
      <c r="H1356" s="12">
        <v>0</v>
      </c>
      <c r="V1356" s="26"/>
      <c r="W1356" s="26"/>
      <c r="X1356" s="26"/>
      <c r="Y1356" s="26"/>
      <c r="AA1356" s="26"/>
      <c r="AB1356" s="26"/>
      <c r="AC1356" s="16"/>
      <c r="AD1356" s="16"/>
      <c r="AE1356" s="16"/>
    </row>
    <row r="1357" spans="8:31" x14ac:dyDescent="0.25">
      <c r="H1357" s="12">
        <v>0</v>
      </c>
      <c r="V1357" s="26"/>
      <c r="W1357" s="26"/>
      <c r="X1357" s="26"/>
      <c r="Y1357" s="26"/>
      <c r="AA1357" s="26"/>
      <c r="AB1357" s="26"/>
      <c r="AC1357" s="16"/>
      <c r="AD1357" s="16"/>
      <c r="AE1357" s="16"/>
    </row>
    <row r="1358" spans="8:31" x14ac:dyDescent="0.25">
      <c r="H1358" s="12">
        <v>0</v>
      </c>
      <c r="V1358" s="26"/>
      <c r="W1358" s="26"/>
      <c r="X1358" s="26"/>
      <c r="Y1358" s="26"/>
      <c r="AA1358" s="26"/>
      <c r="AB1358" s="26"/>
      <c r="AC1358" s="16"/>
      <c r="AD1358" s="16"/>
      <c r="AE1358" s="16"/>
    </row>
    <row r="1359" spans="8:31" x14ac:dyDescent="0.25">
      <c r="H1359" s="12">
        <v>0</v>
      </c>
      <c r="V1359" s="26"/>
      <c r="W1359" s="26"/>
      <c r="X1359" s="26"/>
      <c r="Y1359" s="26"/>
      <c r="AA1359" s="26"/>
      <c r="AB1359" s="26"/>
      <c r="AC1359" s="16"/>
      <c r="AD1359" s="16"/>
      <c r="AE1359" s="16"/>
    </row>
    <row r="1360" spans="8:31" x14ac:dyDescent="0.25">
      <c r="H1360" s="12">
        <v>0</v>
      </c>
      <c r="V1360" s="26"/>
      <c r="W1360" s="26"/>
      <c r="X1360" s="26"/>
      <c r="Y1360" s="26"/>
      <c r="AA1360" s="26"/>
      <c r="AB1360" s="26"/>
      <c r="AC1360" s="16"/>
      <c r="AD1360" s="16"/>
      <c r="AE1360" s="16"/>
    </row>
    <row r="1361" spans="8:31" x14ac:dyDescent="0.25">
      <c r="H1361" s="12">
        <v>0</v>
      </c>
      <c r="V1361" s="26"/>
      <c r="W1361" s="26"/>
      <c r="X1361" s="26"/>
      <c r="Y1361" s="26"/>
      <c r="AA1361" s="26"/>
      <c r="AB1361" s="26"/>
      <c r="AC1361" s="16"/>
      <c r="AD1361" s="16"/>
      <c r="AE1361" s="16"/>
    </row>
    <row r="1362" spans="8:31" x14ac:dyDescent="0.25">
      <c r="H1362" s="12">
        <v>0</v>
      </c>
      <c r="V1362" s="26"/>
      <c r="W1362" s="26"/>
      <c r="X1362" s="26"/>
      <c r="Y1362" s="26"/>
      <c r="AA1362" s="26"/>
      <c r="AB1362" s="26"/>
      <c r="AC1362" s="16"/>
      <c r="AD1362" s="16"/>
      <c r="AE1362" s="16"/>
    </row>
    <row r="1363" spans="8:31" x14ac:dyDescent="0.25">
      <c r="H1363" s="12">
        <v>0</v>
      </c>
      <c r="V1363" s="26"/>
      <c r="W1363" s="26"/>
      <c r="X1363" s="26"/>
      <c r="Y1363" s="26"/>
      <c r="AA1363" s="26"/>
      <c r="AB1363" s="26"/>
      <c r="AC1363" s="16"/>
      <c r="AD1363" s="16"/>
      <c r="AE1363" s="16"/>
    </row>
    <row r="1364" spans="8:31" x14ac:dyDescent="0.25">
      <c r="H1364" s="12">
        <v>0</v>
      </c>
      <c r="V1364" s="26"/>
      <c r="W1364" s="26"/>
      <c r="X1364" s="26"/>
      <c r="Y1364" s="26"/>
      <c r="AA1364" s="26"/>
      <c r="AB1364" s="26"/>
      <c r="AC1364" s="16"/>
      <c r="AD1364" s="16"/>
      <c r="AE1364" s="16"/>
    </row>
    <row r="1365" spans="8:31" x14ac:dyDescent="0.25">
      <c r="H1365" s="12">
        <v>0</v>
      </c>
      <c r="V1365" s="26"/>
      <c r="W1365" s="26"/>
      <c r="X1365" s="26"/>
      <c r="Y1365" s="26"/>
      <c r="AA1365" s="26"/>
      <c r="AB1365" s="26"/>
      <c r="AC1365" s="16"/>
      <c r="AD1365" s="16"/>
      <c r="AE1365" s="16"/>
    </row>
    <row r="1366" spans="8:31" x14ac:dyDescent="0.25">
      <c r="H1366" s="12">
        <v>0</v>
      </c>
      <c r="V1366" s="26"/>
      <c r="W1366" s="26"/>
      <c r="X1366" s="26"/>
      <c r="Y1366" s="26"/>
      <c r="AA1366" s="26"/>
      <c r="AB1366" s="26"/>
      <c r="AC1366" s="16"/>
      <c r="AD1366" s="16"/>
      <c r="AE1366" s="16"/>
    </row>
    <row r="1367" spans="8:31" x14ac:dyDescent="0.25">
      <c r="H1367" s="12">
        <v>0</v>
      </c>
      <c r="V1367" s="26"/>
      <c r="W1367" s="26"/>
      <c r="X1367" s="26"/>
      <c r="Y1367" s="26"/>
      <c r="AA1367" s="26"/>
      <c r="AB1367" s="26"/>
      <c r="AC1367" s="16"/>
      <c r="AD1367" s="16"/>
      <c r="AE1367" s="16"/>
    </row>
    <row r="1368" spans="8:31" x14ac:dyDescent="0.25">
      <c r="H1368" s="12">
        <v>0</v>
      </c>
      <c r="V1368" s="26"/>
      <c r="W1368" s="26"/>
      <c r="X1368" s="26"/>
      <c r="Y1368" s="26"/>
      <c r="AA1368" s="26"/>
      <c r="AB1368" s="26"/>
      <c r="AC1368" s="16"/>
      <c r="AD1368" s="16"/>
      <c r="AE1368" s="16"/>
    </row>
    <row r="1369" spans="8:31" x14ac:dyDescent="0.25">
      <c r="H1369" s="12">
        <v>0</v>
      </c>
      <c r="V1369" s="26"/>
      <c r="W1369" s="26"/>
      <c r="X1369" s="26"/>
      <c r="Y1369" s="26"/>
      <c r="AA1369" s="26"/>
      <c r="AB1369" s="26"/>
      <c r="AC1369" s="16"/>
      <c r="AD1369" s="16"/>
      <c r="AE1369" s="16"/>
    </row>
    <row r="1370" spans="8:31" x14ac:dyDescent="0.25">
      <c r="H1370" s="12">
        <v>0</v>
      </c>
      <c r="V1370" s="26"/>
      <c r="W1370" s="26"/>
      <c r="X1370" s="26"/>
      <c r="Y1370" s="26"/>
      <c r="AA1370" s="26"/>
      <c r="AB1370" s="26"/>
      <c r="AC1370" s="16"/>
      <c r="AD1370" s="16"/>
      <c r="AE1370" s="16"/>
    </row>
    <row r="1371" spans="8:31" x14ac:dyDescent="0.25">
      <c r="H1371" s="12">
        <v>0</v>
      </c>
      <c r="V1371" s="26"/>
      <c r="W1371" s="26"/>
      <c r="X1371" s="26"/>
      <c r="Y1371" s="26"/>
      <c r="AA1371" s="26"/>
      <c r="AB1371" s="26"/>
      <c r="AC1371" s="16"/>
      <c r="AD1371" s="16"/>
      <c r="AE1371" s="16"/>
    </row>
    <row r="1372" spans="8:31" x14ac:dyDescent="0.25">
      <c r="H1372" s="12">
        <v>0</v>
      </c>
      <c r="V1372" s="26"/>
      <c r="W1372" s="26"/>
      <c r="X1372" s="26"/>
      <c r="Y1372" s="26"/>
      <c r="AA1372" s="26"/>
      <c r="AB1372" s="26"/>
      <c r="AC1372" s="16"/>
      <c r="AD1372" s="16"/>
      <c r="AE1372" s="16"/>
    </row>
    <row r="1373" spans="8:31" x14ac:dyDescent="0.25">
      <c r="H1373" s="12">
        <v>0</v>
      </c>
      <c r="V1373" s="26"/>
      <c r="W1373" s="26"/>
      <c r="X1373" s="26"/>
      <c r="Y1373" s="26"/>
      <c r="AA1373" s="26"/>
      <c r="AB1373" s="26"/>
      <c r="AC1373" s="16"/>
      <c r="AD1373" s="16"/>
      <c r="AE1373" s="16"/>
    </row>
    <row r="1374" spans="8:31" x14ac:dyDescent="0.25">
      <c r="H1374" s="12">
        <v>0</v>
      </c>
      <c r="V1374" s="26"/>
      <c r="W1374" s="26"/>
      <c r="X1374" s="26"/>
      <c r="Y1374" s="26"/>
      <c r="AA1374" s="26"/>
      <c r="AB1374" s="26"/>
      <c r="AC1374" s="16"/>
      <c r="AD1374" s="16"/>
      <c r="AE1374" s="16"/>
    </row>
    <row r="1375" spans="8:31" x14ac:dyDescent="0.25">
      <c r="H1375" s="12">
        <v>0</v>
      </c>
      <c r="V1375" s="26"/>
      <c r="W1375" s="26"/>
      <c r="X1375" s="26"/>
      <c r="Y1375" s="26"/>
      <c r="AA1375" s="26"/>
      <c r="AB1375" s="26"/>
      <c r="AC1375" s="16"/>
      <c r="AD1375" s="16"/>
      <c r="AE1375" s="16"/>
    </row>
    <row r="1376" spans="8:31" x14ac:dyDescent="0.25">
      <c r="H1376" s="12">
        <v>0</v>
      </c>
      <c r="V1376" s="26"/>
      <c r="W1376" s="26"/>
      <c r="X1376" s="26"/>
      <c r="Y1376" s="26"/>
      <c r="AA1376" s="26"/>
      <c r="AB1376" s="26"/>
      <c r="AC1376" s="16"/>
      <c r="AD1376" s="16"/>
      <c r="AE1376" s="16"/>
    </row>
    <row r="1377" spans="8:31" x14ac:dyDescent="0.25">
      <c r="H1377" s="12">
        <v>0</v>
      </c>
      <c r="V1377" s="26"/>
      <c r="W1377" s="26"/>
      <c r="X1377" s="26"/>
      <c r="Y1377" s="26"/>
      <c r="AA1377" s="26"/>
      <c r="AB1377" s="26"/>
      <c r="AC1377" s="16"/>
      <c r="AD1377" s="16"/>
      <c r="AE1377" s="16"/>
    </row>
    <row r="1378" spans="8:31" x14ac:dyDescent="0.25">
      <c r="H1378" s="12">
        <v>0</v>
      </c>
      <c r="V1378" s="26"/>
      <c r="W1378" s="26"/>
      <c r="X1378" s="26"/>
      <c r="Y1378" s="26"/>
      <c r="AA1378" s="26"/>
      <c r="AB1378" s="26"/>
      <c r="AC1378" s="16"/>
      <c r="AD1378" s="16"/>
      <c r="AE1378" s="16"/>
    </row>
    <row r="1379" spans="8:31" x14ac:dyDescent="0.25">
      <c r="H1379" s="12">
        <v>0</v>
      </c>
      <c r="V1379" s="26"/>
      <c r="W1379" s="26"/>
      <c r="X1379" s="26"/>
      <c r="Y1379" s="26"/>
      <c r="AA1379" s="26"/>
      <c r="AB1379" s="26"/>
      <c r="AC1379" s="16"/>
      <c r="AD1379" s="16"/>
      <c r="AE1379" s="16"/>
    </row>
    <row r="1380" spans="8:31" x14ac:dyDescent="0.25">
      <c r="H1380" s="12">
        <v>0</v>
      </c>
      <c r="V1380" s="26"/>
      <c r="W1380" s="26"/>
      <c r="X1380" s="26"/>
      <c r="Y1380" s="26"/>
      <c r="AA1380" s="26"/>
      <c r="AB1380" s="26"/>
      <c r="AC1380" s="16"/>
      <c r="AD1380" s="16"/>
      <c r="AE1380" s="16"/>
    </row>
    <row r="1381" spans="8:31" x14ac:dyDescent="0.25">
      <c r="H1381" s="12">
        <v>0</v>
      </c>
      <c r="V1381" s="26"/>
      <c r="W1381" s="26"/>
      <c r="X1381" s="26"/>
      <c r="Y1381" s="26"/>
      <c r="AA1381" s="26"/>
      <c r="AB1381" s="26"/>
      <c r="AC1381" s="16"/>
      <c r="AD1381" s="16"/>
      <c r="AE1381" s="16"/>
    </row>
    <row r="1382" spans="8:31" x14ac:dyDescent="0.25">
      <c r="H1382" s="12">
        <v>0</v>
      </c>
      <c r="V1382" s="26"/>
      <c r="W1382" s="26"/>
      <c r="X1382" s="26"/>
      <c r="Y1382" s="26"/>
      <c r="AA1382" s="26"/>
      <c r="AB1382" s="26"/>
      <c r="AC1382" s="16"/>
      <c r="AD1382" s="16"/>
      <c r="AE1382" s="16"/>
    </row>
    <row r="1383" spans="8:31" x14ac:dyDescent="0.25">
      <c r="H1383" s="12">
        <v>0</v>
      </c>
      <c r="V1383" s="26"/>
      <c r="W1383" s="26"/>
      <c r="X1383" s="26"/>
      <c r="Y1383" s="26"/>
      <c r="AA1383" s="26"/>
      <c r="AB1383" s="26"/>
      <c r="AC1383" s="16"/>
      <c r="AD1383" s="16"/>
      <c r="AE1383" s="16"/>
    </row>
    <row r="1384" spans="8:31" x14ac:dyDescent="0.25">
      <c r="H1384" s="12">
        <v>0</v>
      </c>
      <c r="V1384" s="26"/>
      <c r="W1384" s="26"/>
      <c r="X1384" s="26"/>
      <c r="Y1384" s="26"/>
      <c r="AA1384" s="26"/>
      <c r="AB1384" s="26"/>
      <c r="AC1384" s="16"/>
      <c r="AD1384" s="16"/>
      <c r="AE1384" s="16"/>
    </row>
    <row r="1385" spans="8:31" x14ac:dyDescent="0.25">
      <c r="H1385" s="12">
        <v>0</v>
      </c>
      <c r="V1385" s="26"/>
      <c r="W1385" s="26"/>
      <c r="X1385" s="26"/>
      <c r="Y1385" s="26"/>
      <c r="AA1385" s="26"/>
      <c r="AB1385" s="26"/>
      <c r="AC1385" s="16"/>
      <c r="AD1385" s="16"/>
      <c r="AE1385" s="16"/>
    </row>
    <row r="1386" spans="8:31" x14ac:dyDescent="0.25">
      <c r="H1386" s="12">
        <v>0</v>
      </c>
      <c r="V1386" s="26"/>
      <c r="W1386" s="26"/>
      <c r="X1386" s="26"/>
      <c r="Y1386" s="26"/>
      <c r="AA1386" s="26"/>
      <c r="AB1386" s="26"/>
      <c r="AC1386" s="16"/>
      <c r="AD1386" s="16"/>
      <c r="AE1386" s="16"/>
    </row>
    <row r="1387" spans="8:31" x14ac:dyDescent="0.25">
      <c r="H1387" s="12">
        <v>0</v>
      </c>
      <c r="V1387" s="26"/>
      <c r="W1387" s="26"/>
      <c r="X1387" s="26"/>
      <c r="Y1387" s="26"/>
      <c r="AA1387" s="26"/>
      <c r="AB1387" s="26"/>
      <c r="AC1387" s="16"/>
      <c r="AD1387" s="16"/>
      <c r="AE1387" s="16"/>
    </row>
    <row r="1388" spans="8:31" x14ac:dyDescent="0.25">
      <c r="H1388" s="12">
        <v>0</v>
      </c>
      <c r="V1388" s="26"/>
      <c r="W1388" s="26"/>
      <c r="X1388" s="26"/>
      <c r="Y1388" s="26"/>
      <c r="AA1388" s="26"/>
      <c r="AB1388" s="26"/>
      <c r="AC1388" s="16"/>
      <c r="AD1388" s="16"/>
      <c r="AE1388" s="16"/>
    </row>
    <row r="1389" spans="8:31" x14ac:dyDescent="0.25">
      <c r="H1389" s="12">
        <v>0</v>
      </c>
      <c r="V1389" s="26"/>
      <c r="W1389" s="26"/>
      <c r="X1389" s="26"/>
      <c r="Y1389" s="26"/>
      <c r="AA1389" s="26"/>
      <c r="AB1389" s="26"/>
      <c r="AC1389" s="16"/>
      <c r="AD1389" s="16"/>
      <c r="AE1389" s="16"/>
    </row>
    <row r="1390" spans="8:31" x14ac:dyDescent="0.25">
      <c r="H1390" s="12">
        <v>0</v>
      </c>
      <c r="V1390" s="26"/>
      <c r="W1390" s="26"/>
      <c r="X1390" s="26"/>
      <c r="Y1390" s="26"/>
      <c r="AA1390" s="26"/>
      <c r="AB1390" s="26"/>
      <c r="AC1390" s="16"/>
      <c r="AD1390" s="16"/>
      <c r="AE1390" s="16"/>
    </row>
    <row r="1391" spans="8:31" x14ac:dyDescent="0.25">
      <c r="H1391" s="12">
        <v>0</v>
      </c>
      <c r="V1391" s="26"/>
      <c r="W1391" s="26"/>
      <c r="X1391" s="26"/>
      <c r="Y1391" s="26"/>
      <c r="AA1391" s="26"/>
      <c r="AB1391" s="26"/>
      <c r="AC1391" s="16"/>
      <c r="AD1391" s="16"/>
      <c r="AE1391" s="16"/>
    </row>
    <row r="1392" spans="8:31" x14ac:dyDescent="0.25">
      <c r="H1392" s="12">
        <v>0</v>
      </c>
      <c r="V1392" s="26"/>
      <c r="W1392" s="26"/>
      <c r="X1392" s="26"/>
      <c r="Y1392" s="26"/>
      <c r="AA1392" s="26"/>
      <c r="AB1392" s="26"/>
      <c r="AC1392" s="16"/>
      <c r="AD1392" s="16"/>
      <c r="AE1392" s="16"/>
    </row>
    <row r="1393" spans="8:31" x14ac:dyDescent="0.25">
      <c r="H1393" s="12">
        <v>0</v>
      </c>
      <c r="V1393" s="26"/>
      <c r="W1393" s="26"/>
      <c r="X1393" s="26"/>
      <c r="Y1393" s="26"/>
      <c r="AA1393" s="26"/>
      <c r="AB1393" s="26"/>
      <c r="AC1393" s="16"/>
      <c r="AD1393" s="16"/>
      <c r="AE1393" s="16"/>
    </row>
    <row r="1394" spans="8:31" x14ac:dyDescent="0.25">
      <c r="H1394" s="12">
        <v>0</v>
      </c>
      <c r="V1394" s="26"/>
      <c r="W1394" s="26"/>
      <c r="X1394" s="26"/>
      <c r="Y1394" s="26"/>
      <c r="AA1394" s="26"/>
      <c r="AB1394" s="26"/>
      <c r="AC1394" s="16"/>
      <c r="AD1394" s="16"/>
      <c r="AE1394" s="16"/>
    </row>
    <row r="1395" spans="8:31" x14ac:dyDescent="0.25">
      <c r="H1395" s="12">
        <v>0</v>
      </c>
      <c r="V1395" s="26"/>
      <c r="W1395" s="26"/>
      <c r="X1395" s="26"/>
      <c r="Y1395" s="26"/>
      <c r="AA1395" s="26"/>
      <c r="AB1395" s="26"/>
      <c r="AC1395" s="16"/>
      <c r="AD1395" s="16"/>
      <c r="AE1395" s="16"/>
    </row>
    <row r="1396" spans="8:31" x14ac:dyDescent="0.25">
      <c r="H1396" s="12">
        <v>0</v>
      </c>
      <c r="V1396" s="26"/>
      <c r="W1396" s="26"/>
      <c r="X1396" s="26"/>
      <c r="Y1396" s="26"/>
      <c r="AA1396" s="26"/>
      <c r="AB1396" s="26"/>
      <c r="AC1396" s="16"/>
      <c r="AD1396" s="16"/>
      <c r="AE1396" s="16"/>
    </row>
    <row r="1397" spans="8:31" x14ac:dyDescent="0.25">
      <c r="H1397" s="12">
        <v>0</v>
      </c>
      <c r="V1397" s="26"/>
      <c r="W1397" s="26"/>
      <c r="X1397" s="26"/>
      <c r="Y1397" s="26"/>
      <c r="AA1397" s="26"/>
      <c r="AB1397" s="26"/>
      <c r="AC1397" s="16"/>
      <c r="AD1397" s="16"/>
      <c r="AE1397" s="16"/>
    </row>
    <row r="1398" spans="8:31" x14ac:dyDescent="0.25">
      <c r="H1398" s="12">
        <v>0</v>
      </c>
      <c r="V1398" s="26"/>
      <c r="W1398" s="26"/>
      <c r="X1398" s="26"/>
      <c r="Y1398" s="26"/>
      <c r="AA1398" s="26"/>
      <c r="AB1398" s="26"/>
      <c r="AC1398" s="16"/>
      <c r="AD1398" s="16"/>
      <c r="AE1398" s="16"/>
    </row>
    <row r="1399" spans="8:31" x14ac:dyDescent="0.25">
      <c r="H1399" s="12">
        <v>0</v>
      </c>
      <c r="V1399" s="26"/>
      <c r="W1399" s="26"/>
      <c r="X1399" s="26"/>
      <c r="Y1399" s="26"/>
      <c r="AA1399" s="26"/>
      <c r="AB1399" s="26"/>
      <c r="AC1399" s="16"/>
      <c r="AD1399" s="16"/>
      <c r="AE1399" s="16"/>
    </row>
    <row r="1400" spans="8:31" x14ac:dyDescent="0.25">
      <c r="H1400" s="12">
        <v>0</v>
      </c>
      <c r="V1400" s="26"/>
      <c r="W1400" s="26"/>
      <c r="X1400" s="26"/>
      <c r="Y1400" s="26"/>
      <c r="AA1400" s="26"/>
      <c r="AB1400" s="26"/>
      <c r="AC1400" s="16"/>
      <c r="AD1400" s="16"/>
      <c r="AE1400" s="16"/>
    </row>
    <row r="1401" spans="8:31" x14ac:dyDescent="0.25">
      <c r="H1401" s="12">
        <v>0</v>
      </c>
      <c r="V1401" s="26"/>
      <c r="W1401" s="26"/>
      <c r="X1401" s="26"/>
      <c r="Y1401" s="26"/>
      <c r="AA1401" s="26"/>
      <c r="AB1401" s="26"/>
      <c r="AC1401" s="16"/>
      <c r="AD1401" s="16"/>
      <c r="AE1401" s="16"/>
    </row>
    <row r="1402" spans="8:31" x14ac:dyDescent="0.25">
      <c r="H1402" s="12">
        <v>0</v>
      </c>
      <c r="V1402" s="26"/>
      <c r="W1402" s="26"/>
      <c r="X1402" s="26"/>
      <c r="Y1402" s="26"/>
      <c r="AA1402" s="26"/>
      <c r="AB1402" s="26"/>
      <c r="AC1402" s="16"/>
      <c r="AD1402" s="16"/>
      <c r="AE1402" s="16"/>
    </row>
    <row r="1403" spans="8:31" x14ac:dyDescent="0.25">
      <c r="H1403" s="12">
        <v>0</v>
      </c>
      <c r="V1403" s="26"/>
      <c r="W1403" s="26"/>
      <c r="X1403" s="26"/>
      <c r="Y1403" s="26"/>
      <c r="AA1403" s="26"/>
      <c r="AB1403" s="26"/>
      <c r="AC1403" s="16"/>
      <c r="AD1403" s="16"/>
      <c r="AE1403" s="16"/>
    </row>
    <row r="1404" spans="8:31" x14ac:dyDescent="0.25">
      <c r="H1404" s="12">
        <v>0</v>
      </c>
      <c r="V1404" s="26"/>
      <c r="W1404" s="26"/>
      <c r="X1404" s="26"/>
      <c r="Y1404" s="26"/>
      <c r="AA1404" s="26"/>
      <c r="AB1404" s="26"/>
      <c r="AC1404" s="16"/>
      <c r="AD1404" s="16"/>
      <c r="AE1404" s="16"/>
    </row>
    <row r="1405" spans="8:31" x14ac:dyDescent="0.25">
      <c r="H1405" s="12">
        <v>0</v>
      </c>
      <c r="V1405" s="26"/>
      <c r="W1405" s="26"/>
      <c r="X1405" s="26"/>
      <c r="Y1405" s="26"/>
      <c r="AA1405" s="26"/>
      <c r="AB1405" s="26"/>
      <c r="AC1405" s="16"/>
      <c r="AD1405" s="16"/>
      <c r="AE1405" s="16"/>
    </row>
    <row r="1406" spans="8:31" x14ac:dyDescent="0.25">
      <c r="H1406" s="12">
        <v>0</v>
      </c>
      <c r="V1406" s="26"/>
      <c r="W1406" s="26"/>
      <c r="X1406" s="26"/>
      <c r="Y1406" s="26"/>
      <c r="AA1406" s="26"/>
      <c r="AB1406" s="26"/>
      <c r="AC1406" s="16"/>
      <c r="AD1406" s="16"/>
      <c r="AE1406" s="16"/>
    </row>
    <row r="1407" spans="8:31" x14ac:dyDescent="0.25">
      <c r="H1407" s="12">
        <v>0</v>
      </c>
      <c r="V1407" s="26"/>
      <c r="W1407" s="26"/>
      <c r="X1407" s="26"/>
      <c r="Y1407" s="26"/>
      <c r="AA1407" s="26"/>
      <c r="AB1407" s="26"/>
      <c r="AC1407" s="16"/>
      <c r="AD1407" s="16"/>
      <c r="AE1407" s="16"/>
    </row>
    <row r="1408" spans="8:31" x14ac:dyDescent="0.25">
      <c r="H1408" s="12">
        <v>0</v>
      </c>
      <c r="V1408" s="26"/>
      <c r="W1408" s="26"/>
      <c r="X1408" s="26"/>
      <c r="Y1408" s="26"/>
      <c r="AA1408" s="26"/>
      <c r="AB1408" s="26"/>
      <c r="AC1408" s="16"/>
      <c r="AD1408" s="16"/>
      <c r="AE1408" s="16"/>
    </row>
    <row r="1409" spans="8:31" x14ac:dyDescent="0.25">
      <c r="H1409" s="12">
        <v>0</v>
      </c>
      <c r="V1409" s="26"/>
      <c r="W1409" s="26"/>
      <c r="X1409" s="26"/>
      <c r="Y1409" s="26"/>
      <c r="AA1409" s="26"/>
      <c r="AB1409" s="26"/>
      <c r="AC1409" s="16"/>
      <c r="AD1409" s="16"/>
      <c r="AE1409" s="16"/>
    </row>
    <row r="1410" spans="8:31" x14ac:dyDescent="0.25">
      <c r="H1410" s="12">
        <v>0</v>
      </c>
      <c r="V1410" s="26"/>
      <c r="W1410" s="26"/>
      <c r="X1410" s="26"/>
      <c r="Y1410" s="26"/>
      <c r="AA1410" s="26"/>
      <c r="AB1410" s="26"/>
      <c r="AC1410" s="16"/>
      <c r="AD1410" s="16"/>
      <c r="AE1410" s="16"/>
    </row>
    <row r="1411" spans="8:31" x14ac:dyDescent="0.25">
      <c r="H1411" s="12">
        <v>0</v>
      </c>
      <c r="V1411" s="26"/>
      <c r="W1411" s="26"/>
      <c r="X1411" s="26"/>
      <c r="Y1411" s="26"/>
      <c r="AA1411" s="26"/>
      <c r="AB1411" s="26"/>
      <c r="AC1411" s="16"/>
      <c r="AD1411" s="16"/>
      <c r="AE1411" s="16"/>
    </row>
    <row r="1412" spans="8:31" x14ac:dyDescent="0.25">
      <c r="H1412" s="12">
        <v>0</v>
      </c>
      <c r="V1412" s="26"/>
      <c r="W1412" s="26"/>
      <c r="X1412" s="26"/>
      <c r="Y1412" s="26"/>
      <c r="AA1412" s="26"/>
      <c r="AB1412" s="26"/>
      <c r="AC1412" s="16"/>
      <c r="AD1412" s="16"/>
      <c r="AE1412" s="16"/>
    </row>
    <row r="1413" spans="8:31" x14ac:dyDescent="0.25">
      <c r="H1413" s="12">
        <v>0</v>
      </c>
      <c r="V1413" s="26"/>
      <c r="W1413" s="26"/>
      <c r="X1413" s="26"/>
      <c r="Y1413" s="26"/>
      <c r="AA1413" s="26"/>
      <c r="AB1413" s="26"/>
      <c r="AC1413" s="16"/>
      <c r="AD1413" s="16"/>
      <c r="AE1413" s="16"/>
    </row>
    <row r="1414" spans="8:31" x14ac:dyDescent="0.25">
      <c r="H1414" s="12">
        <v>0</v>
      </c>
      <c r="V1414" s="26"/>
      <c r="W1414" s="26"/>
      <c r="X1414" s="26"/>
      <c r="Y1414" s="26"/>
      <c r="AA1414" s="26"/>
      <c r="AB1414" s="26"/>
      <c r="AC1414" s="16"/>
      <c r="AD1414" s="16"/>
      <c r="AE1414" s="16"/>
    </row>
    <row r="1415" spans="8:31" x14ac:dyDescent="0.25">
      <c r="H1415" s="12">
        <v>0</v>
      </c>
      <c r="V1415" s="26"/>
      <c r="W1415" s="26"/>
      <c r="X1415" s="26"/>
      <c r="Y1415" s="26"/>
      <c r="AA1415" s="26"/>
      <c r="AB1415" s="26"/>
      <c r="AC1415" s="16"/>
      <c r="AD1415" s="16"/>
      <c r="AE1415" s="16"/>
    </row>
    <row r="1416" spans="8:31" x14ac:dyDescent="0.25">
      <c r="H1416" s="12">
        <v>0</v>
      </c>
      <c r="V1416" s="26"/>
      <c r="W1416" s="26"/>
      <c r="X1416" s="26"/>
      <c r="Y1416" s="26"/>
      <c r="AA1416" s="26"/>
      <c r="AB1416" s="26"/>
      <c r="AC1416" s="16"/>
      <c r="AD1416" s="16"/>
      <c r="AE1416" s="16"/>
    </row>
    <row r="1417" spans="8:31" x14ac:dyDescent="0.25">
      <c r="H1417" s="12">
        <v>0</v>
      </c>
      <c r="V1417" s="26"/>
      <c r="W1417" s="26"/>
      <c r="X1417" s="26"/>
      <c r="Y1417" s="26"/>
      <c r="AA1417" s="26"/>
      <c r="AB1417" s="26"/>
      <c r="AC1417" s="16"/>
      <c r="AD1417" s="16"/>
      <c r="AE1417" s="16"/>
    </row>
    <row r="1418" spans="8:31" x14ac:dyDescent="0.25">
      <c r="H1418" s="12">
        <v>0</v>
      </c>
      <c r="V1418" s="26"/>
      <c r="W1418" s="26"/>
      <c r="X1418" s="26"/>
      <c r="Y1418" s="26"/>
      <c r="AA1418" s="26"/>
      <c r="AB1418" s="26"/>
      <c r="AC1418" s="16"/>
      <c r="AD1418" s="16"/>
      <c r="AE1418" s="16"/>
    </row>
    <row r="1419" spans="8:31" x14ac:dyDescent="0.25">
      <c r="H1419" s="12">
        <v>0</v>
      </c>
      <c r="V1419" s="26"/>
      <c r="W1419" s="26"/>
      <c r="X1419" s="26"/>
      <c r="Y1419" s="26"/>
      <c r="AA1419" s="26"/>
      <c r="AB1419" s="26"/>
      <c r="AC1419" s="16"/>
      <c r="AD1419" s="16"/>
      <c r="AE1419" s="16"/>
    </row>
    <row r="1420" spans="8:31" x14ac:dyDescent="0.25">
      <c r="H1420" s="12">
        <v>0</v>
      </c>
      <c r="V1420" s="26"/>
      <c r="W1420" s="26"/>
      <c r="X1420" s="26"/>
      <c r="Y1420" s="26"/>
      <c r="AA1420" s="26"/>
      <c r="AB1420" s="26"/>
      <c r="AC1420" s="16"/>
      <c r="AD1420" s="16"/>
      <c r="AE1420" s="16"/>
    </row>
    <row r="1421" spans="8:31" x14ac:dyDescent="0.25">
      <c r="H1421" s="12">
        <v>0</v>
      </c>
      <c r="V1421" s="26"/>
      <c r="W1421" s="26"/>
      <c r="X1421" s="26"/>
      <c r="Y1421" s="26"/>
      <c r="AA1421" s="26"/>
      <c r="AB1421" s="26"/>
      <c r="AC1421" s="16"/>
      <c r="AD1421" s="16"/>
      <c r="AE1421" s="16"/>
    </row>
    <row r="1422" spans="8:31" x14ac:dyDescent="0.25">
      <c r="H1422" s="12">
        <v>0</v>
      </c>
      <c r="V1422" s="26"/>
      <c r="W1422" s="26"/>
      <c r="X1422" s="26"/>
      <c r="Y1422" s="26"/>
      <c r="AA1422" s="26"/>
      <c r="AB1422" s="26"/>
      <c r="AC1422" s="16"/>
      <c r="AD1422" s="16"/>
      <c r="AE1422" s="16"/>
    </row>
    <row r="1423" spans="8:31" x14ac:dyDescent="0.25">
      <c r="H1423" s="12">
        <v>0</v>
      </c>
      <c r="V1423" s="26"/>
      <c r="W1423" s="26"/>
      <c r="X1423" s="26"/>
      <c r="Y1423" s="26"/>
      <c r="AA1423" s="26"/>
      <c r="AB1423" s="26"/>
      <c r="AC1423" s="16"/>
      <c r="AD1423" s="16"/>
      <c r="AE1423" s="16"/>
    </row>
    <row r="1424" spans="8:31" x14ac:dyDescent="0.25">
      <c r="H1424" s="12">
        <v>0</v>
      </c>
      <c r="V1424" s="26"/>
      <c r="W1424" s="26"/>
      <c r="X1424" s="26"/>
      <c r="Y1424" s="26"/>
      <c r="AA1424" s="26"/>
      <c r="AB1424" s="26"/>
      <c r="AC1424" s="16"/>
      <c r="AD1424" s="16"/>
      <c r="AE1424" s="16"/>
    </row>
    <row r="1425" spans="8:31" x14ac:dyDescent="0.25">
      <c r="H1425" s="12">
        <v>0</v>
      </c>
      <c r="V1425" s="26"/>
      <c r="W1425" s="26"/>
      <c r="X1425" s="26"/>
      <c r="Y1425" s="26"/>
      <c r="AA1425" s="26"/>
      <c r="AB1425" s="26"/>
      <c r="AC1425" s="16"/>
      <c r="AD1425" s="16"/>
      <c r="AE1425" s="16"/>
    </row>
    <row r="1426" spans="8:31" x14ac:dyDescent="0.25">
      <c r="H1426" s="12">
        <v>0</v>
      </c>
      <c r="V1426" s="26"/>
      <c r="W1426" s="26"/>
      <c r="X1426" s="26"/>
      <c r="Y1426" s="26"/>
      <c r="AA1426" s="26"/>
      <c r="AB1426" s="26"/>
      <c r="AC1426" s="16"/>
      <c r="AD1426" s="16"/>
      <c r="AE1426" s="16"/>
    </row>
    <row r="1427" spans="8:31" x14ac:dyDescent="0.25">
      <c r="H1427" s="12">
        <v>0</v>
      </c>
      <c r="V1427" s="26"/>
      <c r="W1427" s="26"/>
      <c r="X1427" s="26"/>
      <c r="Y1427" s="26"/>
      <c r="AA1427" s="26"/>
      <c r="AB1427" s="26"/>
      <c r="AC1427" s="16"/>
      <c r="AD1427" s="16"/>
      <c r="AE1427" s="16"/>
    </row>
    <row r="1428" spans="8:31" x14ac:dyDescent="0.25">
      <c r="H1428" s="12">
        <v>0</v>
      </c>
      <c r="V1428" s="26"/>
      <c r="W1428" s="26"/>
      <c r="X1428" s="26"/>
      <c r="Y1428" s="26"/>
      <c r="AA1428" s="26"/>
      <c r="AB1428" s="26"/>
      <c r="AC1428" s="16"/>
      <c r="AD1428" s="16"/>
      <c r="AE1428" s="16"/>
    </row>
    <row r="1429" spans="8:31" x14ac:dyDescent="0.25">
      <c r="H1429" s="12">
        <v>0</v>
      </c>
      <c r="V1429" s="26"/>
      <c r="W1429" s="26"/>
      <c r="X1429" s="26"/>
      <c r="Y1429" s="26"/>
      <c r="AA1429" s="26"/>
      <c r="AB1429" s="26"/>
      <c r="AC1429" s="16"/>
      <c r="AD1429" s="16"/>
      <c r="AE1429" s="16"/>
    </row>
    <row r="1430" spans="8:31" x14ac:dyDescent="0.25">
      <c r="H1430" s="12">
        <v>0</v>
      </c>
      <c r="V1430" s="26"/>
      <c r="W1430" s="26"/>
      <c r="X1430" s="26"/>
      <c r="Y1430" s="26"/>
      <c r="AA1430" s="26"/>
      <c r="AB1430" s="26"/>
      <c r="AC1430" s="16"/>
      <c r="AD1430" s="16"/>
      <c r="AE1430" s="16"/>
    </row>
    <row r="1431" spans="8:31" x14ac:dyDescent="0.25">
      <c r="H1431" s="12">
        <v>0</v>
      </c>
      <c r="V1431" s="26"/>
      <c r="W1431" s="26"/>
      <c r="X1431" s="26"/>
      <c r="Y1431" s="26"/>
      <c r="AA1431" s="26"/>
      <c r="AB1431" s="26"/>
      <c r="AC1431" s="16"/>
      <c r="AD1431" s="16"/>
      <c r="AE1431" s="16"/>
    </row>
    <row r="1432" spans="8:31" x14ac:dyDescent="0.25">
      <c r="H1432" s="12">
        <v>0</v>
      </c>
      <c r="V1432" s="26"/>
      <c r="W1432" s="26"/>
      <c r="X1432" s="26"/>
      <c r="Y1432" s="26"/>
      <c r="AA1432" s="26"/>
      <c r="AB1432" s="26"/>
      <c r="AC1432" s="16"/>
      <c r="AD1432" s="16"/>
      <c r="AE1432" s="16"/>
    </row>
    <row r="1433" spans="8:31" x14ac:dyDescent="0.25">
      <c r="H1433" s="12">
        <v>0</v>
      </c>
      <c r="V1433" s="26"/>
      <c r="W1433" s="26"/>
      <c r="X1433" s="26"/>
      <c r="Y1433" s="26"/>
      <c r="AA1433" s="26"/>
      <c r="AB1433" s="26"/>
      <c r="AC1433" s="16"/>
      <c r="AD1433" s="16"/>
      <c r="AE1433" s="16"/>
    </row>
    <row r="1434" spans="8:31" x14ac:dyDescent="0.25">
      <c r="H1434" s="12">
        <v>0</v>
      </c>
      <c r="V1434" s="26"/>
      <c r="W1434" s="26"/>
      <c r="X1434" s="26"/>
      <c r="Y1434" s="26"/>
      <c r="AA1434" s="26"/>
      <c r="AB1434" s="26"/>
      <c r="AC1434" s="16"/>
      <c r="AD1434" s="16"/>
      <c r="AE1434" s="16"/>
    </row>
    <row r="1435" spans="8:31" x14ac:dyDescent="0.25">
      <c r="H1435" s="12">
        <v>0</v>
      </c>
      <c r="V1435" s="26"/>
      <c r="W1435" s="26"/>
      <c r="X1435" s="26"/>
      <c r="Y1435" s="26"/>
      <c r="AA1435" s="26"/>
      <c r="AB1435" s="26"/>
      <c r="AC1435" s="16"/>
      <c r="AD1435" s="16"/>
      <c r="AE1435" s="16"/>
    </row>
    <row r="1436" spans="8:31" x14ac:dyDescent="0.25">
      <c r="H1436" s="12">
        <v>0</v>
      </c>
      <c r="V1436" s="26"/>
      <c r="W1436" s="26"/>
      <c r="AC1436" s="16"/>
      <c r="AD1436" s="16"/>
      <c r="AE1436" s="16"/>
    </row>
    <row r="1437" spans="8:31" x14ac:dyDescent="0.25">
      <c r="H1437" s="12">
        <v>0</v>
      </c>
      <c r="V1437" s="26"/>
      <c r="W1437" s="26"/>
      <c r="AC1437" s="16"/>
      <c r="AD1437" s="16"/>
      <c r="AE1437" s="16"/>
    </row>
    <row r="1438" spans="8:31" x14ac:dyDescent="0.25">
      <c r="H1438" s="12">
        <v>0</v>
      </c>
      <c r="V1438" s="26"/>
      <c r="W1438" s="26"/>
      <c r="AC1438" s="16"/>
      <c r="AD1438" s="16"/>
      <c r="AE1438" s="16"/>
    </row>
    <row r="1439" spans="8:31" x14ac:dyDescent="0.25">
      <c r="H1439" s="12">
        <v>0</v>
      </c>
      <c r="V1439" s="26"/>
      <c r="W1439" s="26"/>
      <c r="AC1439" s="16"/>
      <c r="AD1439" s="16"/>
      <c r="AE1439" s="16"/>
    </row>
    <row r="1440" spans="8:31" x14ac:dyDescent="0.25">
      <c r="H1440" s="12">
        <v>0</v>
      </c>
      <c r="V1440" s="26"/>
      <c r="W1440" s="26"/>
      <c r="AC1440" s="16"/>
      <c r="AD1440" s="16"/>
      <c r="AE1440" s="16"/>
    </row>
    <row r="1441" spans="8:31" x14ac:dyDescent="0.25">
      <c r="H1441" s="12">
        <v>0</v>
      </c>
      <c r="V1441" s="26"/>
      <c r="W1441" s="26"/>
      <c r="AC1441" s="16"/>
      <c r="AD1441" s="16"/>
      <c r="AE1441" s="16"/>
    </row>
    <row r="1442" spans="8:31" x14ac:dyDescent="0.25">
      <c r="H1442" s="12">
        <v>0</v>
      </c>
      <c r="V1442" s="26"/>
      <c r="W1442" s="26"/>
      <c r="AC1442" s="16"/>
      <c r="AD1442" s="16"/>
      <c r="AE1442" s="16"/>
    </row>
    <row r="1443" spans="8:31" x14ac:dyDescent="0.25">
      <c r="H1443" s="12">
        <v>0</v>
      </c>
      <c r="V1443" s="26"/>
      <c r="W1443" s="26"/>
      <c r="AC1443" s="16"/>
      <c r="AD1443" s="16"/>
      <c r="AE1443" s="16"/>
    </row>
    <row r="1444" spans="8:31" x14ac:dyDescent="0.25">
      <c r="H1444" s="12">
        <v>0</v>
      </c>
      <c r="V1444" s="26"/>
      <c r="W1444" s="26"/>
      <c r="AC1444" s="16"/>
      <c r="AD1444" s="16"/>
      <c r="AE1444" s="16"/>
    </row>
    <row r="1445" spans="8:31" x14ac:dyDescent="0.25">
      <c r="H1445" s="12">
        <v>0</v>
      </c>
      <c r="V1445" s="26"/>
      <c r="W1445" s="26"/>
      <c r="AC1445" s="16"/>
      <c r="AD1445" s="16"/>
      <c r="AE1445" s="16"/>
    </row>
    <row r="1446" spans="8:31" x14ac:dyDescent="0.25">
      <c r="H1446" s="12">
        <v>0</v>
      </c>
      <c r="V1446" s="26"/>
      <c r="W1446" s="26"/>
      <c r="AC1446" s="16"/>
      <c r="AD1446" s="16"/>
      <c r="AE1446" s="16"/>
    </row>
    <row r="1447" spans="8:31" x14ac:dyDescent="0.25">
      <c r="H1447" s="12">
        <v>0</v>
      </c>
      <c r="V1447" s="26"/>
      <c r="W1447" s="26"/>
      <c r="AC1447" s="16"/>
      <c r="AD1447" s="16"/>
      <c r="AE1447" s="16"/>
    </row>
    <row r="1448" spans="8:31" x14ac:dyDescent="0.25">
      <c r="H1448" s="12">
        <v>0</v>
      </c>
      <c r="V1448" s="26"/>
      <c r="W1448" s="26"/>
      <c r="AC1448" s="16"/>
      <c r="AD1448" s="16"/>
      <c r="AE1448" s="16"/>
    </row>
    <row r="1449" spans="8:31" x14ac:dyDescent="0.25">
      <c r="H1449" s="12">
        <v>0</v>
      </c>
      <c r="V1449" s="26"/>
      <c r="W1449" s="26"/>
      <c r="AC1449" s="16"/>
      <c r="AD1449" s="16"/>
      <c r="AE1449" s="16"/>
    </row>
    <row r="1450" spans="8:31" x14ac:dyDescent="0.25">
      <c r="H1450" s="12">
        <v>0</v>
      </c>
      <c r="V1450" s="26"/>
      <c r="W1450" s="26"/>
      <c r="AC1450" s="16"/>
      <c r="AD1450" s="16"/>
      <c r="AE1450" s="16"/>
    </row>
    <row r="1451" spans="8:31" x14ac:dyDescent="0.25">
      <c r="H1451" s="12">
        <v>0</v>
      </c>
      <c r="V1451" s="26"/>
      <c r="W1451" s="26"/>
      <c r="AC1451" s="16"/>
      <c r="AD1451" s="16"/>
      <c r="AE1451" s="16"/>
    </row>
    <row r="1452" spans="8:31" x14ac:dyDescent="0.25">
      <c r="H1452" s="12">
        <v>0</v>
      </c>
      <c r="V1452" s="26"/>
      <c r="W1452" s="26"/>
      <c r="AC1452" s="16"/>
      <c r="AD1452" s="16"/>
      <c r="AE1452" s="16"/>
    </row>
    <row r="1453" spans="8:31" x14ac:dyDescent="0.25">
      <c r="H1453" s="12">
        <v>0</v>
      </c>
      <c r="V1453" s="26"/>
      <c r="W1453" s="26"/>
      <c r="AC1453" s="16"/>
      <c r="AD1453" s="16"/>
      <c r="AE1453" s="16"/>
    </row>
    <row r="1454" spans="8:31" x14ac:dyDescent="0.25">
      <c r="H1454" s="12">
        <v>0</v>
      </c>
      <c r="V1454" s="26"/>
      <c r="W1454" s="26"/>
      <c r="AC1454" s="16"/>
      <c r="AD1454" s="16"/>
      <c r="AE1454" s="16"/>
    </row>
    <row r="1455" spans="8:31" x14ac:dyDescent="0.25">
      <c r="H1455" s="12">
        <v>0</v>
      </c>
      <c r="V1455" s="26"/>
      <c r="W1455" s="26"/>
      <c r="AC1455" s="16"/>
      <c r="AD1455" s="16"/>
      <c r="AE1455" s="16"/>
    </row>
    <row r="1456" spans="8:31" x14ac:dyDescent="0.25">
      <c r="H1456" s="12">
        <v>0</v>
      </c>
      <c r="V1456" s="26"/>
      <c r="W1456" s="26"/>
      <c r="AC1456" s="16"/>
      <c r="AD1456" s="16"/>
      <c r="AE1456" s="16"/>
    </row>
    <row r="1457" spans="8:31" x14ac:dyDescent="0.25">
      <c r="H1457" s="12">
        <v>0</v>
      </c>
      <c r="V1457" s="26"/>
      <c r="W1457" s="26"/>
      <c r="AC1457" s="16"/>
      <c r="AD1457" s="16"/>
      <c r="AE1457" s="16"/>
    </row>
    <row r="1458" spans="8:31" x14ac:dyDescent="0.25">
      <c r="H1458" s="12">
        <v>0</v>
      </c>
      <c r="V1458" s="26"/>
      <c r="W1458" s="26"/>
      <c r="AC1458" s="16"/>
      <c r="AD1458" s="16"/>
      <c r="AE1458" s="16"/>
    </row>
    <row r="1459" spans="8:31" x14ac:dyDescent="0.25">
      <c r="H1459" s="12">
        <v>0</v>
      </c>
      <c r="V1459" s="26"/>
      <c r="W1459" s="26"/>
      <c r="AC1459" s="16"/>
      <c r="AD1459" s="16"/>
      <c r="AE1459" s="16"/>
    </row>
    <row r="1460" spans="8:31" x14ac:dyDescent="0.25">
      <c r="H1460" s="12">
        <v>0</v>
      </c>
      <c r="V1460" s="26"/>
      <c r="W1460" s="26"/>
      <c r="AC1460" s="16"/>
      <c r="AD1460" s="16"/>
      <c r="AE1460" s="16"/>
    </row>
    <row r="1461" spans="8:31" x14ac:dyDescent="0.25">
      <c r="H1461" s="12">
        <v>0</v>
      </c>
      <c r="V1461" s="26"/>
      <c r="W1461" s="26"/>
      <c r="AC1461" s="16"/>
      <c r="AD1461" s="16"/>
      <c r="AE1461" s="16"/>
    </row>
    <row r="1462" spans="8:31" x14ac:dyDescent="0.25">
      <c r="H1462" s="12">
        <v>0</v>
      </c>
      <c r="V1462" s="26"/>
      <c r="W1462" s="26"/>
      <c r="AC1462" s="16"/>
      <c r="AD1462" s="16"/>
      <c r="AE1462" s="16"/>
    </row>
    <row r="1463" spans="8:31" x14ac:dyDescent="0.25">
      <c r="H1463" s="12">
        <v>0</v>
      </c>
      <c r="V1463" s="26"/>
      <c r="W1463" s="26"/>
      <c r="AC1463" s="16"/>
      <c r="AD1463" s="16"/>
      <c r="AE1463" s="16"/>
    </row>
    <row r="1464" spans="8:31" x14ac:dyDescent="0.25">
      <c r="H1464" s="12">
        <v>0</v>
      </c>
      <c r="V1464" s="26"/>
      <c r="W1464" s="26"/>
      <c r="AC1464" s="16"/>
      <c r="AD1464" s="16"/>
      <c r="AE1464" s="16"/>
    </row>
    <row r="1465" spans="8:31" x14ac:dyDescent="0.25">
      <c r="H1465" s="12">
        <v>0</v>
      </c>
      <c r="V1465" s="26"/>
      <c r="W1465" s="26"/>
      <c r="AC1465" s="16"/>
      <c r="AD1465" s="16"/>
      <c r="AE1465" s="16"/>
    </row>
    <row r="1466" spans="8:31" x14ac:dyDescent="0.25">
      <c r="H1466" s="12">
        <v>0</v>
      </c>
      <c r="V1466" s="26"/>
      <c r="W1466" s="26"/>
      <c r="AC1466" s="16"/>
      <c r="AD1466" s="16"/>
      <c r="AE1466" s="16"/>
    </row>
    <row r="1467" spans="8:31" x14ac:dyDescent="0.25">
      <c r="H1467" s="12">
        <v>0</v>
      </c>
      <c r="V1467" s="26"/>
      <c r="W1467" s="26"/>
      <c r="AC1467" s="16"/>
      <c r="AD1467" s="16"/>
      <c r="AE1467" s="16"/>
    </row>
    <row r="1468" spans="8:31" x14ac:dyDescent="0.25">
      <c r="H1468" s="12">
        <v>0</v>
      </c>
      <c r="V1468" s="26"/>
      <c r="W1468" s="26"/>
      <c r="AC1468" s="16"/>
      <c r="AD1468" s="16"/>
      <c r="AE1468" s="16"/>
    </row>
    <row r="1469" spans="8:31" x14ac:dyDescent="0.25">
      <c r="H1469" s="12">
        <v>0</v>
      </c>
      <c r="V1469" s="26"/>
      <c r="W1469" s="26"/>
      <c r="AC1469" s="16"/>
      <c r="AD1469" s="16"/>
      <c r="AE1469" s="16"/>
    </row>
    <row r="1470" spans="8:31" x14ac:dyDescent="0.25">
      <c r="H1470" s="12">
        <v>0</v>
      </c>
      <c r="V1470" s="26"/>
      <c r="W1470" s="26"/>
      <c r="AC1470" s="16"/>
      <c r="AD1470" s="16"/>
      <c r="AE1470" s="16"/>
    </row>
    <row r="1471" spans="8:31" x14ac:dyDescent="0.25">
      <c r="H1471" s="12">
        <v>0</v>
      </c>
      <c r="V1471" s="26"/>
      <c r="W1471" s="26"/>
      <c r="AC1471" s="16"/>
      <c r="AD1471" s="16"/>
      <c r="AE1471" s="16"/>
    </row>
    <row r="1472" spans="8:31" x14ac:dyDescent="0.25">
      <c r="H1472" s="12">
        <v>0</v>
      </c>
      <c r="V1472" s="26"/>
      <c r="W1472" s="26"/>
      <c r="AC1472" s="16"/>
      <c r="AD1472" s="16"/>
      <c r="AE1472" s="16"/>
    </row>
    <row r="1473" spans="8:31" x14ac:dyDescent="0.25">
      <c r="H1473" s="12">
        <v>0</v>
      </c>
      <c r="V1473" s="26"/>
      <c r="W1473" s="26"/>
      <c r="AC1473" s="16"/>
      <c r="AD1473" s="16"/>
      <c r="AE1473" s="16"/>
    </row>
    <row r="1474" spans="8:31" x14ac:dyDescent="0.25">
      <c r="H1474" s="12">
        <v>0</v>
      </c>
      <c r="V1474" s="26"/>
      <c r="W1474" s="26"/>
      <c r="AC1474" s="16"/>
      <c r="AD1474" s="16"/>
      <c r="AE1474" s="16"/>
    </row>
    <row r="1475" spans="8:31" x14ac:dyDescent="0.25">
      <c r="H1475" s="12">
        <v>0</v>
      </c>
      <c r="V1475" s="26"/>
      <c r="W1475" s="26"/>
      <c r="AC1475" s="16"/>
      <c r="AD1475" s="16"/>
      <c r="AE1475" s="16"/>
    </row>
    <row r="1476" spans="8:31" x14ac:dyDescent="0.25">
      <c r="H1476" s="12">
        <v>0</v>
      </c>
      <c r="V1476" s="26"/>
      <c r="W1476" s="26"/>
      <c r="AC1476" s="16"/>
      <c r="AD1476" s="16"/>
      <c r="AE1476" s="16"/>
    </row>
    <row r="1477" spans="8:31" x14ac:dyDescent="0.25">
      <c r="H1477" s="12">
        <v>0</v>
      </c>
      <c r="V1477" s="26"/>
      <c r="W1477" s="26"/>
      <c r="AC1477" s="16"/>
      <c r="AD1477" s="16"/>
      <c r="AE1477" s="16"/>
    </row>
    <row r="1478" spans="8:31" x14ac:dyDescent="0.25">
      <c r="H1478" s="12">
        <v>0</v>
      </c>
      <c r="V1478" s="26"/>
      <c r="W1478" s="26"/>
      <c r="AC1478" s="16"/>
      <c r="AD1478" s="16"/>
      <c r="AE1478" s="16"/>
    </row>
    <row r="1479" spans="8:31" x14ac:dyDescent="0.25">
      <c r="H1479" s="12">
        <v>0</v>
      </c>
      <c r="V1479" s="26"/>
      <c r="W1479" s="26"/>
      <c r="AC1479" s="16"/>
      <c r="AD1479" s="16"/>
      <c r="AE1479" s="16"/>
    </row>
    <row r="1480" spans="8:31" x14ac:dyDescent="0.25">
      <c r="H1480" s="12">
        <v>0</v>
      </c>
      <c r="V1480" s="26"/>
      <c r="W1480" s="26"/>
      <c r="AC1480" s="16"/>
      <c r="AD1480" s="16"/>
      <c r="AE1480" s="16"/>
    </row>
    <row r="1481" spans="8:31" x14ac:dyDescent="0.25">
      <c r="H1481" s="12">
        <v>0</v>
      </c>
      <c r="V1481" s="26"/>
      <c r="W1481" s="26"/>
      <c r="AC1481" s="16"/>
      <c r="AD1481" s="16"/>
      <c r="AE1481" s="16"/>
    </row>
    <row r="1482" spans="8:31" x14ac:dyDescent="0.25">
      <c r="H1482" s="12">
        <v>0</v>
      </c>
      <c r="V1482" s="26"/>
      <c r="W1482" s="26"/>
      <c r="AC1482" s="16"/>
      <c r="AD1482" s="16"/>
      <c r="AE1482" s="16"/>
    </row>
    <row r="1483" spans="8:31" x14ac:dyDescent="0.25">
      <c r="H1483" s="12">
        <v>0</v>
      </c>
      <c r="V1483" s="26"/>
      <c r="W1483" s="26"/>
      <c r="AC1483" s="16"/>
      <c r="AD1483" s="16"/>
      <c r="AE1483" s="16"/>
    </row>
    <row r="1484" spans="8:31" x14ac:dyDescent="0.25">
      <c r="H1484" s="12">
        <v>0</v>
      </c>
      <c r="V1484" s="26"/>
      <c r="W1484" s="26"/>
      <c r="AC1484" s="16"/>
      <c r="AD1484" s="16"/>
      <c r="AE1484" s="16"/>
    </row>
    <row r="1485" spans="8:31" x14ac:dyDescent="0.25">
      <c r="H1485" s="12">
        <v>0</v>
      </c>
      <c r="V1485" s="26"/>
      <c r="W1485" s="26"/>
      <c r="AC1485" s="16"/>
      <c r="AD1485" s="16"/>
      <c r="AE1485" s="16"/>
    </row>
    <row r="1486" spans="8:31" x14ac:dyDescent="0.25">
      <c r="H1486" s="12">
        <v>0</v>
      </c>
      <c r="V1486" s="26"/>
      <c r="W1486" s="26"/>
      <c r="AC1486" s="16"/>
      <c r="AD1486" s="16"/>
      <c r="AE1486" s="16"/>
    </row>
    <row r="1487" spans="8:31" x14ac:dyDescent="0.25">
      <c r="H1487" s="12">
        <v>0</v>
      </c>
      <c r="V1487" s="26"/>
      <c r="W1487" s="26"/>
      <c r="AC1487" s="16"/>
      <c r="AD1487" s="16"/>
      <c r="AE1487" s="16"/>
    </row>
    <row r="1488" spans="8:31" x14ac:dyDescent="0.25">
      <c r="H1488" s="12">
        <v>0</v>
      </c>
      <c r="V1488" s="26"/>
      <c r="W1488" s="26"/>
      <c r="AC1488" s="16"/>
      <c r="AD1488" s="16"/>
      <c r="AE1488" s="16"/>
    </row>
    <row r="1489" spans="8:31" x14ac:dyDescent="0.25">
      <c r="H1489" s="12">
        <v>0</v>
      </c>
      <c r="V1489" s="26"/>
      <c r="W1489" s="26"/>
      <c r="AC1489" s="16"/>
      <c r="AD1489" s="16"/>
      <c r="AE1489" s="16"/>
    </row>
    <row r="1490" spans="8:31" x14ac:dyDescent="0.25">
      <c r="H1490" s="12">
        <v>0</v>
      </c>
      <c r="V1490" s="26"/>
      <c r="W1490" s="26"/>
      <c r="AC1490" s="16"/>
      <c r="AD1490" s="16"/>
      <c r="AE1490" s="16"/>
    </row>
    <row r="1491" spans="8:31" x14ac:dyDescent="0.25">
      <c r="H1491" s="12">
        <v>0</v>
      </c>
      <c r="V1491" s="26"/>
      <c r="W1491" s="26"/>
      <c r="AC1491" s="16"/>
      <c r="AD1491" s="16"/>
      <c r="AE1491" s="16"/>
    </row>
    <row r="1492" spans="8:31" x14ac:dyDescent="0.25">
      <c r="H1492" s="12">
        <v>0</v>
      </c>
      <c r="V1492" s="26"/>
      <c r="W1492" s="26"/>
      <c r="AC1492" s="16"/>
      <c r="AD1492" s="16"/>
      <c r="AE1492" s="16"/>
    </row>
    <row r="1493" spans="8:31" x14ac:dyDescent="0.25">
      <c r="H1493" s="12">
        <v>0</v>
      </c>
      <c r="V1493" s="26"/>
      <c r="W1493" s="26"/>
      <c r="AC1493" s="16"/>
      <c r="AD1493" s="16"/>
      <c r="AE1493" s="16"/>
    </row>
    <row r="1494" spans="8:31" x14ac:dyDescent="0.25">
      <c r="H1494" s="12">
        <v>0</v>
      </c>
      <c r="V1494" s="26"/>
      <c r="W1494" s="26"/>
      <c r="AC1494" s="16"/>
      <c r="AD1494" s="16"/>
      <c r="AE1494" s="16"/>
    </row>
    <row r="1495" spans="8:31" x14ac:dyDescent="0.25">
      <c r="H1495" s="12">
        <v>0</v>
      </c>
      <c r="V1495" s="26"/>
      <c r="W1495" s="26"/>
      <c r="AC1495" s="16"/>
      <c r="AD1495" s="16"/>
      <c r="AE1495" s="16"/>
    </row>
    <row r="1496" spans="8:31" x14ac:dyDescent="0.25">
      <c r="H1496" s="12">
        <v>0</v>
      </c>
      <c r="V1496" s="26"/>
      <c r="W1496" s="26"/>
      <c r="AC1496" s="16"/>
      <c r="AD1496" s="16"/>
      <c r="AE1496" s="16"/>
    </row>
    <row r="1497" spans="8:31" x14ac:dyDescent="0.25">
      <c r="H1497" s="12">
        <v>0</v>
      </c>
      <c r="V1497" s="26"/>
      <c r="W1497" s="26"/>
      <c r="AC1497" s="16"/>
      <c r="AD1497" s="16"/>
      <c r="AE1497" s="16"/>
    </row>
    <row r="1498" spans="8:31" x14ac:dyDescent="0.25">
      <c r="H1498" s="12">
        <v>0</v>
      </c>
      <c r="V1498" s="26"/>
      <c r="W1498" s="26"/>
      <c r="AC1498" s="16"/>
      <c r="AD1498" s="16"/>
      <c r="AE1498" s="16"/>
    </row>
    <row r="1499" spans="8:31" x14ac:dyDescent="0.25">
      <c r="H1499" s="12">
        <v>0</v>
      </c>
      <c r="V1499" s="26"/>
      <c r="W1499" s="26"/>
      <c r="AC1499" s="16"/>
      <c r="AD1499" s="16"/>
      <c r="AE1499" s="16"/>
    </row>
    <row r="1500" spans="8:31" x14ac:dyDescent="0.25">
      <c r="H1500" s="12">
        <v>0</v>
      </c>
      <c r="V1500" s="26"/>
      <c r="W1500" s="26"/>
      <c r="AC1500" s="16"/>
      <c r="AD1500" s="16"/>
      <c r="AE1500" s="16"/>
    </row>
    <row r="1501" spans="8:31" x14ac:dyDescent="0.25">
      <c r="H1501" s="12">
        <v>0</v>
      </c>
      <c r="V1501" s="26"/>
      <c r="W1501" s="26"/>
      <c r="AC1501" s="16"/>
      <c r="AD1501" s="16"/>
      <c r="AE1501" s="16"/>
    </row>
    <row r="1502" spans="8:31" x14ac:dyDescent="0.25">
      <c r="H1502" s="12">
        <v>0</v>
      </c>
      <c r="V1502" s="26"/>
      <c r="W1502" s="26"/>
      <c r="AC1502" s="16"/>
      <c r="AD1502" s="16"/>
      <c r="AE1502" s="16"/>
    </row>
    <row r="1503" spans="8:31" x14ac:dyDescent="0.25">
      <c r="H1503" s="12">
        <v>0</v>
      </c>
      <c r="V1503" s="26"/>
      <c r="W1503" s="26"/>
      <c r="AC1503" s="16"/>
      <c r="AD1503" s="16"/>
      <c r="AE1503" s="16"/>
    </row>
    <row r="1504" spans="8:31" x14ac:dyDescent="0.25">
      <c r="H1504" s="12">
        <v>0</v>
      </c>
      <c r="V1504" s="26"/>
      <c r="W1504" s="26"/>
      <c r="AC1504" s="16"/>
      <c r="AD1504" s="16"/>
      <c r="AE1504" s="16"/>
    </row>
    <row r="1505" spans="8:31" x14ac:dyDescent="0.25">
      <c r="H1505" s="12">
        <v>0</v>
      </c>
      <c r="V1505" s="26"/>
      <c r="W1505" s="26"/>
      <c r="AC1505" s="16"/>
      <c r="AD1505" s="16"/>
      <c r="AE1505" s="16"/>
    </row>
    <row r="1506" spans="8:31" x14ac:dyDescent="0.25">
      <c r="H1506" s="12">
        <v>0</v>
      </c>
      <c r="V1506" s="26"/>
      <c r="W1506" s="26"/>
      <c r="AC1506" s="16"/>
      <c r="AD1506" s="16"/>
      <c r="AE1506" s="16"/>
    </row>
    <row r="1507" spans="8:31" x14ac:dyDescent="0.25">
      <c r="H1507" s="12">
        <v>0</v>
      </c>
      <c r="V1507" s="26"/>
      <c r="W1507" s="26"/>
      <c r="AC1507" s="16"/>
      <c r="AD1507" s="16"/>
      <c r="AE1507" s="16"/>
    </row>
    <row r="1508" spans="8:31" x14ac:dyDescent="0.25">
      <c r="H1508" s="12">
        <v>0</v>
      </c>
      <c r="V1508" s="26"/>
      <c r="W1508" s="26"/>
      <c r="AC1508" s="16"/>
      <c r="AD1508" s="16"/>
      <c r="AE1508" s="16"/>
    </row>
    <row r="1509" spans="8:31" x14ac:dyDescent="0.25">
      <c r="H1509" s="12">
        <v>0</v>
      </c>
      <c r="V1509" s="26"/>
      <c r="W1509" s="26"/>
      <c r="AC1509" s="16"/>
      <c r="AD1509" s="16"/>
      <c r="AE1509" s="16"/>
    </row>
    <row r="1510" spans="8:31" x14ac:dyDescent="0.25">
      <c r="H1510" s="12">
        <v>0</v>
      </c>
      <c r="V1510" s="26"/>
      <c r="W1510" s="26"/>
      <c r="AC1510" s="16"/>
      <c r="AD1510" s="16"/>
      <c r="AE1510" s="16"/>
    </row>
    <row r="1511" spans="8:31" x14ac:dyDescent="0.25">
      <c r="H1511" s="12">
        <v>0</v>
      </c>
      <c r="V1511" s="26"/>
      <c r="W1511" s="26"/>
      <c r="AC1511" s="16"/>
      <c r="AD1511" s="16"/>
      <c r="AE1511" s="16"/>
    </row>
    <row r="1512" spans="8:31" x14ac:dyDescent="0.25">
      <c r="H1512" s="12">
        <v>0</v>
      </c>
      <c r="V1512" s="26"/>
      <c r="W1512" s="26"/>
      <c r="AC1512" s="16"/>
      <c r="AD1512" s="16"/>
      <c r="AE1512" s="16"/>
    </row>
    <row r="1513" spans="8:31" x14ac:dyDescent="0.25">
      <c r="H1513" s="12">
        <v>0</v>
      </c>
      <c r="V1513" s="26"/>
      <c r="W1513" s="26"/>
      <c r="AC1513" s="16"/>
      <c r="AD1513" s="16"/>
      <c r="AE1513" s="16"/>
    </row>
    <row r="1514" spans="8:31" x14ac:dyDescent="0.25">
      <c r="H1514" s="12">
        <v>0</v>
      </c>
      <c r="V1514" s="26"/>
      <c r="W1514" s="26"/>
      <c r="AC1514" s="16"/>
      <c r="AD1514" s="16"/>
      <c r="AE1514" s="16"/>
    </row>
    <row r="1515" spans="8:31" x14ac:dyDescent="0.25">
      <c r="H1515" s="12">
        <v>0</v>
      </c>
      <c r="V1515" s="26"/>
      <c r="W1515" s="26"/>
      <c r="AC1515" s="16"/>
      <c r="AD1515" s="16"/>
      <c r="AE1515" s="16"/>
    </row>
    <row r="1516" spans="8:31" x14ac:dyDescent="0.25">
      <c r="H1516" s="12">
        <v>0</v>
      </c>
      <c r="V1516" s="26"/>
      <c r="W1516" s="26"/>
      <c r="AC1516" s="16"/>
      <c r="AD1516" s="16"/>
      <c r="AE1516" s="16"/>
    </row>
    <row r="1517" spans="8:31" x14ac:dyDescent="0.25">
      <c r="H1517" s="12">
        <v>0</v>
      </c>
      <c r="V1517" s="26"/>
      <c r="W1517" s="26"/>
      <c r="AC1517" s="16"/>
      <c r="AD1517" s="16"/>
      <c r="AE1517" s="16"/>
    </row>
    <row r="1518" spans="8:31" x14ac:dyDescent="0.25">
      <c r="H1518" s="12">
        <v>0</v>
      </c>
      <c r="V1518" s="26"/>
      <c r="W1518" s="26"/>
      <c r="AC1518" s="16"/>
      <c r="AD1518" s="16"/>
      <c r="AE1518" s="16"/>
    </row>
    <row r="1519" spans="8:31" x14ac:dyDescent="0.25">
      <c r="H1519" s="12">
        <v>0</v>
      </c>
      <c r="V1519" s="26"/>
      <c r="W1519" s="26"/>
      <c r="AC1519" s="16"/>
      <c r="AD1519" s="16"/>
      <c r="AE1519" s="16"/>
    </row>
    <row r="1520" spans="8:31" x14ac:dyDescent="0.25">
      <c r="H1520" s="12">
        <v>0</v>
      </c>
      <c r="V1520" s="26"/>
      <c r="W1520" s="26"/>
      <c r="AC1520" s="16"/>
      <c r="AD1520" s="16"/>
      <c r="AE1520" s="16"/>
    </row>
    <row r="1521" spans="8:31" x14ac:dyDescent="0.25">
      <c r="H1521" s="12">
        <v>0</v>
      </c>
      <c r="V1521" s="26"/>
      <c r="W1521" s="26"/>
      <c r="AC1521" s="16"/>
      <c r="AD1521" s="16"/>
      <c r="AE1521" s="16"/>
    </row>
    <row r="1522" spans="8:31" x14ac:dyDescent="0.25">
      <c r="H1522" s="12">
        <v>0</v>
      </c>
      <c r="V1522" s="26"/>
      <c r="W1522" s="26"/>
      <c r="AC1522" s="16"/>
      <c r="AD1522" s="16"/>
      <c r="AE1522" s="16"/>
    </row>
    <row r="1523" spans="8:31" x14ac:dyDescent="0.25">
      <c r="H1523" s="12">
        <v>0</v>
      </c>
      <c r="V1523" s="26"/>
      <c r="W1523" s="26"/>
      <c r="AC1523" s="16"/>
      <c r="AD1523" s="16"/>
      <c r="AE1523" s="16"/>
    </row>
    <row r="1524" spans="8:31" x14ac:dyDescent="0.25">
      <c r="H1524" s="12">
        <v>0</v>
      </c>
      <c r="V1524" s="26"/>
      <c r="W1524" s="26"/>
      <c r="AC1524" s="16"/>
      <c r="AD1524" s="16"/>
      <c r="AE1524" s="16"/>
    </row>
    <row r="1525" spans="8:31" x14ac:dyDescent="0.25">
      <c r="H1525" s="12">
        <v>0</v>
      </c>
      <c r="V1525" s="26"/>
      <c r="W1525" s="26"/>
      <c r="AC1525" s="16"/>
      <c r="AD1525" s="16"/>
      <c r="AE1525" s="16"/>
    </row>
    <row r="1526" spans="8:31" x14ac:dyDescent="0.25">
      <c r="H1526" s="12">
        <v>0</v>
      </c>
      <c r="V1526" s="26"/>
      <c r="W1526" s="26"/>
      <c r="AC1526" s="16"/>
      <c r="AD1526" s="16"/>
      <c r="AE1526" s="16"/>
    </row>
    <row r="1527" spans="8:31" x14ac:dyDescent="0.25">
      <c r="H1527" s="12">
        <v>0</v>
      </c>
      <c r="V1527" s="26"/>
      <c r="W1527" s="26"/>
      <c r="AC1527" s="16"/>
      <c r="AD1527" s="16"/>
      <c r="AE1527" s="16"/>
    </row>
    <row r="1528" spans="8:31" x14ac:dyDescent="0.25">
      <c r="H1528" s="12">
        <v>0</v>
      </c>
      <c r="V1528" s="26"/>
      <c r="W1528" s="26"/>
      <c r="AC1528" s="16"/>
      <c r="AD1528" s="16"/>
      <c r="AE1528" s="16"/>
    </row>
    <row r="1529" spans="8:31" x14ac:dyDescent="0.25">
      <c r="H1529" s="12">
        <v>0</v>
      </c>
      <c r="V1529" s="26"/>
      <c r="W1529" s="26"/>
      <c r="AC1529" s="16"/>
      <c r="AD1529" s="16"/>
      <c r="AE1529" s="16"/>
    </row>
    <row r="1530" spans="8:31" x14ac:dyDescent="0.25">
      <c r="H1530" s="12">
        <v>0</v>
      </c>
      <c r="V1530" s="26"/>
      <c r="W1530" s="26"/>
      <c r="AC1530" s="16"/>
      <c r="AD1530" s="16"/>
      <c r="AE1530" s="16"/>
    </row>
    <row r="1531" spans="8:31" x14ac:dyDescent="0.25">
      <c r="H1531" s="12">
        <v>0</v>
      </c>
      <c r="V1531" s="26"/>
      <c r="W1531" s="26"/>
      <c r="AC1531" s="16"/>
      <c r="AD1531" s="16"/>
      <c r="AE1531" s="16"/>
    </row>
    <row r="1532" spans="8:31" x14ac:dyDescent="0.25">
      <c r="H1532" s="12">
        <v>0</v>
      </c>
      <c r="V1532" s="26"/>
      <c r="W1532" s="26"/>
      <c r="AC1532" s="16"/>
      <c r="AD1532" s="16"/>
      <c r="AE1532" s="16"/>
    </row>
    <row r="1533" spans="8:31" x14ac:dyDescent="0.25">
      <c r="H1533" s="12">
        <v>0</v>
      </c>
      <c r="V1533" s="26"/>
      <c r="W1533" s="26"/>
      <c r="AC1533" s="16"/>
      <c r="AD1533" s="16"/>
      <c r="AE1533" s="16"/>
    </row>
    <row r="1534" spans="8:31" x14ac:dyDescent="0.25">
      <c r="H1534" s="12">
        <v>0</v>
      </c>
      <c r="V1534" s="26"/>
      <c r="W1534" s="26"/>
      <c r="AC1534" s="16"/>
      <c r="AD1534" s="16"/>
      <c r="AE1534" s="16"/>
    </row>
    <row r="1535" spans="8:31" x14ac:dyDescent="0.25">
      <c r="H1535" s="12">
        <v>0</v>
      </c>
      <c r="V1535" s="26"/>
      <c r="W1535" s="26"/>
      <c r="AC1535" s="16"/>
      <c r="AD1535" s="16"/>
      <c r="AE1535" s="16"/>
    </row>
    <row r="1536" spans="8:31" x14ac:dyDescent="0.25">
      <c r="H1536" s="12">
        <v>0</v>
      </c>
      <c r="V1536" s="26"/>
      <c r="W1536" s="26"/>
      <c r="AC1536" s="16"/>
      <c r="AD1536" s="16"/>
      <c r="AE1536" s="16"/>
    </row>
    <row r="1537" spans="8:31" x14ac:dyDescent="0.25">
      <c r="H1537" s="12">
        <v>0</v>
      </c>
      <c r="V1537" s="26"/>
      <c r="W1537" s="26"/>
      <c r="AC1537" s="16"/>
      <c r="AD1537" s="16"/>
      <c r="AE1537" s="16"/>
    </row>
    <row r="1538" spans="8:31" x14ac:dyDescent="0.25">
      <c r="H1538" s="12">
        <v>0</v>
      </c>
      <c r="V1538" s="26"/>
      <c r="W1538" s="26"/>
      <c r="AC1538" s="16"/>
      <c r="AD1538" s="16"/>
      <c r="AE1538" s="16"/>
    </row>
    <row r="1539" spans="8:31" x14ac:dyDescent="0.25">
      <c r="H1539" s="12">
        <v>0</v>
      </c>
      <c r="V1539" s="26"/>
      <c r="W1539" s="26"/>
      <c r="AC1539" s="16"/>
      <c r="AD1539" s="16"/>
      <c r="AE1539" s="16"/>
    </row>
    <row r="1540" spans="8:31" x14ac:dyDescent="0.25">
      <c r="H1540" s="12">
        <v>0</v>
      </c>
      <c r="V1540" s="26"/>
      <c r="W1540" s="26"/>
      <c r="AC1540" s="16"/>
      <c r="AD1540" s="16"/>
      <c r="AE1540" s="16"/>
    </row>
    <row r="1541" spans="8:31" x14ac:dyDescent="0.25">
      <c r="H1541" s="12">
        <v>0</v>
      </c>
      <c r="V1541" s="26"/>
      <c r="W1541" s="26"/>
      <c r="AC1541" s="16"/>
      <c r="AD1541" s="16"/>
      <c r="AE1541" s="16"/>
    </row>
    <row r="1542" spans="8:31" x14ac:dyDescent="0.25">
      <c r="H1542" s="12">
        <v>0</v>
      </c>
      <c r="V1542" s="26"/>
      <c r="W1542" s="26"/>
      <c r="AC1542" s="16"/>
      <c r="AD1542" s="16"/>
      <c r="AE1542" s="16"/>
    </row>
    <row r="1543" spans="8:31" x14ac:dyDescent="0.25">
      <c r="H1543" s="12">
        <v>0</v>
      </c>
      <c r="V1543" s="26"/>
      <c r="W1543" s="26"/>
      <c r="AC1543" s="16"/>
      <c r="AD1543" s="16"/>
      <c r="AE1543" s="16"/>
    </row>
    <row r="1544" spans="8:31" x14ac:dyDescent="0.25">
      <c r="H1544" s="12">
        <v>0</v>
      </c>
      <c r="V1544" s="26"/>
      <c r="W1544" s="26"/>
      <c r="AC1544" s="16"/>
      <c r="AD1544" s="16"/>
      <c r="AE1544" s="16"/>
    </row>
    <row r="1545" spans="8:31" x14ac:dyDescent="0.25">
      <c r="H1545" s="12">
        <v>0</v>
      </c>
      <c r="V1545" s="26"/>
      <c r="W1545" s="26"/>
      <c r="AC1545" s="16"/>
      <c r="AD1545" s="16"/>
      <c r="AE1545" s="16"/>
    </row>
    <row r="1546" spans="8:31" x14ac:dyDescent="0.25">
      <c r="H1546" s="12">
        <v>0</v>
      </c>
      <c r="V1546" s="26"/>
      <c r="W1546" s="26"/>
      <c r="AC1546" s="16"/>
      <c r="AD1546" s="16"/>
      <c r="AE1546" s="16"/>
    </row>
    <row r="1547" spans="8:31" x14ac:dyDescent="0.25">
      <c r="H1547" s="12">
        <v>0</v>
      </c>
      <c r="V1547" s="26"/>
      <c r="W1547" s="26"/>
      <c r="AC1547" s="16"/>
      <c r="AD1547" s="16"/>
      <c r="AE1547" s="16"/>
    </row>
    <row r="1548" spans="8:31" x14ac:dyDescent="0.25">
      <c r="H1548" s="12">
        <v>0</v>
      </c>
      <c r="V1548" s="26"/>
      <c r="W1548" s="26"/>
      <c r="AC1548" s="16"/>
      <c r="AD1548" s="16"/>
      <c r="AE1548" s="16"/>
    </row>
    <row r="1549" spans="8:31" x14ac:dyDescent="0.25">
      <c r="H1549" s="12">
        <v>0</v>
      </c>
      <c r="V1549" s="26"/>
      <c r="W1549" s="26"/>
      <c r="AC1549" s="16"/>
      <c r="AD1549" s="16"/>
      <c r="AE1549" s="16"/>
    </row>
    <row r="1550" spans="8:31" x14ac:dyDescent="0.25">
      <c r="H1550" s="12">
        <v>0</v>
      </c>
      <c r="V1550" s="26"/>
      <c r="W1550" s="26"/>
      <c r="AC1550" s="16"/>
      <c r="AD1550" s="16"/>
      <c r="AE1550" s="16"/>
    </row>
    <row r="1551" spans="8:31" x14ac:dyDescent="0.25">
      <c r="H1551" s="12">
        <v>0</v>
      </c>
      <c r="V1551" s="26"/>
      <c r="W1551" s="26"/>
      <c r="AC1551" s="16"/>
      <c r="AD1551" s="16"/>
      <c r="AE1551" s="16"/>
    </row>
    <row r="1552" spans="8:31" x14ac:dyDescent="0.25">
      <c r="H1552" s="12">
        <v>0</v>
      </c>
      <c r="V1552" s="26"/>
      <c r="W1552" s="26"/>
      <c r="AC1552" s="16"/>
      <c r="AD1552" s="16"/>
      <c r="AE1552" s="16"/>
    </row>
    <row r="1553" spans="8:31" x14ac:dyDescent="0.25">
      <c r="H1553" s="12">
        <v>0</v>
      </c>
      <c r="V1553" s="26"/>
      <c r="W1553" s="26"/>
      <c r="AC1553" s="16"/>
      <c r="AD1553" s="16"/>
      <c r="AE1553" s="16"/>
    </row>
    <row r="1554" spans="8:31" x14ac:dyDescent="0.25">
      <c r="H1554" s="12">
        <v>0</v>
      </c>
      <c r="V1554" s="26"/>
      <c r="W1554" s="26"/>
      <c r="AC1554" s="16"/>
      <c r="AD1554" s="16"/>
      <c r="AE1554" s="16"/>
    </row>
    <row r="1555" spans="8:31" x14ac:dyDescent="0.25">
      <c r="H1555" s="12">
        <v>0</v>
      </c>
      <c r="V1555" s="26"/>
      <c r="W1555" s="26"/>
      <c r="AC1555" s="16"/>
      <c r="AD1555" s="16"/>
      <c r="AE1555" s="16"/>
    </row>
    <row r="1556" spans="8:31" x14ac:dyDescent="0.25">
      <c r="H1556" s="12">
        <v>0</v>
      </c>
      <c r="V1556" s="26"/>
      <c r="W1556" s="26"/>
      <c r="AC1556" s="16"/>
      <c r="AD1556" s="16"/>
      <c r="AE1556" s="16"/>
    </row>
    <row r="1557" spans="8:31" x14ac:dyDescent="0.25">
      <c r="H1557" s="12">
        <v>0</v>
      </c>
      <c r="V1557" s="26"/>
      <c r="W1557" s="26"/>
      <c r="AC1557" s="16"/>
      <c r="AD1557" s="16"/>
      <c r="AE1557" s="16"/>
    </row>
    <row r="1558" spans="8:31" x14ac:dyDescent="0.25">
      <c r="H1558" s="12">
        <v>0</v>
      </c>
      <c r="V1558" s="26"/>
      <c r="W1558" s="26"/>
      <c r="AC1558" s="16"/>
      <c r="AD1558" s="16"/>
      <c r="AE1558" s="16"/>
    </row>
    <row r="1559" spans="8:31" x14ac:dyDescent="0.25">
      <c r="H1559" s="12">
        <v>0</v>
      </c>
      <c r="V1559" s="26"/>
      <c r="W1559" s="26"/>
      <c r="AC1559" s="16"/>
      <c r="AD1559" s="16"/>
      <c r="AE1559" s="16"/>
    </row>
    <row r="1560" spans="8:31" x14ac:dyDescent="0.25">
      <c r="H1560" s="12">
        <v>0</v>
      </c>
      <c r="V1560" s="26"/>
      <c r="W1560" s="26"/>
      <c r="AC1560" s="16"/>
      <c r="AD1560" s="16"/>
      <c r="AE1560" s="16"/>
    </row>
    <row r="1561" spans="8:31" x14ac:dyDescent="0.25">
      <c r="H1561" s="12">
        <v>0</v>
      </c>
      <c r="V1561" s="26"/>
      <c r="W1561" s="26"/>
      <c r="AC1561" s="16"/>
      <c r="AD1561" s="16"/>
      <c r="AE1561" s="16"/>
    </row>
    <row r="1562" spans="8:31" x14ac:dyDescent="0.25">
      <c r="H1562" s="12">
        <v>0</v>
      </c>
      <c r="V1562" s="26"/>
      <c r="W1562" s="26"/>
      <c r="AC1562" s="16"/>
      <c r="AD1562" s="16"/>
      <c r="AE1562" s="16"/>
    </row>
    <row r="1563" spans="8:31" x14ac:dyDescent="0.25">
      <c r="H1563" s="12">
        <v>0</v>
      </c>
      <c r="V1563" s="26"/>
      <c r="W1563" s="26"/>
      <c r="AC1563" s="16"/>
      <c r="AD1563" s="16"/>
      <c r="AE1563" s="16"/>
    </row>
    <row r="1564" spans="8:31" x14ac:dyDescent="0.25">
      <c r="H1564" s="12">
        <v>0</v>
      </c>
      <c r="V1564" s="26"/>
      <c r="W1564" s="26"/>
      <c r="AC1564" s="16"/>
      <c r="AD1564" s="16"/>
      <c r="AE1564" s="16"/>
    </row>
    <row r="1565" spans="8:31" x14ac:dyDescent="0.25">
      <c r="H1565" s="12">
        <v>0</v>
      </c>
      <c r="V1565" s="26"/>
      <c r="W1565" s="26"/>
      <c r="AC1565" s="16"/>
      <c r="AD1565" s="16"/>
      <c r="AE1565" s="16"/>
    </row>
    <row r="1566" spans="8:31" x14ac:dyDescent="0.25">
      <c r="H1566" s="12">
        <v>0</v>
      </c>
      <c r="V1566" s="26"/>
      <c r="W1566" s="26"/>
      <c r="AC1566" s="16"/>
      <c r="AD1566" s="16"/>
      <c r="AE1566" s="16"/>
    </row>
    <row r="1567" spans="8:31" x14ac:dyDescent="0.25">
      <c r="H1567" s="12">
        <v>0</v>
      </c>
      <c r="V1567" s="26"/>
      <c r="W1567" s="26"/>
      <c r="AC1567" s="16"/>
      <c r="AD1567" s="16"/>
      <c r="AE1567" s="16"/>
    </row>
    <row r="1568" spans="8:31" x14ac:dyDescent="0.25">
      <c r="H1568" s="12">
        <v>0</v>
      </c>
      <c r="V1568" s="26"/>
      <c r="W1568" s="26"/>
      <c r="AC1568" s="16"/>
      <c r="AD1568" s="16"/>
      <c r="AE1568" s="16"/>
    </row>
    <row r="1569" spans="8:31" x14ac:dyDescent="0.25">
      <c r="H1569" s="12">
        <v>0</v>
      </c>
      <c r="V1569" s="26"/>
      <c r="W1569" s="26"/>
      <c r="AC1569" s="16"/>
      <c r="AD1569" s="16"/>
      <c r="AE1569" s="16"/>
    </row>
    <row r="1570" spans="8:31" x14ac:dyDescent="0.25">
      <c r="H1570" s="12">
        <v>0</v>
      </c>
      <c r="V1570" s="26"/>
      <c r="W1570" s="26"/>
      <c r="AC1570" s="16"/>
      <c r="AD1570" s="16"/>
      <c r="AE1570" s="16"/>
    </row>
    <row r="1571" spans="8:31" x14ac:dyDescent="0.25">
      <c r="H1571" s="12">
        <v>0</v>
      </c>
      <c r="V1571" s="26"/>
      <c r="W1571" s="26"/>
      <c r="AC1571" s="16"/>
      <c r="AD1571" s="16"/>
      <c r="AE1571" s="16"/>
    </row>
    <row r="1572" spans="8:31" x14ac:dyDescent="0.25">
      <c r="H1572" s="12">
        <v>0</v>
      </c>
      <c r="V1572" s="26"/>
      <c r="W1572" s="26"/>
      <c r="AC1572" s="16"/>
      <c r="AD1572" s="16"/>
      <c r="AE1572" s="16"/>
    </row>
    <row r="1573" spans="8:31" x14ac:dyDescent="0.25">
      <c r="H1573" s="12">
        <v>0</v>
      </c>
      <c r="V1573" s="26"/>
      <c r="W1573" s="26"/>
      <c r="AC1573" s="16"/>
      <c r="AD1573" s="16"/>
      <c r="AE1573" s="16"/>
    </row>
    <row r="1574" spans="8:31" x14ac:dyDescent="0.25">
      <c r="H1574" s="12">
        <v>0</v>
      </c>
      <c r="V1574" s="26"/>
      <c r="W1574" s="26"/>
      <c r="AC1574" s="16"/>
      <c r="AD1574" s="16"/>
      <c r="AE1574" s="16"/>
    </row>
    <row r="1575" spans="8:31" x14ac:dyDescent="0.25">
      <c r="H1575" s="12">
        <v>0</v>
      </c>
      <c r="V1575" s="26"/>
      <c r="W1575" s="26"/>
      <c r="AC1575" s="16"/>
      <c r="AD1575" s="16"/>
      <c r="AE1575" s="16"/>
    </row>
    <row r="1576" spans="8:31" x14ac:dyDescent="0.25">
      <c r="H1576" s="12">
        <v>0</v>
      </c>
      <c r="V1576" s="26"/>
      <c r="W1576" s="26"/>
      <c r="AC1576" s="16"/>
      <c r="AD1576" s="16"/>
      <c r="AE1576" s="16"/>
    </row>
    <row r="1577" spans="8:31" x14ac:dyDescent="0.25">
      <c r="H1577" s="12">
        <v>0</v>
      </c>
      <c r="V1577" s="26"/>
      <c r="W1577" s="26"/>
      <c r="AC1577" s="16"/>
      <c r="AD1577" s="16"/>
      <c r="AE1577" s="16"/>
    </row>
    <row r="1578" spans="8:31" x14ac:dyDescent="0.25">
      <c r="H1578" s="12">
        <v>0</v>
      </c>
      <c r="V1578" s="26"/>
      <c r="W1578" s="26"/>
      <c r="AC1578" s="16"/>
      <c r="AD1578" s="16"/>
      <c r="AE1578" s="16"/>
    </row>
    <row r="1579" spans="8:31" x14ac:dyDescent="0.25">
      <c r="H1579" s="12">
        <v>0</v>
      </c>
      <c r="V1579" s="26"/>
      <c r="W1579" s="26"/>
      <c r="AC1579" s="16"/>
      <c r="AD1579" s="16"/>
      <c r="AE1579" s="16"/>
    </row>
    <row r="1580" spans="8:31" x14ac:dyDescent="0.25">
      <c r="H1580" s="12">
        <v>0</v>
      </c>
      <c r="V1580" s="26"/>
      <c r="W1580" s="26"/>
      <c r="AC1580" s="16"/>
      <c r="AD1580" s="16"/>
      <c r="AE1580" s="16"/>
    </row>
    <row r="1581" spans="8:31" x14ac:dyDescent="0.25">
      <c r="H1581" s="12">
        <v>0</v>
      </c>
      <c r="V1581" s="26"/>
      <c r="W1581" s="26"/>
      <c r="AC1581" s="16"/>
      <c r="AD1581" s="16"/>
      <c r="AE1581" s="16"/>
    </row>
    <row r="1582" spans="8:31" x14ac:dyDescent="0.25">
      <c r="H1582" s="12">
        <v>0</v>
      </c>
      <c r="V1582" s="26"/>
      <c r="W1582" s="26"/>
      <c r="AC1582" s="16"/>
      <c r="AD1582" s="16"/>
      <c r="AE1582" s="16"/>
    </row>
    <row r="1583" spans="8:31" x14ac:dyDescent="0.25">
      <c r="H1583" s="12">
        <v>0</v>
      </c>
      <c r="V1583" s="26"/>
      <c r="W1583" s="26"/>
      <c r="AC1583" s="16"/>
      <c r="AD1583" s="16"/>
      <c r="AE1583" s="16"/>
    </row>
    <row r="1584" spans="8:31" x14ac:dyDescent="0.25">
      <c r="H1584" s="12">
        <v>0</v>
      </c>
      <c r="V1584" s="26"/>
      <c r="W1584" s="26"/>
      <c r="AC1584" s="16"/>
      <c r="AD1584" s="16"/>
      <c r="AE1584" s="16"/>
    </row>
    <row r="1585" spans="8:31" x14ac:dyDescent="0.25">
      <c r="H1585" s="12">
        <v>0</v>
      </c>
      <c r="V1585" s="26"/>
      <c r="W1585" s="26"/>
      <c r="AC1585" s="16"/>
      <c r="AD1585" s="16"/>
      <c r="AE1585" s="16"/>
    </row>
    <row r="1586" spans="8:31" x14ac:dyDescent="0.25">
      <c r="H1586" s="12">
        <v>0</v>
      </c>
      <c r="V1586" s="26"/>
      <c r="W1586" s="26"/>
      <c r="AC1586" s="16"/>
      <c r="AD1586" s="16"/>
      <c r="AE1586" s="16"/>
    </row>
    <row r="1587" spans="8:31" x14ac:dyDescent="0.25">
      <c r="H1587" s="12">
        <v>0</v>
      </c>
      <c r="V1587" s="26"/>
      <c r="W1587" s="26"/>
      <c r="AC1587" s="16"/>
      <c r="AD1587" s="16"/>
      <c r="AE1587" s="16"/>
    </row>
    <row r="1588" spans="8:31" x14ac:dyDescent="0.25">
      <c r="H1588" s="12">
        <v>0</v>
      </c>
      <c r="V1588" s="26"/>
      <c r="W1588" s="26"/>
      <c r="AC1588" s="16"/>
      <c r="AD1588" s="16"/>
      <c r="AE1588" s="16"/>
    </row>
    <row r="1589" spans="8:31" x14ac:dyDescent="0.25">
      <c r="H1589" s="12">
        <v>0</v>
      </c>
      <c r="V1589" s="26"/>
      <c r="W1589" s="26"/>
      <c r="AC1589" s="16"/>
      <c r="AD1589" s="16"/>
      <c r="AE1589" s="16"/>
    </row>
    <row r="1590" spans="8:31" x14ac:dyDescent="0.25">
      <c r="H1590" s="12">
        <v>0</v>
      </c>
      <c r="V1590" s="26"/>
      <c r="W1590" s="26"/>
      <c r="AC1590" s="16"/>
      <c r="AD1590" s="16"/>
      <c r="AE1590" s="16"/>
    </row>
    <row r="1591" spans="8:31" x14ac:dyDescent="0.25">
      <c r="H1591" s="12">
        <v>0</v>
      </c>
      <c r="V1591" s="26"/>
      <c r="W1591" s="26"/>
      <c r="AC1591" s="16"/>
      <c r="AD1591" s="16"/>
      <c r="AE1591" s="16"/>
    </row>
    <row r="1592" spans="8:31" x14ac:dyDescent="0.25">
      <c r="H1592" s="12">
        <v>0</v>
      </c>
      <c r="V1592" s="26"/>
      <c r="W1592" s="26"/>
      <c r="AC1592" s="16"/>
      <c r="AD1592" s="16"/>
      <c r="AE1592" s="16"/>
    </row>
    <row r="1593" spans="8:31" x14ac:dyDescent="0.25">
      <c r="H1593" s="12">
        <v>0</v>
      </c>
      <c r="V1593" s="26"/>
      <c r="W1593" s="26"/>
      <c r="AC1593" s="16"/>
      <c r="AD1593" s="16"/>
      <c r="AE1593" s="16"/>
    </row>
    <row r="1594" spans="8:31" x14ac:dyDescent="0.25">
      <c r="H1594" s="12">
        <v>0</v>
      </c>
      <c r="V1594" s="26"/>
      <c r="W1594" s="26"/>
      <c r="AC1594" s="16"/>
      <c r="AD1594" s="16"/>
      <c r="AE1594" s="16"/>
    </row>
    <row r="1595" spans="8:31" x14ac:dyDescent="0.25">
      <c r="H1595" s="12">
        <v>0</v>
      </c>
      <c r="V1595" s="26"/>
      <c r="W1595" s="26"/>
      <c r="AC1595" s="16"/>
      <c r="AD1595" s="16"/>
      <c r="AE1595" s="16"/>
    </row>
    <row r="1596" spans="8:31" x14ac:dyDescent="0.25">
      <c r="H1596" s="12">
        <v>0</v>
      </c>
      <c r="V1596" s="26"/>
      <c r="W1596" s="26"/>
      <c r="AC1596" s="16"/>
      <c r="AD1596" s="16"/>
      <c r="AE1596" s="16"/>
    </row>
    <row r="1597" spans="8:31" x14ac:dyDescent="0.25">
      <c r="H1597" s="12">
        <v>0</v>
      </c>
      <c r="V1597" s="26"/>
      <c r="W1597" s="26"/>
      <c r="AC1597" s="16"/>
      <c r="AD1597" s="16"/>
      <c r="AE1597" s="16"/>
    </row>
    <row r="1598" spans="8:31" x14ac:dyDescent="0.25">
      <c r="H1598" s="12">
        <v>0</v>
      </c>
      <c r="V1598" s="26"/>
      <c r="W1598" s="26"/>
      <c r="AC1598" s="16"/>
      <c r="AD1598" s="16"/>
      <c r="AE1598" s="16"/>
    </row>
    <row r="1599" spans="8:31" x14ac:dyDescent="0.25">
      <c r="H1599" s="12">
        <v>0</v>
      </c>
      <c r="V1599" s="26"/>
      <c r="W1599" s="26"/>
      <c r="AC1599" s="16"/>
      <c r="AD1599" s="16"/>
      <c r="AE1599" s="16"/>
    </row>
    <row r="1600" spans="8:31" x14ac:dyDescent="0.25">
      <c r="H1600" s="12">
        <v>0</v>
      </c>
      <c r="V1600" s="26"/>
      <c r="W1600" s="26"/>
      <c r="AC1600" s="16"/>
      <c r="AD1600" s="16"/>
      <c r="AE1600" s="16"/>
    </row>
    <row r="1601" spans="8:31" x14ac:dyDescent="0.25">
      <c r="H1601" s="12">
        <v>0</v>
      </c>
      <c r="V1601" s="26"/>
      <c r="W1601" s="26"/>
      <c r="AC1601" s="16"/>
      <c r="AD1601" s="16"/>
      <c r="AE1601" s="16"/>
    </row>
    <row r="1602" spans="8:31" x14ac:dyDescent="0.25">
      <c r="H1602" s="12">
        <v>0</v>
      </c>
      <c r="V1602" s="26"/>
      <c r="W1602" s="26"/>
      <c r="AC1602" s="16"/>
      <c r="AD1602" s="16"/>
      <c r="AE1602" s="16"/>
    </row>
    <row r="1603" spans="8:31" x14ac:dyDescent="0.25">
      <c r="H1603" s="12">
        <v>0</v>
      </c>
      <c r="V1603" s="26"/>
      <c r="W1603" s="26"/>
      <c r="AC1603" s="16"/>
      <c r="AD1603" s="16"/>
      <c r="AE1603" s="16"/>
    </row>
    <row r="1604" spans="8:31" x14ac:dyDescent="0.25">
      <c r="H1604" s="12">
        <v>0</v>
      </c>
      <c r="V1604" s="26"/>
      <c r="W1604" s="26"/>
      <c r="AC1604" s="16"/>
      <c r="AD1604" s="16"/>
      <c r="AE1604" s="16"/>
    </row>
    <row r="1605" spans="8:31" x14ac:dyDescent="0.25">
      <c r="H1605" s="12">
        <v>0</v>
      </c>
      <c r="V1605" s="26"/>
      <c r="W1605" s="26"/>
      <c r="AC1605" s="16"/>
      <c r="AD1605" s="16"/>
      <c r="AE1605" s="16"/>
    </row>
    <row r="1606" spans="8:31" x14ac:dyDescent="0.25">
      <c r="H1606" s="12">
        <v>0</v>
      </c>
      <c r="V1606" s="26"/>
      <c r="W1606" s="26"/>
      <c r="AC1606" s="16"/>
      <c r="AD1606" s="16"/>
      <c r="AE1606" s="16"/>
    </row>
    <row r="1607" spans="8:31" x14ac:dyDescent="0.25">
      <c r="H1607" s="12">
        <v>0</v>
      </c>
      <c r="V1607" s="26"/>
      <c r="W1607" s="26"/>
      <c r="AC1607" s="16"/>
      <c r="AD1607" s="16"/>
      <c r="AE1607" s="16"/>
    </row>
    <row r="1608" spans="8:31" x14ac:dyDescent="0.25">
      <c r="H1608" s="12">
        <v>0</v>
      </c>
      <c r="V1608" s="26"/>
      <c r="W1608" s="26"/>
      <c r="AC1608" s="16"/>
      <c r="AD1608" s="16"/>
      <c r="AE1608" s="16"/>
    </row>
    <row r="1609" spans="8:31" x14ac:dyDescent="0.25">
      <c r="H1609" s="12">
        <v>0</v>
      </c>
      <c r="V1609" s="26"/>
      <c r="W1609" s="26"/>
      <c r="AC1609" s="16"/>
      <c r="AD1609" s="16"/>
      <c r="AE1609" s="16"/>
    </row>
    <row r="1610" spans="8:31" x14ac:dyDescent="0.25">
      <c r="H1610" s="12">
        <v>0</v>
      </c>
      <c r="V1610" s="26"/>
      <c r="W1610" s="26"/>
      <c r="AC1610" s="16"/>
      <c r="AD1610" s="16"/>
      <c r="AE1610" s="16"/>
    </row>
    <row r="1611" spans="8:31" x14ac:dyDescent="0.25">
      <c r="H1611" s="12">
        <v>0</v>
      </c>
      <c r="V1611" s="26"/>
      <c r="W1611" s="26"/>
      <c r="AC1611" s="16"/>
      <c r="AD1611" s="16"/>
      <c r="AE1611" s="16"/>
    </row>
    <row r="1612" spans="8:31" x14ac:dyDescent="0.25">
      <c r="H1612" s="12">
        <v>0</v>
      </c>
      <c r="V1612" s="26"/>
      <c r="W1612" s="26"/>
      <c r="AC1612" s="16"/>
      <c r="AD1612" s="16"/>
      <c r="AE1612" s="16"/>
    </row>
    <row r="1613" spans="8:31" x14ac:dyDescent="0.25">
      <c r="H1613" s="12">
        <v>0</v>
      </c>
      <c r="V1613" s="26"/>
      <c r="W1613" s="26"/>
      <c r="AC1613" s="16"/>
      <c r="AD1613" s="16"/>
      <c r="AE1613" s="16"/>
    </row>
    <row r="1614" spans="8:31" x14ac:dyDescent="0.25">
      <c r="H1614" s="12">
        <v>0</v>
      </c>
      <c r="V1614" s="26"/>
      <c r="W1614" s="26"/>
      <c r="AC1614" s="16"/>
      <c r="AD1614" s="16"/>
      <c r="AE1614" s="16"/>
    </row>
    <row r="1615" spans="8:31" x14ac:dyDescent="0.25">
      <c r="H1615" s="12">
        <v>0</v>
      </c>
      <c r="V1615" s="26"/>
      <c r="W1615" s="26"/>
      <c r="AC1615" s="16"/>
      <c r="AD1615" s="16"/>
      <c r="AE1615" s="16"/>
    </row>
    <row r="1616" spans="8:31" x14ac:dyDescent="0.25">
      <c r="H1616" s="12">
        <v>0</v>
      </c>
      <c r="V1616" s="26"/>
      <c r="W1616" s="26"/>
      <c r="AC1616" s="16"/>
      <c r="AD1616" s="16"/>
      <c r="AE1616" s="16"/>
    </row>
    <row r="1617" spans="8:31" x14ac:dyDescent="0.25">
      <c r="H1617" s="12">
        <v>0</v>
      </c>
      <c r="V1617" s="26"/>
      <c r="W1617" s="26"/>
      <c r="AC1617" s="16"/>
      <c r="AD1617" s="16"/>
      <c r="AE1617" s="16"/>
    </row>
    <row r="1618" spans="8:31" x14ac:dyDescent="0.25">
      <c r="H1618" s="12">
        <v>0</v>
      </c>
      <c r="V1618" s="26"/>
      <c r="W1618" s="26"/>
      <c r="AC1618" s="16"/>
      <c r="AD1618" s="16"/>
      <c r="AE1618" s="16"/>
    </row>
    <row r="1619" spans="8:31" x14ac:dyDescent="0.25">
      <c r="H1619" s="12">
        <v>0</v>
      </c>
      <c r="V1619" s="26"/>
      <c r="W1619" s="26"/>
      <c r="AC1619" s="16"/>
      <c r="AD1619" s="16"/>
      <c r="AE1619" s="16"/>
    </row>
    <row r="1620" spans="8:31" x14ac:dyDescent="0.25">
      <c r="H1620" s="12">
        <v>0</v>
      </c>
      <c r="V1620" s="26"/>
      <c r="W1620" s="26"/>
      <c r="AC1620" s="16"/>
      <c r="AD1620" s="16"/>
      <c r="AE1620" s="16"/>
    </row>
    <row r="1621" spans="8:31" x14ac:dyDescent="0.25">
      <c r="H1621" s="12">
        <v>0</v>
      </c>
      <c r="V1621" s="26"/>
      <c r="W1621" s="26"/>
      <c r="AC1621" s="16"/>
      <c r="AD1621" s="16"/>
      <c r="AE1621" s="16"/>
    </row>
    <row r="1622" spans="8:31" x14ac:dyDescent="0.25">
      <c r="H1622" s="12">
        <v>0</v>
      </c>
      <c r="V1622" s="26"/>
      <c r="W1622" s="26"/>
      <c r="AC1622" s="16"/>
      <c r="AD1622" s="16"/>
      <c r="AE1622" s="16"/>
    </row>
    <row r="1623" spans="8:31" x14ac:dyDescent="0.25">
      <c r="H1623" s="12">
        <v>0</v>
      </c>
      <c r="V1623" s="26"/>
      <c r="W1623" s="26"/>
      <c r="AC1623" s="16"/>
      <c r="AD1623" s="16"/>
      <c r="AE1623" s="16"/>
    </row>
    <row r="1624" spans="8:31" x14ac:dyDescent="0.25">
      <c r="H1624" s="12">
        <v>0</v>
      </c>
      <c r="V1624" s="26"/>
      <c r="W1624" s="26"/>
      <c r="AC1624" s="16"/>
      <c r="AD1624" s="16"/>
      <c r="AE1624" s="16"/>
    </row>
    <row r="1625" spans="8:31" x14ac:dyDescent="0.25">
      <c r="H1625" s="12">
        <v>0</v>
      </c>
      <c r="V1625" s="26"/>
      <c r="W1625" s="26"/>
      <c r="AC1625" s="16"/>
      <c r="AD1625" s="16"/>
      <c r="AE1625" s="16"/>
    </row>
    <row r="1626" spans="8:31" x14ac:dyDescent="0.25">
      <c r="H1626" s="12">
        <v>0</v>
      </c>
      <c r="V1626" s="26"/>
      <c r="W1626" s="26"/>
      <c r="AC1626" s="16"/>
      <c r="AD1626" s="16"/>
      <c r="AE1626" s="16"/>
    </row>
    <row r="1627" spans="8:31" x14ac:dyDescent="0.25">
      <c r="H1627" s="12">
        <v>0</v>
      </c>
      <c r="V1627" s="26"/>
      <c r="W1627" s="26"/>
      <c r="AC1627" s="16"/>
      <c r="AD1627" s="16"/>
      <c r="AE1627" s="16"/>
    </row>
    <row r="1628" spans="8:31" x14ac:dyDescent="0.25">
      <c r="H1628" s="12">
        <v>0</v>
      </c>
      <c r="V1628" s="26"/>
      <c r="W1628" s="26"/>
      <c r="AC1628" s="16"/>
      <c r="AD1628" s="16"/>
      <c r="AE1628" s="16"/>
    </row>
    <row r="1629" spans="8:31" x14ac:dyDescent="0.25">
      <c r="H1629" s="12">
        <v>0</v>
      </c>
      <c r="V1629" s="26"/>
      <c r="W1629" s="26"/>
      <c r="AC1629" s="16"/>
      <c r="AD1629" s="16"/>
      <c r="AE1629" s="16"/>
    </row>
    <row r="1630" spans="8:31" x14ac:dyDescent="0.25">
      <c r="H1630" s="12">
        <v>0</v>
      </c>
      <c r="V1630" s="26"/>
      <c r="W1630" s="26"/>
      <c r="AC1630" s="16"/>
      <c r="AD1630" s="16"/>
      <c r="AE1630" s="16"/>
    </row>
    <row r="1631" spans="8:31" x14ac:dyDescent="0.25">
      <c r="H1631" s="12">
        <v>0</v>
      </c>
      <c r="V1631" s="26"/>
      <c r="W1631" s="26"/>
      <c r="AC1631" s="16"/>
      <c r="AD1631" s="16"/>
      <c r="AE1631" s="16"/>
    </row>
    <row r="1632" spans="8:31" x14ac:dyDescent="0.25">
      <c r="H1632" s="12">
        <v>0</v>
      </c>
      <c r="V1632" s="26"/>
      <c r="W1632" s="26"/>
      <c r="AC1632" s="16"/>
      <c r="AD1632" s="16"/>
      <c r="AE1632" s="16"/>
    </row>
    <row r="1633" spans="8:31" x14ac:dyDescent="0.25">
      <c r="H1633" s="12">
        <v>0</v>
      </c>
      <c r="V1633" s="26"/>
      <c r="W1633" s="26"/>
      <c r="AC1633" s="16"/>
      <c r="AD1633" s="16"/>
      <c r="AE1633" s="16"/>
    </row>
    <row r="1634" spans="8:31" x14ac:dyDescent="0.25">
      <c r="H1634" s="12">
        <v>0</v>
      </c>
      <c r="V1634" s="26"/>
      <c r="W1634" s="26"/>
      <c r="AC1634" s="16"/>
      <c r="AD1634" s="16"/>
      <c r="AE1634" s="16"/>
    </row>
    <row r="1635" spans="8:31" x14ac:dyDescent="0.25">
      <c r="H1635" s="12">
        <v>0</v>
      </c>
      <c r="V1635" s="26"/>
      <c r="W1635" s="26"/>
      <c r="AC1635" s="16"/>
      <c r="AD1635" s="16"/>
      <c r="AE1635" s="16"/>
    </row>
    <row r="1636" spans="8:31" x14ac:dyDescent="0.25">
      <c r="H1636" s="12">
        <v>0</v>
      </c>
      <c r="V1636" s="26"/>
      <c r="W1636" s="26"/>
      <c r="AC1636" s="16"/>
      <c r="AD1636" s="16"/>
      <c r="AE1636" s="16"/>
    </row>
    <row r="1637" spans="8:31" x14ac:dyDescent="0.25">
      <c r="H1637" s="12">
        <v>0</v>
      </c>
      <c r="V1637" s="26"/>
      <c r="W1637" s="26"/>
      <c r="AC1637" s="16"/>
      <c r="AD1637" s="16"/>
      <c r="AE1637" s="16"/>
    </row>
    <row r="1638" spans="8:31" x14ac:dyDescent="0.25">
      <c r="H1638" s="12">
        <v>0</v>
      </c>
      <c r="V1638" s="26"/>
      <c r="W1638" s="26"/>
      <c r="AC1638" s="16"/>
      <c r="AD1638" s="16"/>
      <c r="AE1638" s="16"/>
    </row>
    <row r="1639" spans="8:31" x14ac:dyDescent="0.25">
      <c r="H1639" s="12">
        <v>0</v>
      </c>
      <c r="V1639" s="26"/>
      <c r="W1639" s="26"/>
      <c r="AC1639" s="16"/>
      <c r="AD1639" s="16"/>
      <c r="AE1639" s="16"/>
    </row>
    <row r="1640" spans="8:31" x14ac:dyDescent="0.25">
      <c r="H1640" s="12">
        <v>0</v>
      </c>
      <c r="V1640" s="26"/>
      <c r="W1640" s="26"/>
      <c r="AC1640" s="16"/>
      <c r="AD1640" s="16"/>
      <c r="AE1640" s="16"/>
    </row>
    <row r="1641" spans="8:31" x14ac:dyDescent="0.25">
      <c r="H1641" s="12">
        <v>0</v>
      </c>
      <c r="V1641" s="26"/>
      <c r="W1641" s="26"/>
      <c r="AC1641" s="16"/>
      <c r="AD1641" s="16"/>
      <c r="AE1641" s="16"/>
    </row>
    <row r="1642" spans="8:31" x14ac:dyDescent="0.25">
      <c r="H1642" s="12">
        <v>0</v>
      </c>
      <c r="V1642" s="26"/>
      <c r="W1642" s="26"/>
      <c r="AC1642" s="16"/>
      <c r="AD1642" s="16"/>
      <c r="AE1642" s="16"/>
    </row>
    <row r="1643" spans="8:31" x14ac:dyDescent="0.25">
      <c r="H1643" s="12">
        <v>0</v>
      </c>
      <c r="V1643" s="26"/>
      <c r="W1643" s="26"/>
      <c r="AC1643" s="16"/>
      <c r="AD1643" s="16"/>
      <c r="AE1643" s="16"/>
    </row>
    <row r="1644" spans="8:31" x14ac:dyDescent="0.25">
      <c r="H1644" s="12">
        <v>0</v>
      </c>
      <c r="V1644" s="26"/>
      <c r="W1644" s="26"/>
      <c r="AC1644" s="16"/>
      <c r="AD1644" s="16"/>
      <c r="AE1644" s="16"/>
    </row>
    <row r="1645" spans="8:31" x14ac:dyDescent="0.25">
      <c r="H1645" s="12">
        <v>0</v>
      </c>
      <c r="V1645" s="26"/>
      <c r="W1645" s="26"/>
      <c r="AC1645" s="16"/>
      <c r="AD1645" s="16"/>
      <c r="AE1645" s="16"/>
    </row>
    <row r="1646" spans="8:31" x14ac:dyDescent="0.25">
      <c r="H1646" s="12">
        <v>0</v>
      </c>
      <c r="V1646" s="26"/>
      <c r="W1646" s="26"/>
      <c r="AC1646" s="16"/>
      <c r="AD1646" s="16"/>
      <c r="AE1646" s="16"/>
    </row>
    <row r="1647" spans="8:31" x14ac:dyDescent="0.25">
      <c r="H1647" s="12">
        <v>0</v>
      </c>
      <c r="V1647" s="26"/>
      <c r="W1647" s="26"/>
      <c r="AC1647" s="16"/>
      <c r="AD1647" s="16"/>
      <c r="AE1647" s="16"/>
    </row>
    <row r="1648" spans="8:31" x14ac:dyDescent="0.25">
      <c r="H1648" s="12">
        <v>0</v>
      </c>
      <c r="V1648" s="26"/>
      <c r="W1648" s="26"/>
      <c r="AC1648" s="16"/>
      <c r="AD1648" s="16"/>
      <c r="AE1648" s="16"/>
    </row>
    <row r="1649" spans="8:31" x14ac:dyDescent="0.25">
      <c r="H1649" s="12">
        <v>0</v>
      </c>
      <c r="V1649" s="26"/>
      <c r="W1649" s="26"/>
      <c r="AC1649" s="16"/>
      <c r="AD1649" s="16"/>
      <c r="AE1649" s="16"/>
    </row>
    <row r="1650" spans="8:31" x14ac:dyDescent="0.25">
      <c r="H1650" s="12">
        <v>0</v>
      </c>
      <c r="V1650" s="26"/>
      <c r="W1650" s="26"/>
      <c r="AC1650" s="16"/>
      <c r="AD1650" s="16"/>
      <c r="AE1650" s="16"/>
    </row>
    <row r="1651" spans="8:31" x14ac:dyDescent="0.25">
      <c r="H1651" s="12">
        <v>0</v>
      </c>
      <c r="V1651" s="26"/>
      <c r="W1651" s="26"/>
      <c r="AC1651" s="16"/>
      <c r="AD1651" s="16"/>
      <c r="AE1651" s="16"/>
    </row>
    <row r="1652" spans="8:31" x14ac:dyDescent="0.25">
      <c r="H1652" s="12">
        <v>0</v>
      </c>
      <c r="V1652" s="26"/>
      <c r="W1652" s="26"/>
      <c r="AC1652" s="16"/>
      <c r="AD1652" s="16"/>
      <c r="AE1652" s="16"/>
    </row>
    <row r="1653" spans="8:31" x14ac:dyDescent="0.25">
      <c r="H1653" s="12">
        <v>0</v>
      </c>
      <c r="V1653" s="26"/>
      <c r="W1653" s="26"/>
      <c r="AC1653" s="16"/>
      <c r="AD1653" s="16"/>
      <c r="AE1653" s="16"/>
    </row>
    <row r="1654" spans="8:31" x14ac:dyDescent="0.25">
      <c r="H1654" s="12">
        <v>0</v>
      </c>
      <c r="V1654" s="26"/>
      <c r="W1654" s="26"/>
      <c r="AC1654" s="16"/>
      <c r="AD1654" s="16"/>
      <c r="AE1654" s="16"/>
    </row>
    <row r="1655" spans="8:31" x14ac:dyDescent="0.25">
      <c r="H1655" s="12">
        <v>0</v>
      </c>
      <c r="V1655" s="26"/>
      <c r="W1655" s="26"/>
      <c r="AC1655" s="16"/>
      <c r="AD1655" s="16"/>
      <c r="AE1655" s="16"/>
    </row>
    <row r="1656" spans="8:31" x14ac:dyDescent="0.25">
      <c r="H1656" s="12">
        <v>0</v>
      </c>
      <c r="V1656" s="26"/>
      <c r="W1656" s="26"/>
      <c r="AC1656" s="16"/>
      <c r="AD1656" s="16"/>
      <c r="AE1656" s="16"/>
    </row>
    <row r="1657" spans="8:31" x14ac:dyDescent="0.25">
      <c r="H1657" s="12">
        <v>0</v>
      </c>
      <c r="V1657" s="26"/>
      <c r="W1657" s="26"/>
      <c r="AC1657" s="16"/>
      <c r="AD1657" s="16"/>
      <c r="AE1657" s="16"/>
    </row>
    <row r="1658" spans="8:31" x14ac:dyDescent="0.25">
      <c r="H1658" s="12">
        <v>0</v>
      </c>
      <c r="V1658" s="26"/>
      <c r="W1658" s="26"/>
      <c r="AC1658" s="16"/>
      <c r="AD1658" s="16"/>
      <c r="AE1658" s="16"/>
    </row>
    <row r="1659" spans="8:31" x14ac:dyDescent="0.25">
      <c r="H1659" s="12">
        <v>0</v>
      </c>
      <c r="V1659" s="26"/>
      <c r="W1659" s="26"/>
      <c r="AC1659" s="16"/>
      <c r="AD1659" s="16"/>
      <c r="AE1659" s="16"/>
    </row>
    <row r="1660" spans="8:31" x14ac:dyDescent="0.25">
      <c r="H1660" s="12">
        <v>0</v>
      </c>
      <c r="V1660" s="26"/>
      <c r="W1660" s="26"/>
      <c r="AC1660" s="16"/>
      <c r="AD1660" s="16"/>
      <c r="AE1660" s="16"/>
    </row>
    <row r="1661" spans="8:31" x14ac:dyDescent="0.25">
      <c r="H1661" s="12">
        <v>0</v>
      </c>
      <c r="V1661" s="26"/>
      <c r="W1661" s="26"/>
      <c r="AC1661" s="16"/>
      <c r="AD1661" s="16"/>
      <c r="AE1661" s="16"/>
    </row>
    <row r="1662" spans="8:31" x14ac:dyDescent="0.25">
      <c r="H1662" s="12">
        <v>0</v>
      </c>
      <c r="V1662" s="26"/>
      <c r="W1662" s="26"/>
      <c r="AC1662" s="16"/>
      <c r="AD1662" s="16"/>
      <c r="AE1662" s="16"/>
    </row>
    <row r="1663" spans="8:31" x14ac:dyDescent="0.25">
      <c r="H1663" s="12">
        <v>0</v>
      </c>
      <c r="V1663" s="26"/>
      <c r="W1663" s="26"/>
      <c r="AC1663" s="16"/>
      <c r="AD1663" s="16"/>
      <c r="AE1663" s="16"/>
    </row>
    <row r="1664" spans="8:31" x14ac:dyDescent="0.25">
      <c r="H1664" s="12">
        <v>0</v>
      </c>
      <c r="V1664" s="26"/>
      <c r="W1664" s="26"/>
      <c r="AC1664" s="16"/>
      <c r="AD1664" s="16"/>
      <c r="AE1664" s="16"/>
    </row>
    <row r="1665" spans="8:31" x14ac:dyDescent="0.25">
      <c r="H1665" s="12">
        <v>0</v>
      </c>
      <c r="V1665" s="26"/>
      <c r="W1665" s="26"/>
      <c r="AC1665" s="16"/>
      <c r="AD1665" s="16"/>
      <c r="AE1665" s="16"/>
    </row>
    <row r="1666" spans="8:31" x14ac:dyDescent="0.25">
      <c r="H1666" s="12">
        <v>0</v>
      </c>
      <c r="V1666" s="26"/>
      <c r="W1666" s="26"/>
      <c r="AC1666" s="16"/>
      <c r="AD1666" s="16"/>
      <c r="AE1666" s="16"/>
    </row>
    <row r="1667" spans="8:31" x14ac:dyDescent="0.25">
      <c r="H1667" s="12">
        <v>0</v>
      </c>
      <c r="V1667" s="26"/>
      <c r="W1667" s="26"/>
      <c r="AC1667" s="16"/>
      <c r="AD1667" s="16"/>
      <c r="AE1667" s="16"/>
    </row>
    <row r="1668" spans="8:31" x14ac:dyDescent="0.25">
      <c r="H1668" s="12">
        <v>0</v>
      </c>
      <c r="V1668" s="26"/>
      <c r="W1668" s="26"/>
      <c r="AC1668" s="16"/>
      <c r="AD1668" s="16"/>
      <c r="AE1668" s="16"/>
    </row>
    <row r="1669" spans="8:31" x14ac:dyDescent="0.25">
      <c r="H1669" s="12">
        <v>0</v>
      </c>
      <c r="V1669" s="26"/>
      <c r="W1669" s="26"/>
      <c r="AC1669" s="16"/>
      <c r="AD1669" s="16"/>
      <c r="AE1669" s="16"/>
    </row>
    <row r="1670" spans="8:31" x14ac:dyDescent="0.25">
      <c r="H1670" s="12">
        <v>0</v>
      </c>
      <c r="V1670" s="26"/>
      <c r="W1670" s="26"/>
      <c r="AC1670" s="16"/>
      <c r="AD1670" s="16"/>
      <c r="AE1670" s="16"/>
    </row>
    <row r="1671" spans="8:31" x14ac:dyDescent="0.25">
      <c r="H1671" s="12">
        <v>0</v>
      </c>
      <c r="V1671" s="26"/>
      <c r="W1671" s="26"/>
      <c r="AC1671" s="16"/>
      <c r="AD1671" s="16"/>
      <c r="AE1671" s="16"/>
    </row>
    <row r="1672" spans="8:31" x14ac:dyDescent="0.25">
      <c r="H1672" s="12">
        <v>0</v>
      </c>
      <c r="V1672" s="26"/>
      <c r="W1672" s="26"/>
      <c r="AC1672" s="16"/>
      <c r="AD1672" s="16"/>
      <c r="AE1672" s="16"/>
    </row>
    <row r="1673" spans="8:31" x14ac:dyDescent="0.25">
      <c r="H1673" s="12">
        <v>0</v>
      </c>
      <c r="V1673" s="26"/>
      <c r="W1673" s="26"/>
      <c r="AC1673" s="16"/>
      <c r="AD1673" s="16"/>
      <c r="AE1673" s="16"/>
    </row>
    <row r="1674" spans="8:31" x14ac:dyDescent="0.25">
      <c r="H1674" s="12">
        <v>0</v>
      </c>
      <c r="V1674" s="26"/>
      <c r="W1674" s="26"/>
      <c r="AC1674" s="16"/>
      <c r="AD1674" s="16"/>
      <c r="AE1674" s="16"/>
    </row>
    <row r="1675" spans="8:31" x14ac:dyDescent="0.25">
      <c r="H1675" s="12">
        <v>0</v>
      </c>
      <c r="V1675" s="26"/>
      <c r="W1675" s="26"/>
      <c r="AC1675" s="16"/>
      <c r="AD1675" s="16"/>
      <c r="AE1675" s="16"/>
    </row>
    <row r="1676" spans="8:31" x14ac:dyDescent="0.25">
      <c r="H1676" s="12">
        <v>0</v>
      </c>
      <c r="V1676" s="26"/>
      <c r="W1676" s="26"/>
      <c r="AC1676" s="16"/>
      <c r="AD1676" s="16"/>
      <c r="AE1676" s="16"/>
    </row>
    <row r="1677" spans="8:31" x14ac:dyDescent="0.25">
      <c r="H1677" s="12">
        <v>0</v>
      </c>
      <c r="V1677" s="26"/>
      <c r="W1677" s="26"/>
      <c r="AC1677" s="16"/>
      <c r="AD1677" s="16"/>
      <c r="AE1677" s="16"/>
    </row>
    <row r="1678" spans="8:31" x14ac:dyDescent="0.25">
      <c r="H1678" s="12">
        <v>0</v>
      </c>
      <c r="V1678" s="26"/>
      <c r="W1678" s="26"/>
      <c r="AC1678" s="16"/>
      <c r="AD1678" s="16"/>
      <c r="AE1678" s="16"/>
    </row>
    <row r="1679" spans="8:31" x14ac:dyDescent="0.25">
      <c r="H1679" s="12">
        <v>0</v>
      </c>
      <c r="V1679" s="26"/>
      <c r="W1679" s="26"/>
      <c r="AC1679" s="16"/>
      <c r="AD1679" s="16"/>
      <c r="AE1679" s="16"/>
    </row>
    <row r="1680" spans="8:31" x14ac:dyDescent="0.25">
      <c r="H1680" s="12">
        <v>0</v>
      </c>
      <c r="V1680" s="26"/>
      <c r="W1680" s="26"/>
      <c r="AC1680" s="16"/>
      <c r="AD1680" s="16"/>
      <c r="AE1680" s="16"/>
    </row>
    <row r="1681" spans="8:31" x14ac:dyDescent="0.25">
      <c r="H1681" s="12">
        <v>0</v>
      </c>
      <c r="V1681" s="26"/>
      <c r="W1681" s="26"/>
      <c r="AC1681" s="16"/>
      <c r="AD1681" s="16"/>
      <c r="AE1681" s="16"/>
    </row>
    <row r="1682" spans="8:31" x14ac:dyDescent="0.25">
      <c r="H1682" s="12">
        <v>0</v>
      </c>
      <c r="V1682" s="26"/>
      <c r="W1682" s="26"/>
      <c r="AC1682" s="16"/>
      <c r="AD1682" s="16"/>
      <c r="AE1682" s="16"/>
    </row>
    <row r="1683" spans="8:31" x14ac:dyDescent="0.25">
      <c r="H1683" s="12">
        <v>0</v>
      </c>
      <c r="V1683" s="26"/>
      <c r="W1683" s="26"/>
      <c r="AC1683" s="16"/>
      <c r="AD1683" s="16"/>
      <c r="AE1683" s="16"/>
    </row>
    <row r="1684" spans="8:31" x14ac:dyDescent="0.25">
      <c r="H1684" s="12">
        <v>0</v>
      </c>
      <c r="V1684" s="26"/>
      <c r="W1684" s="26"/>
      <c r="AC1684" s="16"/>
      <c r="AD1684" s="16"/>
      <c r="AE1684" s="16"/>
    </row>
    <row r="1685" spans="8:31" x14ac:dyDescent="0.25">
      <c r="H1685" s="12">
        <v>0</v>
      </c>
      <c r="V1685" s="26"/>
      <c r="W1685" s="26"/>
      <c r="AC1685" s="16"/>
      <c r="AD1685" s="16"/>
      <c r="AE1685" s="16"/>
    </row>
    <row r="1686" spans="8:31" x14ac:dyDescent="0.25">
      <c r="H1686" s="12">
        <v>0</v>
      </c>
      <c r="V1686" s="26"/>
      <c r="W1686" s="26"/>
      <c r="AC1686" s="16"/>
      <c r="AD1686" s="16"/>
      <c r="AE1686" s="16"/>
    </row>
    <row r="1687" spans="8:31" x14ac:dyDescent="0.25">
      <c r="H1687" s="12">
        <v>0</v>
      </c>
      <c r="V1687" s="26"/>
      <c r="W1687" s="26"/>
      <c r="AC1687" s="16"/>
      <c r="AD1687" s="16"/>
      <c r="AE1687" s="16"/>
    </row>
    <row r="1688" spans="8:31" x14ac:dyDescent="0.25">
      <c r="H1688" s="12">
        <v>0</v>
      </c>
      <c r="V1688" s="26"/>
      <c r="W1688" s="26"/>
      <c r="AC1688" s="16"/>
      <c r="AD1688" s="16"/>
      <c r="AE1688" s="16"/>
    </row>
    <row r="1689" spans="8:31" x14ac:dyDescent="0.25">
      <c r="H1689" s="12">
        <v>0</v>
      </c>
      <c r="V1689" s="26"/>
      <c r="W1689" s="26"/>
      <c r="AC1689" s="16"/>
      <c r="AD1689" s="16"/>
      <c r="AE1689" s="16"/>
    </row>
    <row r="1690" spans="8:31" x14ac:dyDescent="0.25">
      <c r="H1690" s="12">
        <v>0</v>
      </c>
      <c r="V1690" s="26"/>
      <c r="W1690" s="26"/>
      <c r="AC1690" s="16"/>
      <c r="AD1690" s="16"/>
      <c r="AE1690" s="16"/>
    </row>
    <row r="1691" spans="8:31" x14ac:dyDescent="0.25">
      <c r="H1691" s="12">
        <v>0</v>
      </c>
      <c r="V1691" s="26"/>
      <c r="W1691" s="26"/>
      <c r="AC1691" s="16"/>
      <c r="AD1691" s="16"/>
      <c r="AE1691" s="16"/>
    </row>
    <row r="1692" spans="8:31" x14ac:dyDescent="0.25">
      <c r="H1692" s="12">
        <v>0</v>
      </c>
      <c r="V1692" s="26"/>
      <c r="W1692" s="26"/>
      <c r="AC1692" s="16"/>
      <c r="AD1692" s="16"/>
      <c r="AE1692" s="16"/>
    </row>
    <row r="1693" spans="8:31" x14ac:dyDescent="0.25">
      <c r="H1693" s="12">
        <v>0</v>
      </c>
      <c r="V1693" s="26"/>
      <c r="W1693" s="26"/>
      <c r="AC1693" s="16"/>
      <c r="AD1693" s="16"/>
      <c r="AE1693" s="16"/>
    </row>
    <row r="1694" spans="8:31" x14ac:dyDescent="0.25">
      <c r="H1694" s="12">
        <v>0</v>
      </c>
      <c r="V1694" s="26"/>
      <c r="W1694" s="26"/>
      <c r="AC1694" s="16"/>
      <c r="AD1694" s="16"/>
      <c r="AE1694" s="16"/>
    </row>
    <row r="1695" spans="8:31" x14ac:dyDescent="0.25">
      <c r="H1695" s="12">
        <v>0</v>
      </c>
      <c r="V1695" s="26"/>
      <c r="W1695" s="26"/>
      <c r="AC1695" s="16"/>
      <c r="AD1695" s="16"/>
      <c r="AE1695" s="16"/>
    </row>
    <row r="1696" spans="8:31" x14ac:dyDescent="0.25">
      <c r="H1696" s="12">
        <v>0</v>
      </c>
      <c r="V1696" s="26"/>
      <c r="W1696" s="26"/>
      <c r="AC1696" s="16"/>
      <c r="AD1696" s="16"/>
      <c r="AE1696" s="16"/>
    </row>
    <row r="1697" spans="8:31" x14ac:dyDescent="0.25">
      <c r="H1697" s="12">
        <v>0</v>
      </c>
      <c r="V1697" s="26"/>
      <c r="W1697" s="26"/>
      <c r="AC1697" s="16"/>
      <c r="AD1697" s="16"/>
      <c r="AE1697" s="16"/>
    </row>
    <row r="1698" spans="8:31" x14ac:dyDescent="0.25">
      <c r="H1698" s="12">
        <v>0</v>
      </c>
      <c r="V1698" s="26"/>
      <c r="W1698" s="26"/>
      <c r="AC1698" s="16"/>
      <c r="AD1698" s="16"/>
      <c r="AE1698" s="16"/>
    </row>
    <row r="1699" spans="8:31" x14ac:dyDescent="0.25">
      <c r="H1699" s="12">
        <v>0</v>
      </c>
      <c r="V1699" s="26"/>
      <c r="W1699" s="26"/>
      <c r="AC1699" s="16"/>
      <c r="AD1699" s="16"/>
      <c r="AE1699" s="16"/>
    </row>
    <row r="1700" spans="8:31" x14ac:dyDescent="0.25">
      <c r="H1700" s="12">
        <v>0</v>
      </c>
      <c r="V1700" s="26"/>
      <c r="W1700" s="26"/>
      <c r="AC1700" s="16"/>
      <c r="AD1700" s="16"/>
      <c r="AE1700" s="16"/>
    </row>
    <row r="1701" spans="8:31" x14ac:dyDescent="0.25">
      <c r="H1701" s="12">
        <v>0</v>
      </c>
      <c r="V1701" s="26"/>
      <c r="W1701" s="26"/>
      <c r="AC1701" s="16"/>
      <c r="AD1701" s="16"/>
      <c r="AE1701" s="16"/>
    </row>
    <row r="1702" spans="8:31" x14ac:dyDescent="0.25">
      <c r="H1702" s="12">
        <v>0</v>
      </c>
      <c r="V1702" s="26"/>
      <c r="W1702" s="26"/>
      <c r="AC1702" s="16"/>
      <c r="AD1702" s="16"/>
      <c r="AE1702" s="16"/>
    </row>
    <row r="1703" spans="8:31" x14ac:dyDescent="0.25">
      <c r="H1703" s="12">
        <v>0</v>
      </c>
      <c r="V1703" s="26"/>
      <c r="W1703" s="26"/>
      <c r="AC1703" s="16"/>
      <c r="AD1703" s="16"/>
      <c r="AE1703" s="16"/>
    </row>
    <row r="1704" spans="8:31" x14ac:dyDescent="0.25">
      <c r="H1704" s="12">
        <v>0</v>
      </c>
      <c r="V1704" s="26"/>
      <c r="W1704" s="26"/>
      <c r="AC1704" s="16"/>
      <c r="AD1704" s="16"/>
      <c r="AE1704" s="16"/>
    </row>
    <row r="1705" spans="8:31" x14ac:dyDescent="0.25">
      <c r="H1705" s="12">
        <v>0</v>
      </c>
      <c r="V1705" s="26"/>
      <c r="W1705" s="26"/>
      <c r="AC1705" s="16"/>
      <c r="AD1705" s="16"/>
      <c r="AE1705" s="16"/>
    </row>
    <row r="1706" spans="8:31" x14ac:dyDescent="0.25">
      <c r="H1706" s="12">
        <v>0</v>
      </c>
      <c r="V1706" s="26"/>
      <c r="W1706" s="26"/>
      <c r="AC1706" s="16"/>
      <c r="AD1706" s="16"/>
      <c r="AE1706" s="16"/>
    </row>
    <row r="1707" spans="8:31" x14ac:dyDescent="0.25">
      <c r="H1707" s="12">
        <v>0</v>
      </c>
      <c r="V1707" s="26"/>
      <c r="W1707" s="26"/>
      <c r="AC1707" s="16"/>
      <c r="AD1707" s="16"/>
      <c r="AE1707" s="16"/>
    </row>
    <row r="1708" spans="8:31" x14ac:dyDescent="0.25">
      <c r="H1708" s="12">
        <v>0</v>
      </c>
      <c r="V1708" s="26"/>
      <c r="W1708" s="26"/>
      <c r="AC1708" s="16"/>
      <c r="AD1708" s="16"/>
      <c r="AE1708" s="16"/>
    </row>
    <row r="1709" spans="8:31" x14ac:dyDescent="0.25">
      <c r="H1709" s="12">
        <v>0</v>
      </c>
      <c r="V1709" s="26"/>
      <c r="W1709" s="26"/>
      <c r="AC1709" s="16"/>
      <c r="AD1709" s="16"/>
      <c r="AE1709" s="16"/>
    </row>
    <row r="1710" spans="8:31" x14ac:dyDescent="0.25">
      <c r="H1710" s="12">
        <v>0</v>
      </c>
      <c r="V1710" s="26"/>
      <c r="W1710" s="26"/>
      <c r="AC1710" s="16"/>
      <c r="AD1710" s="16"/>
      <c r="AE1710" s="16"/>
    </row>
    <row r="1711" spans="8:31" x14ac:dyDescent="0.25">
      <c r="H1711" s="12">
        <v>0</v>
      </c>
      <c r="V1711" s="26"/>
      <c r="W1711" s="26"/>
      <c r="AC1711" s="16"/>
      <c r="AD1711" s="16"/>
      <c r="AE1711" s="16"/>
    </row>
    <row r="1712" spans="8:31" x14ac:dyDescent="0.25">
      <c r="H1712" s="12">
        <v>0</v>
      </c>
      <c r="V1712" s="26"/>
      <c r="W1712" s="26"/>
      <c r="AC1712" s="16"/>
      <c r="AD1712" s="16"/>
      <c r="AE1712" s="16"/>
    </row>
    <row r="1713" spans="8:31" x14ac:dyDescent="0.25">
      <c r="H1713" s="12">
        <v>0</v>
      </c>
      <c r="V1713" s="26"/>
      <c r="W1713" s="26"/>
      <c r="AC1713" s="16"/>
      <c r="AD1713" s="16"/>
      <c r="AE1713" s="16"/>
    </row>
    <row r="1714" spans="8:31" x14ac:dyDescent="0.25">
      <c r="H1714" s="12">
        <v>0</v>
      </c>
      <c r="V1714" s="26"/>
      <c r="W1714" s="26"/>
      <c r="AC1714" s="16"/>
      <c r="AD1714" s="16"/>
      <c r="AE1714" s="16"/>
    </row>
    <row r="1715" spans="8:31" x14ac:dyDescent="0.25">
      <c r="H1715" s="12">
        <v>0</v>
      </c>
      <c r="V1715" s="26"/>
      <c r="W1715" s="26"/>
      <c r="AC1715" s="16"/>
      <c r="AD1715" s="16"/>
      <c r="AE1715" s="16"/>
    </row>
    <row r="1716" spans="8:31" x14ac:dyDescent="0.25">
      <c r="H1716" s="12">
        <v>0</v>
      </c>
      <c r="V1716" s="26"/>
      <c r="W1716" s="26"/>
      <c r="AC1716" s="16"/>
      <c r="AD1716" s="16"/>
      <c r="AE1716" s="16"/>
    </row>
    <row r="1717" spans="8:31" x14ac:dyDescent="0.25">
      <c r="H1717" s="12">
        <v>0</v>
      </c>
      <c r="V1717" s="26"/>
      <c r="W1717" s="26"/>
      <c r="AC1717" s="16"/>
      <c r="AD1717" s="16"/>
      <c r="AE1717" s="16"/>
    </row>
    <row r="1718" spans="8:31" x14ac:dyDescent="0.25">
      <c r="H1718" s="12">
        <v>0</v>
      </c>
      <c r="V1718" s="26"/>
      <c r="W1718" s="26"/>
      <c r="AC1718" s="16"/>
      <c r="AD1718" s="16"/>
      <c r="AE1718" s="16"/>
    </row>
    <row r="1719" spans="8:31" x14ac:dyDescent="0.25">
      <c r="H1719" s="12">
        <v>0</v>
      </c>
      <c r="V1719" s="26"/>
      <c r="W1719" s="26"/>
      <c r="AC1719" s="16"/>
      <c r="AD1719" s="16"/>
      <c r="AE1719" s="16"/>
    </row>
    <row r="1720" spans="8:31" x14ac:dyDescent="0.25">
      <c r="H1720" s="12">
        <v>0</v>
      </c>
      <c r="V1720" s="26"/>
      <c r="W1720" s="26"/>
      <c r="AC1720" s="16"/>
      <c r="AD1720" s="16"/>
      <c r="AE1720" s="16"/>
    </row>
    <row r="1721" spans="8:31" x14ac:dyDescent="0.25">
      <c r="H1721" s="12">
        <v>0</v>
      </c>
      <c r="V1721" s="26"/>
      <c r="W1721" s="26"/>
      <c r="AC1721" s="16"/>
      <c r="AD1721" s="16"/>
      <c r="AE1721" s="16"/>
    </row>
    <row r="1722" spans="8:31" x14ac:dyDescent="0.25">
      <c r="H1722" s="12">
        <v>0</v>
      </c>
      <c r="V1722" s="26"/>
      <c r="W1722" s="26"/>
      <c r="AC1722" s="16"/>
      <c r="AD1722" s="16"/>
      <c r="AE1722" s="16"/>
    </row>
    <row r="1723" spans="8:31" x14ac:dyDescent="0.25">
      <c r="H1723" s="12">
        <v>0</v>
      </c>
      <c r="V1723" s="26"/>
      <c r="W1723" s="26"/>
      <c r="AC1723" s="16"/>
      <c r="AD1723" s="16"/>
      <c r="AE1723" s="16"/>
    </row>
    <row r="1724" spans="8:31" x14ac:dyDescent="0.25">
      <c r="H1724" s="12">
        <v>0</v>
      </c>
      <c r="V1724" s="26"/>
      <c r="W1724" s="26"/>
      <c r="AC1724" s="16"/>
      <c r="AD1724" s="16"/>
      <c r="AE1724" s="16"/>
    </row>
    <row r="1725" spans="8:31" x14ac:dyDescent="0.25">
      <c r="H1725" s="12">
        <v>0</v>
      </c>
      <c r="V1725" s="26"/>
      <c r="W1725" s="26"/>
      <c r="AC1725" s="16"/>
      <c r="AD1725" s="16"/>
      <c r="AE1725" s="16"/>
    </row>
    <row r="1726" spans="8:31" x14ac:dyDescent="0.25">
      <c r="H1726" s="12">
        <v>0</v>
      </c>
      <c r="V1726" s="26"/>
      <c r="W1726" s="26"/>
      <c r="AC1726" s="16"/>
      <c r="AD1726" s="16"/>
      <c r="AE1726" s="16"/>
    </row>
    <row r="1727" spans="8:31" x14ac:dyDescent="0.25">
      <c r="H1727" s="12">
        <v>0</v>
      </c>
      <c r="V1727" s="26"/>
      <c r="W1727" s="26"/>
      <c r="AC1727" s="16"/>
      <c r="AD1727" s="16"/>
      <c r="AE1727" s="16"/>
    </row>
    <row r="1728" spans="8:31" x14ac:dyDescent="0.25">
      <c r="H1728" s="12">
        <v>0</v>
      </c>
      <c r="V1728" s="26"/>
      <c r="W1728" s="26"/>
      <c r="AC1728" s="16"/>
      <c r="AD1728" s="16"/>
      <c r="AE1728" s="16"/>
    </row>
    <row r="1729" spans="8:31" x14ac:dyDescent="0.25">
      <c r="H1729" s="12">
        <v>0</v>
      </c>
      <c r="V1729" s="26"/>
      <c r="W1729" s="26"/>
      <c r="AC1729" s="16"/>
      <c r="AD1729" s="16"/>
      <c r="AE1729" s="16"/>
    </row>
    <row r="1730" spans="8:31" x14ac:dyDescent="0.25">
      <c r="H1730" s="12">
        <v>0</v>
      </c>
      <c r="V1730" s="26"/>
      <c r="W1730" s="26"/>
      <c r="AC1730" s="16"/>
      <c r="AD1730" s="16"/>
      <c r="AE1730" s="16"/>
    </row>
    <row r="1731" spans="8:31" x14ac:dyDescent="0.25">
      <c r="H1731" s="12">
        <v>0</v>
      </c>
      <c r="V1731" s="26"/>
      <c r="W1731" s="26"/>
      <c r="AC1731" s="16"/>
      <c r="AD1731" s="16"/>
      <c r="AE1731" s="16"/>
    </row>
    <row r="1732" spans="8:31" x14ac:dyDescent="0.25">
      <c r="H1732" s="12">
        <v>0</v>
      </c>
      <c r="V1732" s="26"/>
      <c r="W1732" s="26"/>
      <c r="AC1732" s="16"/>
      <c r="AD1732" s="16"/>
      <c r="AE1732" s="16"/>
    </row>
    <row r="1733" spans="8:31" x14ac:dyDescent="0.25">
      <c r="H1733" s="12">
        <v>0</v>
      </c>
      <c r="V1733" s="26"/>
      <c r="W1733" s="26"/>
      <c r="AC1733" s="16"/>
      <c r="AD1733" s="16"/>
      <c r="AE1733" s="16"/>
    </row>
    <row r="1734" spans="8:31" x14ac:dyDescent="0.25">
      <c r="H1734" s="12">
        <v>0</v>
      </c>
      <c r="V1734" s="26"/>
      <c r="W1734" s="26"/>
      <c r="AC1734" s="16"/>
      <c r="AD1734" s="16"/>
      <c r="AE1734" s="16"/>
    </row>
    <row r="1735" spans="8:31" x14ac:dyDescent="0.25">
      <c r="H1735" s="12">
        <v>0</v>
      </c>
      <c r="V1735" s="26"/>
      <c r="W1735" s="26"/>
      <c r="AC1735" s="16"/>
      <c r="AD1735" s="16"/>
      <c r="AE1735" s="16"/>
    </row>
    <row r="1736" spans="8:31" x14ac:dyDescent="0.25">
      <c r="H1736" s="12">
        <v>0</v>
      </c>
      <c r="V1736" s="26"/>
      <c r="W1736" s="26"/>
      <c r="AC1736" s="16"/>
      <c r="AD1736" s="16"/>
      <c r="AE1736" s="16"/>
    </row>
    <row r="1737" spans="8:31" x14ac:dyDescent="0.25">
      <c r="H1737" s="12">
        <v>0</v>
      </c>
      <c r="V1737" s="26"/>
      <c r="W1737" s="26"/>
      <c r="AC1737" s="16"/>
      <c r="AD1737" s="16"/>
      <c r="AE1737" s="16"/>
    </row>
    <row r="1738" spans="8:31" x14ac:dyDescent="0.25">
      <c r="H1738" s="12">
        <v>0</v>
      </c>
      <c r="V1738" s="26"/>
      <c r="W1738" s="26"/>
      <c r="AC1738" s="16"/>
      <c r="AD1738" s="16"/>
      <c r="AE1738" s="16"/>
    </row>
    <row r="1739" spans="8:31" x14ac:dyDescent="0.25">
      <c r="H1739" s="12">
        <v>0</v>
      </c>
      <c r="V1739" s="26"/>
      <c r="W1739" s="26"/>
      <c r="AC1739" s="16"/>
      <c r="AD1739" s="16"/>
      <c r="AE1739" s="16"/>
    </row>
    <row r="1740" spans="8:31" x14ac:dyDescent="0.25">
      <c r="H1740" s="12">
        <v>0</v>
      </c>
      <c r="V1740" s="26"/>
      <c r="W1740" s="26"/>
      <c r="AC1740" s="16"/>
      <c r="AD1740" s="16"/>
      <c r="AE1740" s="16"/>
    </row>
    <row r="1741" spans="8:31" x14ac:dyDescent="0.25">
      <c r="H1741" s="12">
        <v>0</v>
      </c>
      <c r="V1741" s="26"/>
      <c r="W1741" s="26"/>
      <c r="AC1741" s="16"/>
      <c r="AD1741" s="16"/>
      <c r="AE1741" s="16"/>
    </row>
    <row r="1742" spans="8:31" x14ac:dyDescent="0.25">
      <c r="H1742" s="12">
        <v>0</v>
      </c>
      <c r="V1742" s="26"/>
      <c r="W1742" s="26"/>
      <c r="AC1742" s="16"/>
      <c r="AD1742" s="16"/>
      <c r="AE1742" s="16"/>
    </row>
    <row r="1743" spans="8:31" x14ac:dyDescent="0.25">
      <c r="H1743" s="12">
        <v>0</v>
      </c>
      <c r="V1743" s="26"/>
      <c r="W1743" s="26"/>
      <c r="AC1743" s="16"/>
      <c r="AD1743" s="16"/>
      <c r="AE1743" s="16"/>
    </row>
    <row r="1744" spans="8:31" x14ac:dyDescent="0.25">
      <c r="H1744" s="12">
        <v>0</v>
      </c>
      <c r="V1744" s="26"/>
      <c r="W1744" s="26"/>
      <c r="AC1744" s="16"/>
      <c r="AD1744" s="16"/>
      <c r="AE1744" s="16"/>
    </row>
    <row r="1745" spans="8:31" x14ac:dyDescent="0.25">
      <c r="H1745" s="12">
        <v>0</v>
      </c>
      <c r="V1745" s="26"/>
      <c r="W1745" s="26"/>
      <c r="AC1745" s="16"/>
      <c r="AD1745" s="16"/>
      <c r="AE1745" s="16"/>
    </row>
    <row r="1746" spans="8:31" x14ac:dyDescent="0.25">
      <c r="H1746" s="12">
        <v>0</v>
      </c>
      <c r="V1746" s="26"/>
      <c r="W1746" s="26"/>
      <c r="AC1746" s="16"/>
      <c r="AD1746" s="16"/>
      <c r="AE1746" s="16"/>
    </row>
    <row r="1747" spans="8:31" x14ac:dyDescent="0.25">
      <c r="H1747" s="12">
        <v>0</v>
      </c>
      <c r="V1747" s="26"/>
      <c r="W1747" s="26"/>
      <c r="AC1747" s="16"/>
      <c r="AD1747" s="16"/>
      <c r="AE1747" s="16"/>
    </row>
    <row r="1748" spans="8:31" x14ac:dyDescent="0.25">
      <c r="H1748" s="12">
        <v>0</v>
      </c>
      <c r="V1748" s="26"/>
      <c r="W1748" s="26"/>
      <c r="AC1748" s="16"/>
      <c r="AD1748" s="16"/>
      <c r="AE1748" s="16"/>
    </row>
    <row r="1749" spans="8:31" x14ac:dyDescent="0.25">
      <c r="H1749" s="12">
        <v>0</v>
      </c>
      <c r="V1749" s="26"/>
      <c r="W1749" s="26"/>
      <c r="AC1749" s="16"/>
      <c r="AD1749" s="16"/>
      <c r="AE1749" s="16"/>
    </row>
    <row r="1750" spans="8:31" x14ac:dyDescent="0.25">
      <c r="H1750" s="12">
        <v>0</v>
      </c>
      <c r="V1750" s="26"/>
      <c r="W1750" s="26"/>
      <c r="AC1750" s="16"/>
      <c r="AD1750" s="16"/>
      <c r="AE1750" s="16"/>
    </row>
    <row r="1751" spans="8:31" x14ac:dyDescent="0.25">
      <c r="H1751" s="12">
        <v>0</v>
      </c>
      <c r="V1751" s="26"/>
      <c r="W1751" s="26"/>
      <c r="AC1751" s="16"/>
      <c r="AD1751" s="16"/>
      <c r="AE1751" s="16"/>
    </row>
    <row r="1752" spans="8:31" x14ac:dyDescent="0.25">
      <c r="H1752" s="12">
        <v>0</v>
      </c>
      <c r="V1752" s="26"/>
      <c r="W1752" s="26"/>
      <c r="AC1752" s="16"/>
      <c r="AD1752" s="16"/>
      <c r="AE1752" s="16"/>
    </row>
    <row r="1753" spans="8:31" x14ac:dyDescent="0.25">
      <c r="H1753" s="12">
        <v>0</v>
      </c>
      <c r="V1753" s="26"/>
      <c r="W1753" s="26"/>
      <c r="AC1753" s="16"/>
      <c r="AD1753" s="16"/>
      <c r="AE1753" s="16"/>
    </row>
    <row r="1754" spans="8:31" x14ac:dyDescent="0.25">
      <c r="H1754" s="12">
        <v>0</v>
      </c>
      <c r="V1754" s="26"/>
      <c r="W1754" s="26"/>
      <c r="AC1754" s="16"/>
      <c r="AD1754" s="16"/>
      <c r="AE1754" s="16"/>
    </row>
    <row r="1755" spans="8:31" x14ac:dyDescent="0.25">
      <c r="H1755" s="12">
        <v>0</v>
      </c>
      <c r="V1755" s="26"/>
      <c r="W1755" s="26"/>
      <c r="AC1755" s="16"/>
      <c r="AD1755" s="16"/>
      <c r="AE1755" s="16"/>
    </row>
    <row r="1756" spans="8:31" x14ac:dyDescent="0.25">
      <c r="H1756" s="12">
        <v>0</v>
      </c>
      <c r="V1756" s="26"/>
      <c r="W1756" s="26"/>
      <c r="AC1756" s="16"/>
      <c r="AD1756" s="16"/>
      <c r="AE1756" s="16"/>
    </row>
    <row r="1757" spans="8:31" x14ac:dyDescent="0.25">
      <c r="H1757" s="12">
        <v>0</v>
      </c>
      <c r="V1757" s="26"/>
      <c r="W1757" s="26"/>
      <c r="AC1757" s="16"/>
      <c r="AD1757" s="16"/>
      <c r="AE1757" s="16"/>
    </row>
    <row r="1758" spans="8:31" x14ac:dyDescent="0.25">
      <c r="H1758" s="12">
        <v>0</v>
      </c>
      <c r="V1758" s="26"/>
      <c r="W1758" s="26"/>
      <c r="AC1758" s="16"/>
      <c r="AD1758" s="16"/>
      <c r="AE1758" s="16"/>
    </row>
    <row r="1759" spans="8:31" x14ac:dyDescent="0.25">
      <c r="H1759" s="12">
        <v>0</v>
      </c>
      <c r="V1759" s="26"/>
      <c r="W1759" s="26"/>
      <c r="AC1759" s="16"/>
      <c r="AD1759" s="16"/>
      <c r="AE1759" s="16"/>
    </row>
    <row r="1760" spans="8:31" x14ac:dyDescent="0.25">
      <c r="H1760" s="12">
        <v>0</v>
      </c>
      <c r="V1760" s="26"/>
      <c r="W1760" s="26"/>
      <c r="AC1760" s="16"/>
      <c r="AD1760" s="16"/>
      <c r="AE1760" s="16"/>
    </row>
    <row r="1761" spans="8:31" x14ac:dyDescent="0.25">
      <c r="H1761" s="12">
        <v>0</v>
      </c>
      <c r="V1761" s="26"/>
      <c r="W1761" s="26"/>
      <c r="AC1761" s="16"/>
      <c r="AD1761" s="16"/>
      <c r="AE1761" s="16"/>
    </row>
    <row r="1762" spans="8:31" x14ac:dyDescent="0.25">
      <c r="H1762" s="12">
        <v>0</v>
      </c>
      <c r="V1762" s="26"/>
      <c r="W1762" s="26"/>
      <c r="AC1762" s="16"/>
      <c r="AD1762" s="16"/>
      <c r="AE1762" s="16"/>
    </row>
    <row r="1763" spans="8:31" x14ac:dyDescent="0.25">
      <c r="H1763" s="12">
        <v>0</v>
      </c>
      <c r="V1763" s="26"/>
      <c r="W1763" s="26"/>
      <c r="AC1763" s="16"/>
      <c r="AD1763" s="16"/>
      <c r="AE1763" s="16"/>
    </row>
    <row r="1764" spans="8:31" x14ac:dyDescent="0.25">
      <c r="H1764" s="12">
        <v>0</v>
      </c>
      <c r="V1764" s="26"/>
      <c r="W1764" s="26"/>
      <c r="AC1764" s="16"/>
      <c r="AD1764" s="16"/>
      <c r="AE1764" s="16"/>
    </row>
    <row r="1765" spans="8:31" x14ac:dyDescent="0.25">
      <c r="H1765" s="12">
        <v>0</v>
      </c>
      <c r="V1765" s="26"/>
      <c r="W1765" s="26"/>
      <c r="AC1765" s="16"/>
      <c r="AD1765" s="16"/>
      <c r="AE1765" s="16"/>
    </row>
    <row r="1766" spans="8:31" x14ac:dyDescent="0.25">
      <c r="H1766" s="12">
        <v>0</v>
      </c>
      <c r="V1766" s="26"/>
      <c r="W1766" s="26"/>
      <c r="AC1766" s="16"/>
      <c r="AD1766" s="16"/>
      <c r="AE1766" s="16"/>
    </row>
    <row r="1767" spans="8:31" x14ac:dyDescent="0.25">
      <c r="H1767" s="12">
        <v>0</v>
      </c>
      <c r="V1767" s="26"/>
      <c r="W1767" s="26"/>
      <c r="AC1767" s="16"/>
      <c r="AD1767" s="16"/>
      <c r="AE1767" s="16"/>
    </row>
    <row r="1768" spans="8:31" x14ac:dyDescent="0.25">
      <c r="H1768" s="12">
        <v>0</v>
      </c>
      <c r="V1768" s="26"/>
      <c r="W1768" s="26"/>
      <c r="AC1768" s="16"/>
      <c r="AD1768" s="16"/>
      <c r="AE1768" s="16"/>
    </row>
    <row r="1769" spans="8:31" x14ac:dyDescent="0.25">
      <c r="H1769" s="12">
        <v>0</v>
      </c>
      <c r="V1769" s="26"/>
      <c r="W1769" s="26"/>
      <c r="AC1769" s="16"/>
      <c r="AD1769" s="16"/>
      <c r="AE1769" s="16"/>
    </row>
    <row r="1770" spans="8:31" x14ac:dyDescent="0.25">
      <c r="H1770" s="12">
        <v>0</v>
      </c>
      <c r="V1770" s="26"/>
      <c r="W1770" s="26"/>
      <c r="AC1770" s="16"/>
      <c r="AD1770" s="16"/>
      <c r="AE1770" s="16"/>
    </row>
    <row r="1771" spans="8:31" x14ac:dyDescent="0.25">
      <c r="H1771" s="12">
        <v>0</v>
      </c>
      <c r="V1771" s="26"/>
      <c r="W1771" s="26"/>
      <c r="AC1771" s="16"/>
      <c r="AD1771" s="16"/>
      <c r="AE1771" s="16"/>
    </row>
    <row r="1772" spans="8:31" x14ac:dyDescent="0.25">
      <c r="H1772" s="12">
        <v>0</v>
      </c>
      <c r="V1772" s="26"/>
      <c r="W1772" s="26"/>
      <c r="AC1772" s="16"/>
      <c r="AD1772" s="16"/>
      <c r="AE1772" s="16"/>
    </row>
    <row r="1773" spans="8:31" x14ac:dyDescent="0.25">
      <c r="H1773" s="12">
        <v>0</v>
      </c>
      <c r="V1773" s="26"/>
      <c r="W1773" s="26"/>
      <c r="AC1773" s="16"/>
      <c r="AD1773" s="16"/>
      <c r="AE1773" s="16"/>
    </row>
    <row r="1774" spans="8:31" x14ac:dyDescent="0.25">
      <c r="H1774" s="12">
        <v>0</v>
      </c>
      <c r="V1774" s="26"/>
      <c r="W1774" s="26"/>
      <c r="AC1774" s="16"/>
      <c r="AD1774" s="16"/>
      <c r="AE1774" s="16"/>
    </row>
    <row r="1775" spans="8:31" x14ac:dyDescent="0.25">
      <c r="H1775" s="12">
        <v>0</v>
      </c>
      <c r="V1775" s="26"/>
      <c r="W1775" s="26"/>
      <c r="AC1775" s="16"/>
      <c r="AD1775" s="16"/>
      <c r="AE1775" s="16"/>
    </row>
    <row r="1776" spans="8:31" x14ac:dyDescent="0.25">
      <c r="H1776" s="12">
        <v>0</v>
      </c>
      <c r="V1776" s="26"/>
      <c r="W1776" s="26"/>
      <c r="AC1776" s="16"/>
      <c r="AD1776" s="16"/>
      <c r="AE1776" s="16"/>
    </row>
    <row r="1777" spans="8:31" x14ac:dyDescent="0.25">
      <c r="H1777" s="12">
        <v>0</v>
      </c>
      <c r="V1777" s="26"/>
      <c r="W1777" s="26"/>
      <c r="AC1777" s="16"/>
      <c r="AD1777" s="16"/>
      <c r="AE1777" s="16"/>
    </row>
    <row r="1778" spans="8:31" x14ac:dyDescent="0.25">
      <c r="H1778" s="12">
        <v>0</v>
      </c>
      <c r="V1778" s="26"/>
      <c r="W1778" s="26"/>
      <c r="AC1778" s="16"/>
      <c r="AD1778" s="16"/>
      <c r="AE1778" s="16"/>
    </row>
    <row r="1779" spans="8:31" x14ac:dyDescent="0.25">
      <c r="H1779" s="12">
        <v>0</v>
      </c>
      <c r="V1779" s="26"/>
      <c r="W1779" s="26"/>
      <c r="AC1779" s="16"/>
      <c r="AD1779" s="16"/>
      <c r="AE1779" s="16"/>
    </row>
    <row r="1780" spans="8:31" x14ac:dyDescent="0.25">
      <c r="H1780" s="12">
        <v>0</v>
      </c>
      <c r="V1780" s="26"/>
      <c r="W1780" s="26"/>
      <c r="AC1780" s="16"/>
      <c r="AD1780" s="16"/>
      <c r="AE1780" s="16"/>
    </row>
    <row r="1781" spans="8:31" x14ac:dyDescent="0.25">
      <c r="H1781" s="12">
        <v>0</v>
      </c>
      <c r="V1781" s="26"/>
      <c r="W1781" s="26"/>
      <c r="AC1781" s="16"/>
      <c r="AD1781" s="16"/>
      <c r="AE1781" s="16"/>
    </row>
    <row r="1782" spans="8:31" x14ac:dyDescent="0.25">
      <c r="H1782" s="12">
        <v>0</v>
      </c>
      <c r="V1782" s="26"/>
      <c r="W1782" s="26"/>
      <c r="AC1782" s="16"/>
      <c r="AD1782" s="16"/>
      <c r="AE1782" s="16"/>
    </row>
    <row r="1783" spans="8:31" x14ac:dyDescent="0.25">
      <c r="H1783" s="12">
        <v>0</v>
      </c>
      <c r="V1783" s="26"/>
      <c r="W1783" s="26"/>
      <c r="AC1783" s="16"/>
      <c r="AD1783" s="16"/>
      <c r="AE1783" s="16"/>
    </row>
    <row r="1784" spans="8:31" x14ac:dyDescent="0.25">
      <c r="H1784" s="12">
        <v>0</v>
      </c>
      <c r="V1784" s="26"/>
      <c r="W1784" s="26"/>
      <c r="AC1784" s="16"/>
      <c r="AD1784" s="16"/>
      <c r="AE1784" s="16"/>
    </row>
    <row r="1785" spans="8:31" x14ac:dyDescent="0.25">
      <c r="H1785" s="12">
        <v>0</v>
      </c>
      <c r="V1785" s="26"/>
      <c r="W1785" s="26"/>
      <c r="AC1785" s="16"/>
      <c r="AD1785" s="16"/>
      <c r="AE1785" s="16"/>
    </row>
    <row r="1786" spans="8:31" x14ac:dyDescent="0.25">
      <c r="H1786" s="12">
        <v>0</v>
      </c>
      <c r="V1786" s="26"/>
      <c r="W1786" s="26"/>
      <c r="AC1786" s="16"/>
      <c r="AD1786" s="16"/>
      <c r="AE1786" s="16"/>
    </row>
    <row r="1787" spans="8:31" x14ac:dyDescent="0.25">
      <c r="H1787" s="12">
        <v>0</v>
      </c>
      <c r="V1787" s="26"/>
      <c r="W1787" s="26"/>
      <c r="AC1787" s="16"/>
      <c r="AD1787" s="16"/>
      <c r="AE1787" s="16"/>
    </row>
    <row r="1788" spans="8:31" x14ac:dyDescent="0.25">
      <c r="H1788" s="12">
        <v>0</v>
      </c>
      <c r="V1788" s="26"/>
      <c r="W1788" s="26"/>
      <c r="AC1788" s="16"/>
      <c r="AD1788" s="16"/>
      <c r="AE1788" s="16"/>
    </row>
    <row r="1789" spans="8:31" x14ac:dyDescent="0.25">
      <c r="H1789" s="12">
        <v>0</v>
      </c>
      <c r="V1789" s="26"/>
      <c r="W1789" s="26"/>
      <c r="AC1789" s="16"/>
      <c r="AD1789" s="16"/>
      <c r="AE1789" s="16"/>
    </row>
    <row r="1790" spans="8:31" x14ac:dyDescent="0.25">
      <c r="H1790" s="12">
        <v>0</v>
      </c>
      <c r="V1790" s="26"/>
      <c r="W1790" s="26"/>
      <c r="AC1790" s="16"/>
      <c r="AD1790" s="16"/>
      <c r="AE1790" s="16"/>
    </row>
    <row r="1791" spans="8:31" x14ac:dyDescent="0.25">
      <c r="H1791" s="12">
        <v>0</v>
      </c>
      <c r="V1791" s="26"/>
      <c r="W1791" s="26"/>
      <c r="AC1791" s="16"/>
      <c r="AD1791" s="16"/>
      <c r="AE1791" s="16"/>
    </row>
    <row r="1792" spans="8:31" x14ac:dyDescent="0.25">
      <c r="H1792" s="12">
        <v>0</v>
      </c>
      <c r="V1792" s="26"/>
      <c r="W1792" s="26"/>
      <c r="AC1792" s="16"/>
      <c r="AD1792" s="16"/>
      <c r="AE1792" s="16"/>
    </row>
    <row r="1793" spans="8:31" x14ac:dyDescent="0.25">
      <c r="H1793" s="12">
        <v>0</v>
      </c>
      <c r="V1793" s="26"/>
      <c r="W1793" s="26"/>
      <c r="AC1793" s="16"/>
      <c r="AD1793" s="16"/>
      <c r="AE1793" s="16"/>
    </row>
    <row r="1794" spans="8:31" x14ac:dyDescent="0.25">
      <c r="H1794" s="12">
        <v>0</v>
      </c>
      <c r="V1794" s="26"/>
      <c r="W1794" s="26"/>
      <c r="AC1794" s="16"/>
      <c r="AD1794" s="16"/>
      <c r="AE1794" s="16"/>
    </row>
    <row r="1795" spans="8:31" x14ac:dyDescent="0.25">
      <c r="H1795" s="12">
        <v>0</v>
      </c>
      <c r="V1795" s="26"/>
      <c r="W1795" s="26"/>
      <c r="AC1795" s="16"/>
      <c r="AD1795" s="16"/>
      <c r="AE1795" s="16"/>
    </row>
    <row r="1796" spans="8:31" x14ac:dyDescent="0.25">
      <c r="H1796" s="12">
        <v>0</v>
      </c>
      <c r="V1796" s="26"/>
      <c r="W1796" s="26"/>
      <c r="AC1796" s="16"/>
      <c r="AD1796" s="16"/>
      <c r="AE1796" s="16"/>
    </row>
    <row r="1797" spans="8:31" x14ac:dyDescent="0.25">
      <c r="H1797" s="12">
        <v>0</v>
      </c>
      <c r="V1797" s="26"/>
      <c r="W1797" s="26"/>
      <c r="AC1797" s="16"/>
      <c r="AD1797" s="16"/>
      <c r="AE1797" s="16"/>
    </row>
    <row r="1798" spans="8:31" x14ac:dyDescent="0.25">
      <c r="H1798" s="12">
        <v>0</v>
      </c>
      <c r="V1798" s="26"/>
      <c r="W1798" s="26"/>
      <c r="AC1798" s="16"/>
      <c r="AD1798" s="16"/>
      <c r="AE1798" s="16"/>
    </row>
    <row r="1799" spans="8:31" x14ac:dyDescent="0.25">
      <c r="H1799" s="12">
        <v>0</v>
      </c>
      <c r="V1799" s="26"/>
      <c r="W1799" s="26"/>
      <c r="AC1799" s="16"/>
      <c r="AD1799" s="16"/>
      <c r="AE1799" s="16"/>
    </row>
    <row r="1800" spans="8:31" x14ac:dyDescent="0.25">
      <c r="H1800" s="12">
        <v>0</v>
      </c>
      <c r="V1800" s="26"/>
      <c r="W1800" s="26"/>
      <c r="AC1800" s="16"/>
      <c r="AD1800" s="16"/>
      <c r="AE1800" s="16"/>
    </row>
    <row r="1801" spans="8:31" x14ac:dyDescent="0.25">
      <c r="H1801" s="12">
        <v>0</v>
      </c>
      <c r="V1801" s="26"/>
      <c r="W1801" s="26"/>
      <c r="AC1801" s="16"/>
      <c r="AD1801" s="16"/>
      <c r="AE1801" s="16"/>
    </row>
    <row r="1802" spans="8:31" x14ac:dyDescent="0.25">
      <c r="H1802" s="12">
        <v>0</v>
      </c>
      <c r="V1802" s="26"/>
      <c r="W1802" s="26"/>
      <c r="AC1802" s="16"/>
      <c r="AD1802" s="16"/>
      <c r="AE1802" s="16"/>
    </row>
    <row r="1803" spans="8:31" x14ac:dyDescent="0.25">
      <c r="H1803" s="12">
        <v>0</v>
      </c>
      <c r="V1803" s="26"/>
      <c r="W1803" s="26"/>
      <c r="AC1803" s="16"/>
      <c r="AD1803" s="16"/>
      <c r="AE1803" s="16"/>
    </row>
    <row r="1804" spans="8:31" x14ac:dyDescent="0.25">
      <c r="H1804" s="12">
        <v>0</v>
      </c>
      <c r="V1804" s="26"/>
      <c r="W1804" s="26"/>
      <c r="AC1804" s="16"/>
      <c r="AD1804" s="16"/>
      <c r="AE1804" s="16"/>
    </row>
    <row r="1805" spans="8:31" x14ac:dyDescent="0.25">
      <c r="H1805" s="12">
        <v>0</v>
      </c>
      <c r="V1805" s="26"/>
      <c r="W1805" s="26"/>
      <c r="AC1805" s="16"/>
      <c r="AD1805" s="16"/>
      <c r="AE1805" s="16"/>
    </row>
    <row r="1806" spans="8:31" x14ac:dyDescent="0.25">
      <c r="H1806" s="12">
        <v>0</v>
      </c>
      <c r="V1806" s="26"/>
      <c r="W1806" s="26"/>
      <c r="AC1806" s="16"/>
      <c r="AD1806" s="16"/>
      <c r="AE1806" s="16"/>
    </row>
    <row r="1807" spans="8:31" x14ac:dyDescent="0.25">
      <c r="H1807" s="12">
        <v>0</v>
      </c>
      <c r="V1807" s="26"/>
      <c r="W1807" s="26"/>
      <c r="AC1807" s="16"/>
      <c r="AD1807" s="16"/>
      <c r="AE1807" s="16"/>
    </row>
    <row r="1808" spans="8:31" x14ac:dyDescent="0.25">
      <c r="H1808" s="12">
        <v>0</v>
      </c>
      <c r="V1808" s="26"/>
      <c r="W1808" s="26"/>
      <c r="AC1808" s="16"/>
      <c r="AD1808" s="16"/>
      <c r="AE1808" s="16"/>
    </row>
    <row r="1809" spans="8:31" x14ac:dyDescent="0.25">
      <c r="H1809" s="12">
        <v>0</v>
      </c>
      <c r="V1809" s="26"/>
      <c r="W1809" s="26"/>
      <c r="AC1809" s="16"/>
      <c r="AD1809" s="16"/>
      <c r="AE1809" s="16"/>
    </row>
    <row r="1810" spans="8:31" x14ac:dyDescent="0.25">
      <c r="H1810" s="12">
        <v>0</v>
      </c>
      <c r="V1810" s="26"/>
      <c r="W1810" s="26"/>
      <c r="AC1810" s="16"/>
      <c r="AD1810" s="16"/>
      <c r="AE1810" s="16"/>
    </row>
    <row r="1811" spans="8:31" x14ac:dyDescent="0.25">
      <c r="H1811" s="12">
        <v>0</v>
      </c>
      <c r="V1811" s="26"/>
      <c r="W1811" s="26"/>
      <c r="AC1811" s="16"/>
      <c r="AD1811" s="16"/>
      <c r="AE1811" s="16"/>
    </row>
    <row r="1812" spans="8:31" x14ac:dyDescent="0.25">
      <c r="H1812" s="12">
        <v>0</v>
      </c>
      <c r="V1812" s="26"/>
      <c r="W1812" s="26"/>
      <c r="AC1812" s="16"/>
      <c r="AD1812" s="16"/>
      <c r="AE1812" s="16"/>
    </row>
    <row r="1813" spans="8:31" x14ac:dyDescent="0.25">
      <c r="H1813" s="12">
        <v>0</v>
      </c>
      <c r="V1813" s="26"/>
      <c r="W1813" s="26"/>
      <c r="AC1813" s="16"/>
      <c r="AD1813" s="16"/>
      <c r="AE1813" s="16"/>
    </row>
    <row r="1814" spans="8:31" x14ac:dyDescent="0.25">
      <c r="H1814" s="12">
        <v>0</v>
      </c>
      <c r="V1814" s="26"/>
      <c r="W1814" s="26"/>
      <c r="AC1814" s="16"/>
      <c r="AD1814" s="16"/>
      <c r="AE1814" s="16"/>
    </row>
    <row r="1815" spans="8:31" x14ac:dyDescent="0.25">
      <c r="H1815" s="12">
        <v>0</v>
      </c>
      <c r="V1815" s="26"/>
      <c r="W1815" s="26"/>
      <c r="AC1815" s="16"/>
      <c r="AD1815" s="16"/>
      <c r="AE1815" s="16"/>
    </row>
    <row r="1816" spans="8:31" x14ac:dyDescent="0.25">
      <c r="H1816" s="12">
        <v>0</v>
      </c>
      <c r="V1816" s="26"/>
      <c r="W1816" s="26"/>
      <c r="AC1816" s="16"/>
      <c r="AD1816" s="16"/>
      <c r="AE1816" s="16"/>
    </row>
    <row r="1817" spans="8:31" x14ac:dyDescent="0.25">
      <c r="H1817" s="12">
        <v>0</v>
      </c>
      <c r="V1817" s="26"/>
      <c r="W1817" s="26"/>
      <c r="AC1817" s="16"/>
      <c r="AD1817" s="16"/>
      <c r="AE1817" s="16"/>
    </row>
    <row r="1818" spans="8:31" x14ac:dyDescent="0.25">
      <c r="H1818" s="12">
        <v>0</v>
      </c>
      <c r="V1818" s="26"/>
      <c r="W1818" s="26"/>
      <c r="AC1818" s="16"/>
      <c r="AD1818" s="16"/>
      <c r="AE1818" s="16"/>
    </row>
    <row r="1819" spans="8:31" x14ac:dyDescent="0.25">
      <c r="H1819" s="12">
        <v>0</v>
      </c>
      <c r="V1819" s="26"/>
      <c r="W1819" s="26"/>
      <c r="AC1819" s="16"/>
      <c r="AD1819" s="16"/>
      <c r="AE1819" s="16"/>
    </row>
    <row r="1820" spans="8:31" x14ac:dyDescent="0.25">
      <c r="H1820" s="12">
        <v>0</v>
      </c>
      <c r="V1820" s="26"/>
      <c r="W1820" s="26"/>
      <c r="AC1820" s="16"/>
      <c r="AD1820" s="16"/>
      <c r="AE1820" s="16"/>
    </row>
    <row r="1821" spans="8:31" x14ac:dyDescent="0.25">
      <c r="H1821" s="12">
        <v>0</v>
      </c>
      <c r="V1821" s="26"/>
      <c r="W1821" s="26"/>
      <c r="AC1821" s="16"/>
      <c r="AD1821" s="16"/>
      <c r="AE1821" s="16"/>
    </row>
    <row r="1822" spans="8:31" x14ac:dyDescent="0.25">
      <c r="H1822" s="12">
        <v>0</v>
      </c>
      <c r="V1822" s="26"/>
      <c r="W1822" s="26"/>
      <c r="AC1822" s="16"/>
      <c r="AD1822" s="16"/>
      <c r="AE1822" s="16"/>
    </row>
    <row r="1823" spans="8:31" x14ac:dyDescent="0.25">
      <c r="H1823" s="12">
        <v>0</v>
      </c>
      <c r="V1823" s="26"/>
      <c r="W1823" s="26"/>
      <c r="AC1823" s="16"/>
      <c r="AD1823" s="16"/>
      <c r="AE1823" s="16"/>
    </row>
    <row r="1824" spans="8:31" x14ac:dyDescent="0.25">
      <c r="H1824" s="12">
        <v>0</v>
      </c>
      <c r="V1824" s="26"/>
      <c r="W1824" s="26"/>
      <c r="AC1824" s="16"/>
      <c r="AD1824" s="16"/>
      <c r="AE1824" s="16"/>
    </row>
    <row r="1825" spans="8:31" x14ac:dyDescent="0.25">
      <c r="H1825" s="12">
        <v>0</v>
      </c>
      <c r="V1825" s="26"/>
      <c r="W1825" s="26"/>
      <c r="AC1825" s="16"/>
      <c r="AD1825" s="16"/>
      <c r="AE1825" s="16"/>
    </row>
    <row r="1826" spans="8:31" x14ac:dyDescent="0.25">
      <c r="H1826" s="12">
        <v>0</v>
      </c>
      <c r="V1826" s="26"/>
      <c r="W1826" s="26"/>
      <c r="AC1826" s="16"/>
      <c r="AD1826" s="16"/>
      <c r="AE1826" s="16"/>
    </row>
    <row r="1827" spans="8:31" x14ac:dyDescent="0.25">
      <c r="H1827" s="12">
        <v>0</v>
      </c>
      <c r="V1827" s="26"/>
      <c r="W1827" s="26"/>
      <c r="AC1827" s="16"/>
      <c r="AD1827" s="16"/>
      <c r="AE1827" s="16"/>
    </row>
    <row r="1828" spans="8:31" x14ac:dyDescent="0.25">
      <c r="H1828" s="12">
        <v>0</v>
      </c>
      <c r="V1828" s="26"/>
      <c r="W1828" s="26"/>
      <c r="AC1828" s="16"/>
      <c r="AD1828" s="16"/>
      <c r="AE1828" s="16"/>
    </row>
    <row r="1829" spans="8:31" x14ac:dyDescent="0.25">
      <c r="H1829" s="12">
        <v>0</v>
      </c>
      <c r="V1829" s="26"/>
      <c r="W1829" s="26"/>
      <c r="AC1829" s="16"/>
      <c r="AD1829" s="16"/>
      <c r="AE1829" s="16"/>
    </row>
    <row r="1830" spans="8:31" x14ac:dyDescent="0.25">
      <c r="H1830" s="12">
        <v>0</v>
      </c>
      <c r="V1830" s="26"/>
      <c r="W1830" s="26"/>
      <c r="AC1830" s="16"/>
      <c r="AD1830" s="16"/>
      <c r="AE1830" s="16"/>
    </row>
    <row r="1831" spans="8:31" x14ac:dyDescent="0.25">
      <c r="H1831" s="12">
        <v>0</v>
      </c>
      <c r="V1831" s="26"/>
      <c r="W1831" s="26"/>
      <c r="AC1831" s="16"/>
      <c r="AD1831" s="16"/>
      <c r="AE1831" s="16"/>
    </row>
    <row r="1832" spans="8:31" x14ac:dyDescent="0.25">
      <c r="H1832" s="12">
        <v>0</v>
      </c>
      <c r="V1832" s="26"/>
      <c r="W1832" s="26"/>
      <c r="AC1832" s="16"/>
      <c r="AD1832" s="16"/>
      <c r="AE1832" s="16"/>
    </row>
    <row r="1833" spans="8:31" x14ac:dyDescent="0.25">
      <c r="H1833" s="12">
        <v>0</v>
      </c>
      <c r="V1833" s="26"/>
      <c r="W1833" s="26"/>
      <c r="AC1833" s="16"/>
      <c r="AD1833" s="16"/>
      <c r="AE1833" s="16"/>
    </row>
    <row r="1834" spans="8:31" x14ac:dyDescent="0.25">
      <c r="H1834" s="12">
        <v>0</v>
      </c>
      <c r="V1834" s="26"/>
      <c r="W1834" s="26"/>
      <c r="AC1834" s="16"/>
      <c r="AD1834" s="16"/>
      <c r="AE1834" s="16"/>
    </row>
    <row r="1835" spans="8:31" x14ac:dyDescent="0.25">
      <c r="H1835" s="12">
        <v>0</v>
      </c>
      <c r="V1835" s="26"/>
      <c r="W1835" s="26"/>
      <c r="AC1835" s="16"/>
      <c r="AD1835" s="16"/>
      <c r="AE1835" s="16"/>
    </row>
    <row r="1836" spans="8:31" x14ac:dyDescent="0.25">
      <c r="H1836" s="12">
        <v>0</v>
      </c>
      <c r="V1836" s="26"/>
      <c r="W1836" s="26"/>
      <c r="AC1836" s="16"/>
      <c r="AD1836" s="16"/>
      <c r="AE1836" s="16"/>
    </row>
    <row r="1837" spans="8:31" x14ac:dyDescent="0.25">
      <c r="H1837" s="12">
        <v>0</v>
      </c>
      <c r="V1837" s="26"/>
      <c r="W1837" s="26"/>
      <c r="AC1837" s="16"/>
      <c r="AD1837" s="16"/>
      <c r="AE1837" s="16"/>
    </row>
    <row r="1838" spans="8:31" x14ac:dyDescent="0.25">
      <c r="H1838" s="12">
        <v>0</v>
      </c>
      <c r="V1838" s="26"/>
      <c r="W1838" s="26"/>
      <c r="AC1838" s="16"/>
      <c r="AD1838" s="16"/>
      <c r="AE1838" s="16"/>
    </row>
    <row r="1839" spans="8:31" x14ac:dyDescent="0.25">
      <c r="H1839" s="12">
        <v>0</v>
      </c>
      <c r="V1839" s="26"/>
      <c r="W1839" s="26"/>
      <c r="AC1839" s="16"/>
      <c r="AD1839" s="16"/>
      <c r="AE1839" s="16"/>
    </row>
    <row r="1840" spans="8:31" x14ac:dyDescent="0.25">
      <c r="H1840" s="12">
        <v>0</v>
      </c>
      <c r="V1840" s="26"/>
      <c r="W1840" s="26"/>
      <c r="AC1840" s="16"/>
      <c r="AD1840" s="16"/>
      <c r="AE1840" s="16"/>
    </row>
    <row r="1841" spans="8:31" x14ac:dyDescent="0.25">
      <c r="H1841" s="12">
        <v>0</v>
      </c>
      <c r="V1841" s="26"/>
      <c r="W1841" s="26"/>
      <c r="AC1841" s="16"/>
      <c r="AD1841" s="16"/>
      <c r="AE1841" s="16"/>
    </row>
    <row r="1842" spans="8:31" x14ac:dyDescent="0.25">
      <c r="H1842" s="12">
        <v>0</v>
      </c>
      <c r="V1842" s="26"/>
      <c r="W1842" s="26"/>
      <c r="AC1842" s="16"/>
      <c r="AD1842" s="16"/>
      <c r="AE1842" s="16"/>
    </row>
    <row r="1843" spans="8:31" x14ac:dyDescent="0.25">
      <c r="H1843" s="12">
        <v>0</v>
      </c>
      <c r="V1843" s="26"/>
      <c r="W1843" s="26"/>
      <c r="AC1843" s="16"/>
      <c r="AD1843" s="16"/>
      <c r="AE1843" s="16"/>
    </row>
    <row r="1844" spans="8:31" x14ac:dyDescent="0.25">
      <c r="H1844" s="12">
        <v>0</v>
      </c>
      <c r="V1844" s="26"/>
      <c r="W1844" s="26"/>
      <c r="AC1844" s="16"/>
      <c r="AD1844" s="16"/>
      <c r="AE1844" s="16"/>
    </row>
    <row r="1845" spans="8:31" x14ac:dyDescent="0.25">
      <c r="H1845" s="12">
        <v>0</v>
      </c>
      <c r="V1845" s="26"/>
      <c r="W1845" s="26"/>
      <c r="AC1845" s="16"/>
      <c r="AD1845" s="16"/>
      <c r="AE1845" s="16"/>
    </row>
    <row r="1846" spans="8:31" x14ac:dyDescent="0.25">
      <c r="H1846" s="12">
        <v>0</v>
      </c>
      <c r="V1846" s="26"/>
      <c r="W1846" s="26"/>
      <c r="AC1846" s="16"/>
      <c r="AD1846" s="16"/>
      <c r="AE1846" s="16"/>
    </row>
    <row r="1847" spans="8:31" x14ac:dyDescent="0.25">
      <c r="H1847" s="12">
        <v>0</v>
      </c>
      <c r="V1847" s="26"/>
      <c r="W1847" s="26"/>
      <c r="AC1847" s="16"/>
      <c r="AD1847" s="16"/>
      <c r="AE1847" s="16"/>
    </row>
    <row r="1848" spans="8:31" x14ac:dyDescent="0.25">
      <c r="H1848" s="12">
        <v>0</v>
      </c>
      <c r="V1848" s="26"/>
      <c r="W1848" s="26"/>
      <c r="AC1848" s="16"/>
      <c r="AD1848" s="16"/>
      <c r="AE1848" s="16"/>
    </row>
    <row r="1849" spans="8:31" x14ac:dyDescent="0.25">
      <c r="H1849" s="12">
        <v>0</v>
      </c>
      <c r="V1849" s="26"/>
      <c r="W1849" s="26"/>
      <c r="AC1849" s="16"/>
      <c r="AD1849" s="16"/>
      <c r="AE1849" s="16"/>
    </row>
    <row r="1850" spans="8:31" x14ac:dyDescent="0.25">
      <c r="H1850" s="12">
        <v>0</v>
      </c>
      <c r="V1850" s="26"/>
      <c r="W1850" s="26"/>
      <c r="AC1850" s="16"/>
      <c r="AD1850" s="16"/>
      <c r="AE1850" s="16"/>
    </row>
    <row r="1851" spans="8:31" x14ac:dyDescent="0.25">
      <c r="H1851" s="12">
        <v>0</v>
      </c>
      <c r="V1851" s="26"/>
      <c r="W1851" s="26"/>
      <c r="AC1851" s="16"/>
      <c r="AD1851" s="16"/>
      <c r="AE1851" s="16"/>
    </row>
    <row r="1852" spans="8:31" x14ac:dyDescent="0.25">
      <c r="H1852" s="12">
        <v>0</v>
      </c>
      <c r="V1852" s="26"/>
      <c r="W1852" s="26"/>
      <c r="AC1852" s="16"/>
      <c r="AD1852" s="16"/>
      <c r="AE1852" s="16"/>
    </row>
    <row r="1853" spans="8:31" x14ac:dyDescent="0.25">
      <c r="H1853" s="12">
        <v>0</v>
      </c>
      <c r="V1853" s="26"/>
      <c r="W1853" s="26"/>
      <c r="AC1853" s="16"/>
      <c r="AD1853" s="16"/>
      <c r="AE1853" s="16"/>
    </row>
    <row r="1854" spans="8:31" x14ac:dyDescent="0.25">
      <c r="H1854" s="12">
        <v>0</v>
      </c>
      <c r="V1854" s="26"/>
      <c r="W1854" s="26"/>
      <c r="AC1854" s="16"/>
      <c r="AD1854" s="16"/>
      <c r="AE1854" s="16"/>
    </row>
    <row r="1855" spans="8:31" x14ac:dyDescent="0.25">
      <c r="H1855" s="12">
        <v>0</v>
      </c>
      <c r="V1855" s="26"/>
      <c r="W1855" s="26"/>
      <c r="AC1855" s="16"/>
      <c r="AD1855" s="16"/>
      <c r="AE1855" s="16"/>
    </row>
    <row r="1856" spans="8:31" x14ac:dyDescent="0.25">
      <c r="H1856" s="12">
        <v>0</v>
      </c>
      <c r="V1856" s="26"/>
      <c r="W1856" s="26"/>
      <c r="AC1856" s="16"/>
      <c r="AD1856" s="16"/>
      <c r="AE1856" s="16"/>
    </row>
    <row r="1857" spans="8:31" x14ac:dyDescent="0.25">
      <c r="H1857" s="12">
        <v>0</v>
      </c>
      <c r="V1857" s="26"/>
      <c r="W1857" s="26"/>
      <c r="AC1857" s="16"/>
      <c r="AD1857" s="16"/>
      <c r="AE1857" s="16"/>
    </row>
    <row r="1858" spans="8:31" x14ac:dyDescent="0.25">
      <c r="H1858" s="12">
        <v>0</v>
      </c>
      <c r="V1858" s="26"/>
      <c r="W1858" s="26"/>
      <c r="AC1858" s="16"/>
      <c r="AD1858" s="16"/>
      <c r="AE1858" s="16"/>
    </row>
    <row r="1859" spans="8:31" x14ac:dyDescent="0.25">
      <c r="H1859" s="12">
        <v>0</v>
      </c>
      <c r="V1859" s="26"/>
      <c r="W1859" s="26"/>
      <c r="AC1859" s="16"/>
      <c r="AD1859" s="16"/>
      <c r="AE1859" s="16"/>
    </row>
    <row r="1860" spans="8:31" x14ac:dyDescent="0.25">
      <c r="H1860" s="12">
        <v>0</v>
      </c>
      <c r="V1860" s="26"/>
      <c r="W1860" s="26"/>
      <c r="AC1860" s="16"/>
      <c r="AD1860" s="16"/>
      <c r="AE1860" s="16"/>
    </row>
    <row r="1861" spans="8:31" x14ac:dyDescent="0.25">
      <c r="H1861" s="12">
        <v>0</v>
      </c>
      <c r="V1861" s="26"/>
      <c r="W1861" s="26"/>
      <c r="AC1861" s="16"/>
      <c r="AD1861" s="16"/>
      <c r="AE1861" s="16"/>
    </row>
    <row r="1862" spans="8:31" x14ac:dyDescent="0.25">
      <c r="H1862" s="12">
        <v>0</v>
      </c>
      <c r="V1862" s="26"/>
      <c r="W1862" s="26"/>
      <c r="AC1862" s="16"/>
      <c r="AD1862" s="16"/>
      <c r="AE1862" s="16"/>
    </row>
    <row r="1863" spans="8:31" x14ac:dyDescent="0.25">
      <c r="H1863" s="12">
        <v>0</v>
      </c>
      <c r="V1863" s="26"/>
      <c r="W1863" s="26"/>
      <c r="AC1863" s="16"/>
      <c r="AD1863" s="16"/>
      <c r="AE1863" s="16"/>
    </row>
    <row r="1864" spans="8:31" x14ac:dyDescent="0.25">
      <c r="H1864" s="12">
        <v>0</v>
      </c>
      <c r="V1864" s="26"/>
      <c r="W1864" s="26"/>
      <c r="AC1864" s="16"/>
      <c r="AD1864" s="16"/>
      <c r="AE1864" s="16"/>
    </row>
    <row r="1865" spans="8:31" x14ac:dyDescent="0.25">
      <c r="H1865" s="12">
        <v>0</v>
      </c>
      <c r="V1865" s="26"/>
      <c r="W1865" s="26"/>
      <c r="AC1865" s="16"/>
      <c r="AD1865" s="16"/>
      <c r="AE1865" s="16"/>
    </row>
    <row r="1866" spans="8:31" x14ac:dyDescent="0.25">
      <c r="H1866" s="12">
        <v>0</v>
      </c>
      <c r="V1866" s="26"/>
      <c r="W1866" s="26"/>
      <c r="AC1866" s="16"/>
      <c r="AD1866" s="16"/>
      <c r="AE1866" s="16"/>
    </row>
    <row r="1867" spans="8:31" x14ac:dyDescent="0.25">
      <c r="H1867" s="12">
        <v>0</v>
      </c>
      <c r="V1867" s="26"/>
      <c r="W1867" s="26"/>
      <c r="AC1867" s="16"/>
      <c r="AD1867" s="16"/>
      <c r="AE1867" s="16"/>
    </row>
    <row r="1868" spans="8:31" x14ac:dyDescent="0.25">
      <c r="H1868" s="12">
        <v>0</v>
      </c>
      <c r="V1868" s="26"/>
      <c r="W1868" s="26"/>
      <c r="AC1868" s="16"/>
      <c r="AD1868" s="16"/>
      <c r="AE1868" s="16"/>
    </row>
    <row r="1869" spans="8:31" x14ac:dyDescent="0.25">
      <c r="H1869" s="12">
        <v>0</v>
      </c>
      <c r="V1869" s="26"/>
      <c r="W1869" s="26"/>
      <c r="AC1869" s="16"/>
      <c r="AD1869" s="16"/>
      <c r="AE1869" s="16"/>
    </row>
    <row r="1870" spans="8:31" x14ac:dyDescent="0.25">
      <c r="H1870" s="12">
        <v>0</v>
      </c>
      <c r="V1870" s="26"/>
      <c r="W1870" s="26"/>
      <c r="AC1870" s="16"/>
      <c r="AD1870" s="16"/>
      <c r="AE1870" s="16"/>
    </row>
    <row r="1871" spans="8:31" x14ac:dyDescent="0.25">
      <c r="H1871" s="12">
        <v>0</v>
      </c>
      <c r="V1871" s="26"/>
      <c r="W1871" s="26"/>
      <c r="AC1871" s="16"/>
      <c r="AD1871" s="16"/>
      <c r="AE1871" s="16"/>
    </row>
    <row r="1872" spans="8:31" x14ac:dyDescent="0.25">
      <c r="H1872" s="12">
        <v>0</v>
      </c>
      <c r="V1872" s="26"/>
      <c r="W1872" s="26"/>
      <c r="AC1872" s="16"/>
      <c r="AD1872" s="16"/>
      <c r="AE1872" s="16"/>
    </row>
    <row r="1873" spans="8:31" x14ac:dyDescent="0.25">
      <c r="H1873" s="12">
        <v>0</v>
      </c>
      <c r="V1873" s="26"/>
      <c r="W1873" s="26"/>
      <c r="AC1873" s="16"/>
      <c r="AD1873" s="16"/>
      <c r="AE1873" s="16"/>
    </row>
    <row r="1874" spans="8:31" x14ac:dyDescent="0.25">
      <c r="H1874" s="12">
        <v>0</v>
      </c>
      <c r="V1874" s="26"/>
      <c r="W1874" s="26"/>
      <c r="AC1874" s="16"/>
      <c r="AD1874" s="16"/>
      <c r="AE1874" s="16"/>
    </row>
    <row r="1875" spans="8:31" x14ac:dyDescent="0.25">
      <c r="H1875" s="12">
        <v>0</v>
      </c>
      <c r="V1875" s="26"/>
      <c r="W1875" s="26"/>
      <c r="AC1875" s="16"/>
      <c r="AD1875" s="16"/>
      <c r="AE1875" s="16"/>
    </row>
    <row r="1876" spans="8:31" x14ac:dyDescent="0.25">
      <c r="H1876" s="12">
        <v>0</v>
      </c>
      <c r="V1876" s="26"/>
      <c r="W1876" s="26"/>
      <c r="AC1876" s="16"/>
      <c r="AD1876" s="16"/>
      <c r="AE1876" s="16"/>
    </row>
    <row r="1877" spans="8:31" x14ac:dyDescent="0.25">
      <c r="H1877" s="12">
        <v>0</v>
      </c>
      <c r="V1877" s="26"/>
      <c r="W1877" s="26"/>
      <c r="AC1877" s="16"/>
      <c r="AD1877" s="16"/>
      <c r="AE1877" s="16"/>
    </row>
    <row r="1878" spans="8:31" x14ac:dyDescent="0.25">
      <c r="H1878" s="12">
        <v>0</v>
      </c>
      <c r="V1878" s="26"/>
      <c r="W1878" s="26"/>
      <c r="AC1878" s="16"/>
      <c r="AD1878" s="16"/>
      <c r="AE1878" s="16"/>
    </row>
    <row r="1879" spans="8:31" x14ac:dyDescent="0.25">
      <c r="H1879" s="12">
        <v>0</v>
      </c>
      <c r="V1879" s="26"/>
      <c r="W1879" s="26"/>
      <c r="AC1879" s="16"/>
      <c r="AD1879" s="16"/>
      <c r="AE1879" s="16"/>
    </row>
    <row r="1880" spans="8:31" x14ac:dyDescent="0.25">
      <c r="H1880" s="12">
        <v>0</v>
      </c>
      <c r="V1880" s="26"/>
      <c r="W1880" s="26"/>
      <c r="AC1880" s="16"/>
      <c r="AD1880" s="16"/>
      <c r="AE1880" s="16"/>
    </row>
    <row r="1881" spans="8:31" x14ac:dyDescent="0.25">
      <c r="H1881" s="12">
        <v>0</v>
      </c>
      <c r="V1881" s="26"/>
      <c r="W1881" s="26"/>
      <c r="AC1881" s="16"/>
      <c r="AD1881" s="16"/>
      <c r="AE1881" s="16"/>
    </row>
    <row r="1882" spans="8:31" x14ac:dyDescent="0.25">
      <c r="H1882" s="12">
        <v>0</v>
      </c>
      <c r="V1882" s="26"/>
      <c r="W1882" s="26"/>
      <c r="AC1882" s="16"/>
      <c r="AD1882" s="16"/>
      <c r="AE1882" s="16"/>
    </row>
    <row r="1883" spans="8:31" x14ac:dyDescent="0.25">
      <c r="H1883" s="12">
        <v>0</v>
      </c>
      <c r="V1883" s="26"/>
      <c r="W1883" s="26"/>
      <c r="AC1883" s="16"/>
      <c r="AD1883" s="16"/>
      <c r="AE1883" s="16"/>
    </row>
    <row r="1884" spans="8:31" x14ac:dyDescent="0.25">
      <c r="H1884" s="12">
        <v>0</v>
      </c>
      <c r="V1884" s="26"/>
      <c r="W1884" s="26"/>
      <c r="AC1884" s="16"/>
      <c r="AD1884" s="16"/>
      <c r="AE1884" s="16"/>
    </row>
    <row r="1885" spans="8:31" x14ac:dyDescent="0.25">
      <c r="H1885" s="12">
        <v>0</v>
      </c>
      <c r="V1885" s="26"/>
      <c r="W1885" s="26"/>
      <c r="AC1885" s="16"/>
      <c r="AD1885" s="16"/>
      <c r="AE1885" s="16"/>
    </row>
    <row r="1886" spans="8:31" x14ac:dyDescent="0.25">
      <c r="H1886" s="12">
        <v>0</v>
      </c>
      <c r="V1886" s="26"/>
      <c r="W1886" s="26"/>
      <c r="AC1886" s="16"/>
      <c r="AD1886" s="16"/>
      <c r="AE1886" s="16"/>
    </row>
    <row r="1887" spans="8:31" x14ac:dyDescent="0.25">
      <c r="H1887" s="12">
        <v>0</v>
      </c>
      <c r="V1887" s="26"/>
      <c r="W1887" s="26"/>
      <c r="AC1887" s="16"/>
      <c r="AD1887" s="16"/>
      <c r="AE1887" s="16"/>
    </row>
    <row r="1888" spans="8:31" x14ac:dyDescent="0.25">
      <c r="H1888" s="12">
        <v>0</v>
      </c>
      <c r="V1888" s="26"/>
      <c r="W1888" s="26"/>
      <c r="AC1888" s="16"/>
      <c r="AD1888" s="16"/>
      <c r="AE1888" s="16"/>
    </row>
    <row r="1889" spans="8:31" x14ac:dyDescent="0.25">
      <c r="H1889" s="12">
        <v>0</v>
      </c>
      <c r="V1889" s="26"/>
      <c r="W1889" s="26"/>
      <c r="AC1889" s="16"/>
      <c r="AD1889" s="16"/>
      <c r="AE1889" s="16"/>
    </row>
    <row r="1890" spans="8:31" x14ac:dyDescent="0.25">
      <c r="H1890" s="12">
        <v>0</v>
      </c>
      <c r="V1890" s="26"/>
      <c r="W1890" s="26"/>
      <c r="AC1890" s="16"/>
      <c r="AD1890" s="16"/>
      <c r="AE1890" s="16"/>
    </row>
    <row r="1891" spans="8:31" x14ac:dyDescent="0.25">
      <c r="H1891" s="12">
        <v>0</v>
      </c>
      <c r="V1891" s="26"/>
      <c r="W1891" s="26"/>
      <c r="AC1891" s="16"/>
      <c r="AD1891" s="16"/>
      <c r="AE1891" s="16"/>
    </row>
    <row r="1892" spans="8:31" x14ac:dyDescent="0.25">
      <c r="H1892" s="12">
        <v>0</v>
      </c>
      <c r="V1892" s="26"/>
      <c r="W1892" s="26"/>
      <c r="AC1892" s="16"/>
      <c r="AD1892" s="16"/>
      <c r="AE1892" s="16"/>
    </row>
    <row r="1893" spans="8:31" x14ac:dyDescent="0.25">
      <c r="H1893" s="12">
        <v>0</v>
      </c>
      <c r="V1893" s="26"/>
      <c r="W1893" s="26"/>
      <c r="AC1893" s="16"/>
      <c r="AD1893" s="16"/>
      <c r="AE1893" s="16"/>
    </row>
    <row r="1894" spans="8:31" x14ac:dyDescent="0.25">
      <c r="H1894" s="12">
        <v>0</v>
      </c>
      <c r="V1894" s="26"/>
      <c r="W1894" s="26"/>
      <c r="AC1894" s="16"/>
      <c r="AD1894" s="16"/>
      <c r="AE1894" s="16"/>
    </row>
    <row r="1895" spans="8:31" x14ac:dyDescent="0.25">
      <c r="H1895" s="12">
        <v>0</v>
      </c>
      <c r="V1895" s="26"/>
      <c r="W1895" s="26"/>
      <c r="AC1895" s="16"/>
      <c r="AD1895" s="16"/>
      <c r="AE1895" s="16"/>
    </row>
    <row r="1896" spans="8:31" x14ac:dyDescent="0.25">
      <c r="H1896" s="12">
        <v>0</v>
      </c>
      <c r="V1896" s="26"/>
      <c r="W1896" s="26"/>
      <c r="AC1896" s="16"/>
      <c r="AD1896" s="16"/>
      <c r="AE1896" s="16"/>
    </row>
    <row r="1897" spans="8:31" x14ac:dyDescent="0.25">
      <c r="H1897" s="12">
        <v>0</v>
      </c>
      <c r="V1897" s="26"/>
      <c r="W1897" s="26"/>
      <c r="AC1897" s="16"/>
      <c r="AD1897" s="16"/>
      <c r="AE1897" s="16"/>
    </row>
    <row r="1898" spans="8:31" x14ac:dyDescent="0.25">
      <c r="H1898" s="12">
        <v>0</v>
      </c>
      <c r="V1898" s="26"/>
      <c r="W1898" s="26"/>
      <c r="AC1898" s="16"/>
      <c r="AD1898" s="16"/>
      <c r="AE1898" s="16"/>
    </row>
    <row r="1899" spans="8:31" x14ac:dyDescent="0.25">
      <c r="H1899" s="12">
        <v>0</v>
      </c>
      <c r="V1899" s="26"/>
      <c r="W1899" s="26"/>
      <c r="AC1899" s="16"/>
      <c r="AD1899" s="16"/>
      <c r="AE1899" s="16"/>
    </row>
    <row r="1900" spans="8:31" x14ac:dyDescent="0.25">
      <c r="H1900" s="12">
        <v>0</v>
      </c>
      <c r="V1900" s="26"/>
      <c r="W1900" s="26"/>
      <c r="AC1900" s="16"/>
      <c r="AD1900" s="16"/>
      <c r="AE1900" s="16"/>
    </row>
    <row r="1901" spans="8:31" x14ac:dyDescent="0.25">
      <c r="H1901" s="12">
        <v>0</v>
      </c>
      <c r="V1901" s="26"/>
      <c r="W1901" s="26"/>
      <c r="AC1901" s="16"/>
      <c r="AD1901" s="16"/>
      <c r="AE1901" s="16"/>
    </row>
    <row r="1902" spans="8:31" x14ac:dyDescent="0.25">
      <c r="H1902" s="12">
        <v>0</v>
      </c>
      <c r="V1902" s="26"/>
      <c r="W1902" s="26"/>
      <c r="AC1902" s="16"/>
      <c r="AD1902" s="16"/>
      <c r="AE1902" s="16"/>
    </row>
    <row r="1903" spans="8:31" x14ac:dyDescent="0.25">
      <c r="H1903" s="12">
        <v>0</v>
      </c>
      <c r="V1903" s="26"/>
      <c r="W1903" s="26"/>
      <c r="AC1903" s="16"/>
      <c r="AD1903" s="16"/>
      <c r="AE1903" s="16"/>
    </row>
    <row r="1904" spans="8:31" x14ac:dyDescent="0.25">
      <c r="H1904" s="12">
        <v>0</v>
      </c>
      <c r="V1904" s="26"/>
      <c r="W1904" s="26"/>
      <c r="AC1904" s="16"/>
      <c r="AD1904" s="16"/>
      <c r="AE1904" s="16"/>
    </row>
    <row r="1905" spans="8:31" x14ac:dyDescent="0.25">
      <c r="H1905" s="12">
        <v>0</v>
      </c>
      <c r="V1905" s="26"/>
      <c r="W1905" s="26"/>
      <c r="AC1905" s="16"/>
      <c r="AD1905" s="16"/>
      <c r="AE1905" s="16"/>
    </row>
    <row r="1906" spans="8:31" x14ac:dyDescent="0.25">
      <c r="H1906" s="12">
        <v>0</v>
      </c>
      <c r="V1906" s="26"/>
      <c r="W1906" s="26"/>
      <c r="AC1906" s="16"/>
      <c r="AD1906" s="16"/>
      <c r="AE1906" s="16"/>
    </row>
    <row r="1907" spans="8:31" x14ac:dyDescent="0.25">
      <c r="H1907" s="12">
        <v>0</v>
      </c>
      <c r="V1907" s="26"/>
      <c r="W1907" s="26"/>
      <c r="AC1907" s="16"/>
      <c r="AD1907" s="16"/>
      <c r="AE1907" s="16"/>
    </row>
    <row r="1908" spans="8:31" x14ac:dyDescent="0.25">
      <c r="H1908" s="12">
        <v>0</v>
      </c>
      <c r="V1908" s="26"/>
      <c r="W1908" s="26"/>
      <c r="AC1908" s="16"/>
      <c r="AD1908" s="16"/>
      <c r="AE1908" s="16"/>
    </row>
    <row r="1909" spans="8:31" x14ac:dyDescent="0.25">
      <c r="H1909" s="12">
        <v>0</v>
      </c>
      <c r="V1909" s="26"/>
      <c r="W1909" s="26"/>
      <c r="AC1909" s="16"/>
      <c r="AD1909" s="16"/>
      <c r="AE1909" s="16"/>
    </row>
    <row r="1910" spans="8:31" x14ac:dyDescent="0.25">
      <c r="H1910" s="12">
        <v>0</v>
      </c>
      <c r="V1910" s="26"/>
      <c r="W1910" s="26"/>
      <c r="AC1910" s="16"/>
      <c r="AD1910" s="16"/>
      <c r="AE1910" s="16"/>
    </row>
    <row r="1911" spans="8:31" x14ac:dyDescent="0.25">
      <c r="H1911" s="12">
        <v>0</v>
      </c>
      <c r="V1911" s="26"/>
      <c r="W1911" s="26"/>
      <c r="AC1911" s="16"/>
      <c r="AD1911" s="16"/>
      <c r="AE1911" s="16"/>
    </row>
    <row r="1912" spans="8:31" x14ac:dyDescent="0.25">
      <c r="H1912" s="12">
        <v>0</v>
      </c>
      <c r="V1912" s="26"/>
      <c r="W1912" s="26"/>
      <c r="AC1912" s="16"/>
      <c r="AD1912" s="16"/>
      <c r="AE1912" s="16"/>
    </row>
    <row r="1913" spans="8:31" x14ac:dyDescent="0.25">
      <c r="H1913" s="12">
        <v>0</v>
      </c>
      <c r="V1913" s="26"/>
      <c r="W1913" s="26"/>
      <c r="AC1913" s="16"/>
      <c r="AD1913" s="16"/>
      <c r="AE1913" s="16"/>
    </row>
    <row r="1914" spans="8:31" x14ac:dyDescent="0.25">
      <c r="H1914" s="12">
        <v>0</v>
      </c>
      <c r="V1914" s="26"/>
      <c r="W1914" s="26"/>
      <c r="AC1914" s="16"/>
      <c r="AD1914" s="16"/>
      <c r="AE1914" s="16"/>
    </row>
    <row r="1915" spans="8:31" x14ac:dyDescent="0.25">
      <c r="H1915" s="12">
        <v>0</v>
      </c>
      <c r="V1915" s="26"/>
      <c r="W1915" s="26"/>
      <c r="AC1915" s="16"/>
      <c r="AD1915" s="16"/>
      <c r="AE1915" s="16"/>
    </row>
    <row r="1916" spans="8:31" x14ac:dyDescent="0.25">
      <c r="H1916" s="12">
        <v>0</v>
      </c>
      <c r="V1916" s="26"/>
      <c r="W1916" s="26"/>
      <c r="AC1916" s="16"/>
      <c r="AD1916" s="16"/>
      <c r="AE1916" s="16"/>
    </row>
    <row r="1917" spans="8:31" x14ac:dyDescent="0.25">
      <c r="H1917" s="12">
        <v>0</v>
      </c>
      <c r="V1917" s="26"/>
      <c r="W1917" s="26"/>
      <c r="AC1917" s="16"/>
      <c r="AD1917" s="16"/>
      <c r="AE1917" s="16"/>
    </row>
    <row r="1918" spans="8:31" x14ac:dyDescent="0.25">
      <c r="H1918" s="12">
        <v>0</v>
      </c>
      <c r="V1918" s="26"/>
      <c r="W1918" s="26"/>
      <c r="AC1918" s="16"/>
      <c r="AD1918" s="16"/>
      <c r="AE1918" s="16"/>
    </row>
    <row r="1919" spans="8:31" x14ac:dyDescent="0.25">
      <c r="H1919" s="12">
        <v>0</v>
      </c>
      <c r="V1919" s="26"/>
      <c r="W1919" s="26"/>
      <c r="AC1919" s="16"/>
      <c r="AD1919" s="16"/>
      <c r="AE1919" s="16"/>
    </row>
    <row r="1920" spans="8:31" x14ac:dyDescent="0.25">
      <c r="H1920" s="12">
        <v>0</v>
      </c>
      <c r="V1920" s="26"/>
      <c r="W1920" s="26"/>
      <c r="AC1920" s="16"/>
      <c r="AD1920" s="16"/>
      <c r="AE1920" s="16"/>
    </row>
    <row r="1921" spans="8:31" x14ac:dyDescent="0.25">
      <c r="H1921" s="12">
        <v>0</v>
      </c>
      <c r="V1921" s="26"/>
      <c r="W1921" s="26"/>
      <c r="AC1921" s="16"/>
      <c r="AD1921" s="16"/>
      <c r="AE1921" s="16"/>
    </row>
    <row r="1922" spans="8:31" x14ac:dyDescent="0.25">
      <c r="H1922" s="12">
        <v>0</v>
      </c>
      <c r="V1922" s="26"/>
      <c r="W1922" s="26"/>
      <c r="AC1922" s="16"/>
      <c r="AD1922" s="16"/>
      <c r="AE1922" s="16"/>
    </row>
    <row r="1923" spans="8:31" x14ac:dyDescent="0.25">
      <c r="H1923" s="12">
        <v>0</v>
      </c>
      <c r="V1923" s="26"/>
      <c r="W1923" s="26"/>
      <c r="AC1923" s="16"/>
      <c r="AD1923" s="16"/>
      <c r="AE1923" s="16"/>
    </row>
    <row r="1924" spans="8:31" x14ac:dyDescent="0.25">
      <c r="H1924" s="12">
        <v>0</v>
      </c>
      <c r="V1924" s="26"/>
      <c r="W1924" s="26"/>
      <c r="AC1924" s="16"/>
      <c r="AD1924" s="16"/>
      <c r="AE1924" s="16"/>
    </row>
    <row r="1925" spans="8:31" x14ac:dyDescent="0.25">
      <c r="H1925" s="12">
        <v>0</v>
      </c>
      <c r="V1925" s="26"/>
      <c r="W1925" s="26"/>
      <c r="AC1925" s="16"/>
      <c r="AD1925" s="16"/>
      <c r="AE1925" s="16"/>
    </row>
    <row r="1926" spans="8:31" x14ac:dyDescent="0.25">
      <c r="H1926" s="12">
        <v>0</v>
      </c>
      <c r="V1926" s="26"/>
      <c r="W1926" s="26"/>
      <c r="AC1926" s="16"/>
      <c r="AD1926" s="16"/>
      <c r="AE1926" s="16"/>
    </row>
    <row r="1927" spans="8:31" x14ac:dyDescent="0.25">
      <c r="H1927" s="12">
        <v>0</v>
      </c>
      <c r="V1927" s="26"/>
      <c r="W1927" s="26"/>
      <c r="AC1927" s="16"/>
      <c r="AD1927" s="16"/>
      <c r="AE1927" s="16"/>
    </row>
    <row r="1928" spans="8:31" x14ac:dyDescent="0.25">
      <c r="H1928" s="12">
        <v>0</v>
      </c>
      <c r="V1928" s="26"/>
      <c r="W1928" s="26"/>
      <c r="AC1928" s="16"/>
      <c r="AD1928" s="16"/>
      <c r="AE1928" s="16"/>
    </row>
    <row r="1929" spans="8:31" x14ac:dyDescent="0.25">
      <c r="H1929" s="12">
        <v>0</v>
      </c>
      <c r="V1929" s="26"/>
      <c r="W1929" s="26"/>
      <c r="AC1929" s="16"/>
      <c r="AD1929" s="16"/>
      <c r="AE1929" s="16"/>
    </row>
    <row r="1930" spans="8:31" x14ac:dyDescent="0.25">
      <c r="H1930" s="12">
        <v>0</v>
      </c>
      <c r="V1930" s="26"/>
      <c r="W1930" s="26"/>
      <c r="AC1930" s="16"/>
      <c r="AD1930" s="16"/>
      <c r="AE1930" s="16"/>
    </row>
    <row r="1931" spans="8:31" x14ac:dyDescent="0.25">
      <c r="H1931" s="12">
        <v>0</v>
      </c>
      <c r="V1931" s="26"/>
      <c r="W1931" s="26"/>
      <c r="AC1931" s="16"/>
      <c r="AD1931" s="16"/>
      <c r="AE1931" s="16"/>
    </row>
    <row r="1932" spans="8:31" x14ac:dyDescent="0.25">
      <c r="H1932" s="12">
        <v>0</v>
      </c>
      <c r="V1932" s="26"/>
      <c r="W1932" s="26"/>
      <c r="AC1932" s="16"/>
      <c r="AD1932" s="16"/>
      <c r="AE1932" s="16"/>
    </row>
    <row r="1933" spans="8:31" x14ac:dyDescent="0.25">
      <c r="H1933" s="12">
        <v>0</v>
      </c>
      <c r="V1933" s="26"/>
      <c r="W1933" s="26"/>
      <c r="AC1933" s="16"/>
      <c r="AD1933" s="16"/>
      <c r="AE1933" s="16"/>
    </row>
    <row r="1934" spans="8:31" x14ac:dyDescent="0.25">
      <c r="H1934" s="12">
        <v>0</v>
      </c>
      <c r="V1934" s="26"/>
      <c r="W1934" s="26"/>
      <c r="AC1934" s="16"/>
      <c r="AD1934" s="16"/>
      <c r="AE1934" s="16"/>
    </row>
    <row r="1935" spans="8:31" x14ac:dyDescent="0.25">
      <c r="H1935" s="12">
        <v>0</v>
      </c>
      <c r="V1935" s="26"/>
      <c r="W1935" s="26"/>
      <c r="AC1935" s="16"/>
      <c r="AD1935" s="16"/>
      <c r="AE1935" s="16"/>
    </row>
    <row r="1936" spans="8:31" x14ac:dyDescent="0.25">
      <c r="H1936" s="12">
        <v>0</v>
      </c>
      <c r="V1936" s="26"/>
      <c r="W1936" s="26"/>
      <c r="AC1936" s="16"/>
      <c r="AD1936" s="16"/>
      <c r="AE1936" s="16"/>
    </row>
    <row r="1937" spans="8:31" x14ac:dyDescent="0.25">
      <c r="H1937" s="12">
        <v>0</v>
      </c>
      <c r="V1937" s="26"/>
      <c r="W1937" s="26"/>
      <c r="AC1937" s="16"/>
      <c r="AD1937" s="16"/>
      <c r="AE1937" s="16"/>
    </row>
    <row r="1938" spans="8:31" x14ac:dyDescent="0.25">
      <c r="H1938" s="12">
        <v>0</v>
      </c>
      <c r="V1938" s="26"/>
      <c r="W1938" s="26"/>
      <c r="AC1938" s="16"/>
      <c r="AD1938" s="16"/>
      <c r="AE1938" s="16"/>
    </row>
    <row r="1939" spans="8:31" x14ac:dyDescent="0.25">
      <c r="H1939" s="12">
        <v>0</v>
      </c>
      <c r="V1939" s="26"/>
      <c r="W1939" s="26"/>
      <c r="AC1939" s="16"/>
      <c r="AD1939" s="16"/>
      <c r="AE1939" s="16"/>
    </row>
    <row r="1940" spans="8:31" x14ac:dyDescent="0.25">
      <c r="H1940" s="12">
        <v>0</v>
      </c>
      <c r="V1940" s="26"/>
      <c r="W1940" s="26"/>
      <c r="AC1940" s="16"/>
      <c r="AD1940" s="16"/>
      <c r="AE1940" s="16"/>
    </row>
    <row r="1941" spans="8:31" x14ac:dyDescent="0.25">
      <c r="H1941" s="12">
        <v>0</v>
      </c>
      <c r="V1941" s="26"/>
      <c r="W1941" s="26"/>
      <c r="AC1941" s="16"/>
      <c r="AD1941" s="16"/>
      <c r="AE1941" s="16"/>
    </row>
    <row r="1942" spans="8:31" x14ac:dyDescent="0.25">
      <c r="H1942" s="12">
        <v>0</v>
      </c>
      <c r="V1942" s="26"/>
      <c r="W1942" s="26"/>
      <c r="AC1942" s="16"/>
      <c r="AD1942" s="16"/>
      <c r="AE1942" s="16"/>
    </row>
    <row r="1943" spans="8:31" x14ac:dyDescent="0.25">
      <c r="H1943" s="12">
        <v>0</v>
      </c>
      <c r="V1943" s="26"/>
      <c r="W1943" s="26"/>
      <c r="AC1943" s="16"/>
      <c r="AD1943" s="16"/>
      <c r="AE1943" s="16"/>
    </row>
    <row r="1944" spans="8:31" x14ac:dyDescent="0.25">
      <c r="H1944" s="12">
        <v>0</v>
      </c>
      <c r="V1944" s="26"/>
      <c r="W1944" s="26"/>
      <c r="AC1944" s="16"/>
      <c r="AD1944" s="16"/>
      <c r="AE1944" s="16"/>
    </row>
    <row r="1945" spans="8:31" x14ac:dyDescent="0.25">
      <c r="H1945" s="12">
        <v>0</v>
      </c>
      <c r="V1945" s="26"/>
      <c r="W1945" s="26"/>
      <c r="AC1945" s="16"/>
      <c r="AD1945" s="16"/>
      <c r="AE1945" s="16"/>
    </row>
    <row r="1946" spans="8:31" x14ac:dyDescent="0.25">
      <c r="H1946" s="12">
        <v>0</v>
      </c>
      <c r="V1946" s="26"/>
      <c r="W1946" s="26"/>
      <c r="AC1946" s="16"/>
      <c r="AD1946" s="16"/>
      <c r="AE1946" s="16"/>
    </row>
    <row r="1947" spans="8:31" x14ac:dyDescent="0.25">
      <c r="H1947" s="12">
        <v>0</v>
      </c>
      <c r="V1947" s="26"/>
      <c r="W1947" s="26"/>
      <c r="AC1947" s="16"/>
      <c r="AD1947" s="16"/>
      <c r="AE1947" s="16"/>
    </row>
    <row r="1948" spans="8:31" x14ac:dyDescent="0.25">
      <c r="H1948" s="12">
        <v>0</v>
      </c>
      <c r="V1948" s="26"/>
      <c r="W1948" s="26"/>
      <c r="AC1948" s="16"/>
      <c r="AD1948" s="16"/>
      <c r="AE1948" s="16"/>
    </row>
    <row r="1949" spans="8:31" x14ac:dyDescent="0.25">
      <c r="H1949" s="12">
        <v>0</v>
      </c>
      <c r="V1949" s="26"/>
      <c r="W1949" s="26"/>
      <c r="AC1949" s="16"/>
      <c r="AD1949" s="16"/>
      <c r="AE1949" s="16"/>
    </row>
    <row r="1950" spans="8:31" x14ac:dyDescent="0.25">
      <c r="H1950" s="12">
        <v>0</v>
      </c>
      <c r="V1950" s="26"/>
      <c r="W1950" s="26"/>
      <c r="AC1950" s="16"/>
      <c r="AD1950" s="16"/>
      <c r="AE1950" s="16"/>
    </row>
    <row r="1951" spans="8:31" x14ac:dyDescent="0.25">
      <c r="H1951" s="12">
        <v>0</v>
      </c>
      <c r="V1951" s="26"/>
      <c r="W1951" s="26"/>
      <c r="AC1951" s="16"/>
      <c r="AD1951" s="16"/>
      <c r="AE1951" s="16"/>
    </row>
    <row r="1952" spans="8:31" x14ac:dyDescent="0.25">
      <c r="H1952" s="12">
        <v>0</v>
      </c>
      <c r="V1952" s="26"/>
      <c r="W1952" s="26"/>
      <c r="AC1952" s="16"/>
      <c r="AD1952" s="16"/>
      <c r="AE1952" s="16"/>
    </row>
    <row r="1953" spans="8:31" x14ac:dyDescent="0.25">
      <c r="H1953" s="12">
        <v>0</v>
      </c>
      <c r="V1953" s="26"/>
      <c r="W1953" s="26"/>
      <c r="AC1953" s="16"/>
      <c r="AD1953" s="16"/>
      <c r="AE1953" s="16"/>
    </row>
    <row r="1954" spans="8:31" x14ac:dyDescent="0.25">
      <c r="H1954" s="12">
        <v>0</v>
      </c>
      <c r="V1954" s="26"/>
      <c r="W1954" s="26"/>
      <c r="AC1954" s="16"/>
      <c r="AD1954" s="16"/>
      <c r="AE1954" s="16"/>
    </row>
    <row r="1955" spans="8:31" x14ac:dyDescent="0.25">
      <c r="H1955" s="12">
        <v>0</v>
      </c>
      <c r="V1955" s="26"/>
      <c r="W1955" s="26"/>
      <c r="AC1955" s="16"/>
      <c r="AD1955" s="16"/>
      <c r="AE1955" s="16"/>
    </row>
    <row r="1956" spans="8:31" x14ac:dyDescent="0.25">
      <c r="H1956" s="12">
        <v>0</v>
      </c>
      <c r="V1956" s="26"/>
      <c r="W1956" s="26"/>
      <c r="AC1956" s="16"/>
      <c r="AD1956" s="16"/>
      <c r="AE1956" s="16"/>
    </row>
    <row r="1957" spans="8:31" x14ac:dyDescent="0.25">
      <c r="H1957" s="12">
        <v>0</v>
      </c>
      <c r="V1957" s="26"/>
      <c r="W1957" s="26"/>
      <c r="AC1957" s="16"/>
      <c r="AD1957" s="16"/>
      <c r="AE1957" s="16"/>
    </row>
    <row r="1958" spans="8:31" x14ac:dyDescent="0.25">
      <c r="H1958" s="12">
        <v>0</v>
      </c>
      <c r="V1958" s="26"/>
      <c r="W1958" s="26"/>
      <c r="AC1958" s="16"/>
      <c r="AD1958" s="16"/>
      <c r="AE1958" s="16"/>
    </row>
    <row r="1959" spans="8:31" x14ac:dyDescent="0.25">
      <c r="H1959" s="12">
        <v>0</v>
      </c>
      <c r="V1959" s="26"/>
      <c r="W1959" s="26"/>
      <c r="AC1959" s="16"/>
      <c r="AD1959" s="16"/>
      <c r="AE1959" s="16"/>
    </row>
    <row r="1960" spans="8:31" x14ac:dyDescent="0.25">
      <c r="H1960" s="12">
        <v>0</v>
      </c>
      <c r="V1960" s="26"/>
      <c r="W1960" s="26"/>
      <c r="AC1960" s="16"/>
      <c r="AD1960" s="16"/>
      <c r="AE1960" s="16"/>
    </row>
    <row r="1961" spans="8:31" x14ac:dyDescent="0.25">
      <c r="H1961" s="12">
        <v>0</v>
      </c>
      <c r="V1961" s="26"/>
      <c r="W1961" s="26"/>
      <c r="AC1961" s="16"/>
      <c r="AD1961" s="16"/>
      <c r="AE1961" s="16"/>
    </row>
    <row r="1962" spans="8:31" x14ac:dyDescent="0.25">
      <c r="H1962" s="12">
        <v>0</v>
      </c>
      <c r="V1962" s="26"/>
      <c r="W1962" s="26"/>
      <c r="AC1962" s="16"/>
      <c r="AD1962" s="16"/>
      <c r="AE1962" s="16"/>
    </row>
    <row r="1963" spans="8:31" x14ac:dyDescent="0.25">
      <c r="H1963" s="12">
        <v>0</v>
      </c>
      <c r="V1963" s="26"/>
      <c r="W1963" s="26"/>
      <c r="AC1963" s="16"/>
      <c r="AD1963" s="16"/>
      <c r="AE1963" s="16"/>
    </row>
    <row r="1964" spans="8:31" x14ac:dyDescent="0.25">
      <c r="H1964" s="12">
        <v>0</v>
      </c>
      <c r="V1964" s="26"/>
      <c r="W1964" s="26"/>
      <c r="AC1964" s="16"/>
      <c r="AD1964" s="16"/>
      <c r="AE1964" s="16"/>
    </row>
    <row r="1965" spans="8:31" x14ac:dyDescent="0.25">
      <c r="H1965" s="12">
        <v>0</v>
      </c>
      <c r="V1965" s="26"/>
      <c r="W1965" s="26"/>
      <c r="AC1965" s="16"/>
      <c r="AD1965" s="16"/>
      <c r="AE1965" s="16"/>
    </row>
    <row r="1966" spans="8:31" x14ac:dyDescent="0.25">
      <c r="H1966" s="12">
        <v>0</v>
      </c>
      <c r="V1966" s="26"/>
      <c r="W1966" s="26"/>
      <c r="AC1966" s="16"/>
      <c r="AD1966" s="16"/>
      <c r="AE1966" s="16"/>
    </row>
    <row r="1967" spans="8:31" x14ac:dyDescent="0.25">
      <c r="H1967" s="12">
        <v>0</v>
      </c>
      <c r="V1967" s="26"/>
      <c r="W1967" s="26"/>
      <c r="AC1967" s="16"/>
      <c r="AD1967" s="16"/>
      <c r="AE1967" s="16"/>
    </row>
    <row r="1968" spans="8:31" x14ac:dyDescent="0.25">
      <c r="H1968" s="12">
        <v>0</v>
      </c>
      <c r="V1968" s="26"/>
      <c r="W1968" s="26"/>
      <c r="AC1968" s="16"/>
      <c r="AD1968" s="16"/>
      <c r="AE1968" s="16"/>
    </row>
    <row r="1969" spans="8:31" x14ac:dyDescent="0.25">
      <c r="H1969" s="12">
        <v>0</v>
      </c>
      <c r="V1969" s="26"/>
      <c r="W1969" s="26"/>
      <c r="AC1969" s="16"/>
      <c r="AD1969" s="16"/>
      <c r="AE1969" s="16"/>
    </row>
    <row r="1970" spans="8:31" x14ac:dyDescent="0.25">
      <c r="H1970" s="12">
        <v>0</v>
      </c>
      <c r="V1970" s="26"/>
      <c r="W1970" s="26"/>
      <c r="AC1970" s="16"/>
      <c r="AD1970" s="16"/>
      <c r="AE1970" s="16"/>
    </row>
    <row r="1971" spans="8:31" x14ac:dyDescent="0.25">
      <c r="H1971" s="12">
        <v>0</v>
      </c>
      <c r="V1971" s="26"/>
      <c r="W1971" s="26"/>
      <c r="AC1971" s="16"/>
      <c r="AD1971" s="16"/>
      <c r="AE1971" s="16"/>
    </row>
    <row r="1972" spans="8:31" x14ac:dyDescent="0.25">
      <c r="H1972" s="12">
        <v>0</v>
      </c>
      <c r="V1972" s="26"/>
      <c r="W1972" s="26"/>
      <c r="AC1972" s="16"/>
      <c r="AD1972" s="16"/>
      <c r="AE1972" s="16"/>
    </row>
    <row r="1973" spans="8:31" x14ac:dyDescent="0.25">
      <c r="H1973" s="12">
        <v>0</v>
      </c>
      <c r="V1973" s="26"/>
      <c r="W1973" s="26"/>
      <c r="AC1973" s="16"/>
      <c r="AD1973" s="16"/>
      <c r="AE1973" s="16"/>
    </row>
    <row r="1974" spans="8:31" x14ac:dyDescent="0.25">
      <c r="H1974" s="12">
        <v>0</v>
      </c>
      <c r="V1974" s="26"/>
      <c r="W1974" s="26"/>
      <c r="AC1974" s="16"/>
      <c r="AD1974" s="16"/>
      <c r="AE1974" s="16"/>
    </row>
    <row r="1975" spans="8:31" x14ac:dyDescent="0.25">
      <c r="H1975" s="12">
        <v>0</v>
      </c>
      <c r="V1975" s="26"/>
      <c r="W1975" s="26"/>
      <c r="AC1975" s="16"/>
      <c r="AD1975" s="16"/>
      <c r="AE1975" s="16"/>
    </row>
    <row r="1976" spans="8:31" x14ac:dyDescent="0.25">
      <c r="H1976" s="12">
        <v>0</v>
      </c>
      <c r="V1976" s="26"/>
      <c r="W1976" s="26"/>
      <c r="AC1976" s="16"/>
      <c r="AD1976" s="16"/>
      <c r="AE1976" s="16"/>
    </row>
    <row r="1977" spans="8:31" x14ac:dyDescent="0.25">
      <c r="H1977" s="12">
        <v>0</v>
      </c>
      <c r="V1977" s="26"/>
      <c r="W1977" s="26"/>
      <c r="AC1977" s="16"/>
      <c r="AD1977" s="16"/>
      <c r="AE1977" s="16"/>
    </row>
    <row r="1978" spans="8:31" x14ac:dyDescent="0.25">
      <c r="H1978" s="12">
        <v>0</v>
      </c>
      <c r="V1978" s="26"/>
      <c r="W1978" s="26"/>
      <c r="AC1978" s="16"/>
      <c r="AD1978" s="16"/>
      <c r="AE1978" s="16"/>
    </row>
    <row r="1979" spans="8:31" x14ac:dyDescent="0.25">
      <c r="H1979" s="12">
        <v>0</v>
      </c>
      <c r="V1979" s="26"/>
      <c r="W1979" s="26"/>
      <c r="AC1979" s="16"/>
      <c r="AD1979" s="16"/>
      <c r="AE1979" s="16"/>
    </row>
    <row r="1980" spans="8:31" x14ac:dyDescent="0.25">
      <c r="H1980" s="12">
        <v>0</v>
      </c>
      <c r="V1980" s="26"/>
      <c r="W1980" s="26"/>
      <c r="AC1980" s="16"/>
      <c r="AD1980" s="16"/>
      <c r="AE1980" s="16"/>
    </row>
    <row r="1981" spans="8:31" x14ac:dyDescent="0.25">
      <c r="H1981" s="12">
        <v>0</v>
      </c>
      <c r="V1981" s="26"/>
      <c r="W1981" s="26"/>
      <c r="AC1981" s="16"/>
      <c r="AD1981" s="16"/>
      <c r="AE1981" s="16"/>
    </row>
    <row r="1982" spans="8:31" x14ac:dyDescent="0.25">
      <c r="H1982" s="12">
        <v>0</v>
      </c>
      <c r="V1982" s="26"/>
      <c r="W1982" s="26"/>
      <c r="AC1982" s="16"/>
      <c r="AD1982" s="16"/>
      <c r="AE1982" s="16"/>
    </row>
    <row r="1983" spans="8:31" x14ac:dyDescent="0.25">
      <c r="H1983" s="12">
        <v>0</v>
      </c>
      <c r="V1983" s="26"/>
      <c r="W1983" s="26"/>
      <c r="AC1983" s="16"/>
      <c r="AD1983" s="16"/>
      <c r="AE1983" s="16"/>
    </row>
    <row r="1984" spans="8:31" x14ac:dyDescent="0.25">
      <c r="H1984" s="12">
        <v>0</v>
      </c>
      <c r="V1984" s="26"/>
      <c r="W1984" s="26"/>
      <c r="AC1984" s="16"/>
      <c r="AD1984" s="16"/>
      <c r="AE1984" s="16"/>
    </row>
    <row r="1985" spans="8:31" x14ac:dyDescent="0.25">
      <c r="H1985" s="12">
        <v>0</v>
      </c>
      <c r="V1985" s="26"/>
      <c r="W1985" s="26"/>
      <c r="AC1985" s="16"/>
      <c r="AD1985" s="16"/>
      <c r="AE1985" s="16"/>
    </row>
    <row r="1986" spans="8:31" x14ac:dyDescent="0.25">
      <c r="H1986" s="12">
        <v>0</v>
      </c>
      <c r="V1986" s="26"/>
      <c r="W1986" s="26"/>
      <c r="AC1986" s="16"/>
      <c r="AD1986" s="16"/>
      <c r="AE1986" s="16"/>
    </row>
    <row r="1987" spans="8:31" x14ac:dyDescent="0.25">
      <c r="H1987" s="12">
        <v>0</v>
      </c>
      <c r="V1987" s="26"/>
      <c r="W1987" s="26"/>
      <c r="AC1987" s="16"/>
      <c r="AD1987" s="16"/>
      <c r="AE1987" s="16"/>
    </row>
    <row r="1988" spans="8:31" x14ac:dyDescent="0.25">
      <c r="H1988" s="12">
        <v>0</v>
      </c>
      <c r="V1988" s="26"/>
      <c r="W1988" s="26"/>
      <c r="AC1988" s="16"/>
      <c r="AD1988" s="16"/>
      <c r="AE1988" s="16"/>
    </row>
    <row r="1989" spans="8:31" x14ac:dyDescent="0.25">
      <c r="H1989" s="12">
        <v>0</v>
      </c>
      <c r="V1989" s="26"/>
      <c r="W1989" s="26"/>
      <c r="AC1989" s="16"/>
      <c r="AD1989" s="16"/>
      <c r="AE1989" s="16"/>
    </row>
    <row r="1990" spans="8:31" x14ac:dyDescent="0.25">
      <c r="H1990" s="12">
        <v>0</v>
      </c>
      <c r="V1990" s="26"/>
      <c r="W1990" s="26"/>
      <c r="AC1990" s="16"/>
      <c r="AD1990" s="16"/>
      <c r="AE1990" s="16"/>
    </row>
    <row r="1991" spans="8:31" x14ac:dyDescent="0.25">
      <c r="H1991" s="12">
        <v>0</v>
      </c>
      <c r="V1991" s="26"/>
      <c r="W1991" s="26"/>
      <c r="AC1991" s="16"/>
      <c r="AD1991" s="16"/>
      <c r="AE1991" s="16"/>
    </row>
    <row r="1992" spans="8:31" x14ac:dyDescent="0.25">
      <c r="H1992" s="12">
        <v>0</v>
      </c>
      <c r="V1992" s="26"/>
      <c r="W1992" s="26"/>
      <c r="AC1992" s="16"/>
      <c r="AD1992" s="16"/>
      <c r="AE1992" s="16"/>
    </row>
    <row r="1993" spans="8:31" x14ac:dyDescent="0.25">
      <c r="H1993" s="12">
        <v>0</v>
      </c>
      <c r="V1993" s="26"/>
      <c r="W1993" s="26"/>
      <c r="AC1993" s="16"/>
      <c r="AD1993" s="16"/>
      <c r="AE1993" s="16"/>
    </row>
    <row r="1994" spans="8:31" x14ac:dyDescent="0.25">
      <c r="H1994" s="12">
        <v>0</v>
      </c>
      <c r="V1994" s="26"/>
      <c r="W1994" s="26"/>
      <c r="AC1994" s="16"/>
      <c r="AD1994" s="16"/>
      <c r="AE1994" s="16"/>
    </row>
    <row r="1995" spans="8:31" x14ac:dyDescent="0.25">
      <c r="H1995" s="12">
        <v>0</v>
      </c>
      <c r="V1995" s="26"/>
      <c r="W1995" s="26"/>
      <c r="AC1995" s="16"/>
      <c r="AD1995" s="16"/>
      <c r="AE1995" s="16"/>
    </row>
    <row r="1996" spans="8:31" x14ac:dyDescent="0.25">
      <c r="H1996" s="12">
        <v>0</v>
      </c>
      <c r="V1996" s="26"/>
      <c r="W1996" s="26"/>
      <c r="AC1996" s="16"/>
      <c r="AD1996" s="16"/>
      <c r="AE1996" s="16"/>
    </row>
    <row r="1997" spans="8:31" x14ac:dyDescent="0.25">
      <c r="H1997" s="12">
        <v>0</v>
      </c>
      <c r="V1997" s="26"/>
      <c r="W1997" s="26"/>
      <c r="AC1997" s="16"/>
      <c r="AD1997" s="16"/>
      <c r="AE1997" s="16"/>
    </row>
    <row r="1998" spans="8:31" x14ac:dyDescent="0.25">
      <c r="H1998" s="12">
        <v>0</v>
      </c>
      <c r="V1998" s="26"/>
      <c r="W1998" s="26"/>
      <c r="AC1998" s="16"/>
      <c r="AD1998" s="16"/>
      <c r="AE1998" s="16"/>
    </row>
    <row r="1999" spans="8:31" x14ac:dyDescent="0.25">
      <c r="H1999" s="12">
        <v>0</v>
      </c>
      <c r="V1999" s="26"/>
      <c r="W1999" s="26"/>
      <c r="AC1999" s="16"/>
      <c r="AD1999" s="16"/>
      <c r="AE1999" s="16"/>
    </row>
    <row r="2000" spans="8:31" x14ac:dyDescent="0.25">
      <c r="H2000" s="12">
        <v>0</v>
      </c>
      <c r="V2000" s="26"/>
      <c r="W2000" s="26"/>
      <c r="AC2000" s="16"/>
      <c r="AD2000" s="16"/>
      <c r="AE2000" s="16"/>
    </row>
    <row r="2001" spans="8:31" x14ac:dyDescent="0.25">
      <c r="H2001" s="12">
        <v>0</v>
      </c>
      <c r="V2001" s="26"/>
      <c r="W2001" s="26"/>
      <c r="AC2001" s="16"/>
      <c r="AD2001" s="16"/>
      <c r="AE2001" s="16"/>
    </row>
    <row r="2002" spans="8:31" x14ac:dyDescent="0.25">
      <c r="H2002" s="12">
        <v>0</v>
      </c>
      <c r="V2002" s="26"/>
      <c r="W2002" s="26"/>
      <c r="AC2002" s="16"/>
      <c r="AD2002" s="16"/>
      <c r="AE2002" s="16"/>
    </row>
    <row r="2003" spans="8:31" x14ac:dyDescent="0.25">
      <c r="H2003" s="12">
        <v>0</v>
      </c>
      <c r="V2003" s="26"/>
      <c r="W2003" s="26"/>
      <c r="AC2003" s="16"/>
      <c r="AD2003" s="16"/>
      <c r="AE2003" s="16"/>
    </row>
    <row r="2004" spans="8:31" x14ac:dyDescent="0.25">
      <c r="H2004" s="12">
        <v>0</v>
      </c>
      <c r="V2004" s="26"/>
      <c r="W2004" s="26"/>
      <c r="AC2004" s="16"/>
      <c r="AD2004" s="16"/>
      <c r="AE2004" s="16"/>
    </row>
    <row r="2005" spans="8:31" x14ac:dyDescent="0.25">
      <c r="H2005" s="12">
        <v>0</v>
      </c>
      <c r="V2005" s="26"/>
      <c r="W2005" s="26"/>
      <c r="AC2005" s="16"/>
      <c r="AD2005" s="16"/>
      <c r="AE2005" s="16"/>
    </row>
    <row r="2006" spans="8:31" x14ac:dyDescent="0.25">
      <c r="H2006" s="12">
        <v>0</v>
      </c>
      <c r="V2006" s="26"/>
      <c r="W2006" s="26"/>
      <c r="AC2006" s="16"/>
      <c r="AD2006" s="16"/>
      <c r="AE2006" s="16"/>
    </row>
    <row r="2007" spans="8:31" x14ac:dyDescent="0.25">
      <c r="H2007" s="12">
        <v>0</v>
      </c>
      <c r="V2007" s="26"/>
      <c r="W2007" s="26"/>
      <c r="AC2007" s="16"/>
      <c r="AD2007" s="16"/>
      <c r="AE2007" s="16"/>
    </row>
    <row r="2008" spans="8:31" x14ac:dyDescent="0.25">
      <c r="H2008" s="12">
        <v>0</v>
      </c>
      <c r="V2008" s="26"/>
      <c r="W2008" s="26"/>
      <c r="AC2008" s="16"/>
      <c r="AD2008" s="16"/>
      <c r="AE2008" s="16"/>
    </row>
    <row r="2009" spans="8:31" x14ac:dyDescent="0.25">
      <c r="H2009" s="12">
        <v>0</v>
      </c>
      <c r="V2009" s="26"/>
      <c r="W2009" s="26"/>
      <c r="AC2009" s="16"/>
      <c r="AD2009" s="16"/>
      <c r="AE2009" s="16"/>
    </row>
    <row r="2010" spans="8:31" x14ac:dyDescent="0.25">
      <c r="H2010" s="12">
        <v>0</v>
      </c>
      <c r="V2010" s="26"/>
      <c r="W2010" s="26"/>
      <c r="AC2010" s="16"/>
      <c r="AD2010" s="16"/>
      <c r="AE2010" s="16"/>
    </row>
    <row r="2011" spans="8:31" x14ac:dyDescent="0.25">
      <c r="H2011" s="12">
        <v>0</v>
      </c>
      <c r="V2011" s="26"/>
      <c r="W2011" s="26"/>
      <c r="AC2011" s="16"/>
      <c r="AD2011" s="16"/>
      <c r="AE2011" s="16"/>
    </row>
    <row r="2012" spans="8:31" x14ac:dyDescent="0.25">
      <c r="H2012" s="12">
        <v>0</v>
      </c>
      <c r="V2012" s="26"/>
      <c r="W2012" s="26"/>
      <c r="AC2012" s="16"/>
      <c r="AD2012" s="16"/>
      <c r="AE2012" s="16"/>
    </row>
    <row r="2013" spans="8:31" x14ac:dyDescent="0.25">
      <c r="H2013" s="12">
        <v>0</v>
      </c>
      <c r="V2013" s="26"/>
      <c r="W2013" s="26"/>
      <c r="AC2013" s="16"/>
      <c r="AD2013" s="16"/>
      <c r="AE2013" s="16"/>
    </row>
    <row r="2014" spans="8:31" x14ac:dyDescent="0.25">
      <c r="H2014" s="12">
        <v>0</v>
      </c>
      <c r="V2014" s="26"/>
      <c r="W2014" s="26"/>
      <c r="AC2014" s="16"/>
      <c r="AD2014" s="16"/>
      <c r="AE2014" s="16"/>
    </row>
    <row r="2015" spans="8:31" x14ac:dyDescent="0.25">
      <c r="H2015" s="12">
        <v>0</v>
      </c>
      <c r="V2015" s="26"/>
      <c r="W2015" s="26"/>
      <c r="AC2015" s="16"/>
      <c r="AD2015" s="16"/>
      <c r="AE2015" s="16"/>
    </row>
    <row r="2016" spans="8:31" x14ac:dyDescent="0.25">
      <c r="H2016" s="12">
        <v>0</v>
      </c>
      <c r="V2016" s="26"/>
      <c r="W2016" s="26"/>
      <c r="AC2016" s="16"/>
      <c r="AD2016" s="16"/>
      <c r="AE2016" s="16"/>
    </row>
    <row r="2017" spans="8:31" x14ac:dyDescent="0.25">
      <c r="H2017" s="12">
        <v>0</v>
      </c>
      <c r="V2017" s="26"/>
      <c r="W2017" s="26"/>
      <c r="AC2017" s="16"/>
      <c r="AD2017" s="16"/>
      <c r="AE2017" s="16"/>
    </row>
    <row r="2018" spans="8:31" x14ac:dyDescent="0.25">
      <c r="H2018" s="12">
        <v>0</v>
      </c>
      <c r="V2018" s="26"/>
      <c r="W2018" s="26"/>
      <c r="AC2018" s="16"/>
      <c r="AD2018" s="16"/>
      <c r="AE2018" s="16"/>
    </row>
    <row r="2019" spans="8:31" x14ac:dyDescent="0.25">
      <c r="H2019" s="12">
        <v>0</v>
      </c>
      <c r="V2019" s="26"/>
      <c r="W2019" s="26"/>
      <c r="AC2019" s="16"/>
      <c r="AD2019" s="16"/>
      <c r="AE2019" s="16"/>
    </row>
    <row r="2020" spans="8:31" x14ac:dyDescent="0.25">
      <c r="H2020" s="12">
        <v>0</v>
      </c>
      <c r="V2020" s="26"/>
      <c r="W2020" s="26"/>
      <c r="AC2020" s="16"/>
      <c r="AD2020" s="16"/>
      <c r="AE2020" s="16"/>
    </row>
    <row r="2021" spans="8:31" x14ac:dyDescent="0.25">
      <c r="H2021" s="12">
        <v>0</v>
      </c>
      <c r="V2021" s="26"/>
      <c r="W2021" s="26"/>
      <c r="AC2021" s="16"/>
      <c r="AD2021" s="16"/>
      <c r="AE2021" s="16"/>
    </row>
    <row r="2022" spans="8:31" x14ac:dyDescent="0.25">
      <c r="H2022" s="12">
        <v>0</v>
      </c>
      <c r="V2022" s="26"/>
      <c r="W2022" s="26"/>
      <c r="AC2022" s="16"/>
      <c r="AD2022" s="16"/>
      <c r="AE2022" s="16"/>
    </row>
    <row r="2023" spans="8:31" x14ac:dyDescent="0.25">
      <c r="H2023" s="12">
        <v>0</v>
      </c>
      <c r="V2023" s="26"/>
      <c r="W2023" s="26"/>
      <c r="AC2023" s="16"/>
      <c r="AD2023" s="16"/>
      <c r="AE2023" s="16"/>
    </row>
    <row r="2024" spans="8:31" x14ac:dyDescent="0.25">
      <c r="H2024" s="12">
        <v>0</v>
      </c>
      <c r="V2024" s="26"/>
      <c r="W2024" s="26"/>
      <c r="AC2024" s="16"/>
      <c r="AD2024" s="16"/>
      <c r="AE2024" s="16"/>
    </row>
    <row r="2025" spans="8:31" x14ac:dyDescent="0.25">
      <c r="H2025" s="12">
        <v>0</v>
      </c>
      <c r="V2025" s="26"/>
      <c r="W2025" s="26"/>
      <c r="AC2025" s="16"/>
      <c r="AD2025" s="16"/>
      <c r="AE2025" s="16"/>
    </row>
    <row r="2026" spans="8:31" x14ac:dyDescent="0.25">
      <c r="H2026" s="12">
        <v>0</v>
      </c>
      <c r="V2026" s="26"/>
      <c r="W2026" s="26"/>
      <c r="AC2026" s="16"/>
      <c r="AD2026" s="16"/>
      <c r="AE2026" s="16"/>
    </row>
    <row r="2027" spans="8:31" x14ac:dyDescent="0.25">
      <c r="H2027" s="12">
        <v>0</v>
      </c>
      <c r="V2027" s="26"/>
      <c r="W2027" s="26"/>
      <c r="AC2027" s="16"/>
      <c r="AD2027" s="16"/>
      <c r="AE2027" s="16"/>
    </row>
    <row r="2028" spans="8:31" x14ac:dyDescent="0.25">
      <c r="H2028" s="12">
        <v>0</v>
      </c>
      <c r="V2028" s="26"/>
      <c r="W2028" s="26"/>
      <c r="AC2028" s="16"/>
      <c r="AD2028" s="16"/>
      <c r="AE2028" s="16"/>
    </row>
    <row r="2029" spans="8:31" x14ac:dyDescent="0.25">
      <c r="H2029" s="12">
        <v>0</v>
      </c>
      <c r="V2029" s="26"/>
      <c r="W2029" s="26"/>
      <c r="AC2029" s="16"/>
      <c r="AD2029" s="16"/>
      <c r="AE2029" s="16"/>
    </row>
    <row r="2030" spans="8:31" x14ac:dyDescent="0.25">
      <c r="H2030" s="12">
        <v>0</v>
      </c>
      <c r="V2030" s="26"/>
      <c r="W2030" s="26"/>
      <c r="AC2030" s="16"/>
      <c r="AD2030" s="16"/>
      <c r="AE2030" s="16"/>
    </row>
    <row r="2031" spans="8:31" x14ac:dyDescent="0.25">
      <c r="H2031" s="12">
        <v>0</v>
      </c>
      <c r="V2031" s="26"/>
      <c r="W2031" s="26"/>
      <c r="AC2031" s="16"/>
      <c r="AD2031" s="16"/>
      <c r="AE2031" s="16"/>
    </row>
    <row r="2032" spans="8:31" x14ac:dyDescent="0.25">
      <c r="H2032" s="12">
        <v>0</v>
      </c>
      <c r="V2032" s="26"/>
      <c r="W2032" s="26"/>
      <c r="AC2032" s="16"/>
      <c r="AD2032" s="16"/>
      <c r="AE2032" s="16"/>
    </row>
    <row r="2033" spans="8:31" x14ac:dyDescent="0.25">
      <c r="H2033" s="12">
        <v>0</v>
      </c>
      <c r="V2033" s="26"/>
      <c r="W2033" s="26"/>
      <c r="AC2033" s="16"/>
      <c r="AD2033" s="16"/>
      <c r="AE2033" s="16"/>
    </row>
    <row r="2034" spans="8:31" x14ac:dyDescent="0.25">
      <c r="H2034" s="12">
        <v>0</v>
      </c>
      <c r="V2034" s="26"/>
      <c r="W2034" s="26"/>
      <c r="AC2034" s="16"/>
      <c r="AD2034" s="16"/>
      <c r="AE2034" s="16"/>
    </row>
    <row r="2035" spans="8:31" x14ac:dyDescent="0.25">
      <c r="H2035" s="12">
        <v>0</v>
      </c>
      <c r="V2035" s="26"/>
      <c r="W2035" s="26"/>
      <c r="AC2035" s="16"/>
      <c r="AD2035" s="16"/>
      <c r="AE2035" s="16"/>
    </row>
    <row r="2036" spans="8:31" x14ac:dyDescent="0.25">
      <c r="H2036" s="12">
        <v>0</v>
      </c>
      <c r="V2036" s="26"/>
      <c r="W2036" s="26"/>
      <c r="AC2036" s="16"/>
      <c r="AD2036" s="16"/>
      <c r="AE2036" s="16"/>
    </row>
    <row r="2037" spans="8:31" x14ac:dyDescent="0.25">
      <c r="H2037" s="12">
        <v>0</v>
      </c>
      <c r="V2037" s="26"/>
      <c r="W2037" s="26"/>
      <c r="AC2037" s="16"/>
      <c r="AD2037" s="16"/>
      <c r="AE2037" s="16"/>
    </row>
    <row r="2038" spans="8:31" x14ac:dyDescent="0.25">
      <c r="H2038" s="12">
        <v>0</v>
      </c>
      <c r="V2038" s="26"/>
      <c r="W2038" s="26"/>
      <c r="AC2038" s="16"/>
      <c r="AD2038" s="16"/>
      <c r="AE2038" s="16"/>
    </row>
    <row r="2039" spans="8:31" x14ac:dyDescent="0.25">
      <c r="H2039" s="12">
        <v>0</v>
      </c>
      <c r="V2039" s="26"/>
      <c r="W2039" s="26"/>
      <c r="AC2039" s="16"/>
      <c r="AD2039" s="16"/>
      <c r="AE2039" s="16"/>
    </row>
    <row r="2040" spans="8:31" x14ac:dyDescent="0.25">
      <c r="H2040" s="12">
        <v>0</v>
      </c>
      <c r="V2040" s="26"/>
      <c r="W2040" s="26"/>
      <c r="AC2040" s="16"/>
      <c r="AD2040" s="16"/>
      <c r="AE2040" s="16"/>
    </row>
    <row r="2041" spans="8:31" x14ac:dyDescent="0.25">
      <c r="H2041" s="12">
        <v>0</v>
      </c>
      <c r="V2041" s="26"/>
      <c r="W2041" s="26"/>
      <c r="AC2041" s="16"/>
      <c r="AD2041" s="16"/>
      <c r="AE2041" s="16"/>
    </row>
    <row r="2042" spans="8:31" x14ac:dyDescent="0.25">
      <c r="H2042" s="12">
        <v>0</v>
      </c>
      <c r="V2042" s="26"/>
      <c r="W2042" s="26"/>
      <c r="AC2042" s="16"/>
      <c r="AD2042" s="16"/>
      <c r="AE2042" s="16"/>
    </row>
    <row r="2043" spans="8:31" x14ac:dyDescent="0.25">
      <c r="H2043" s="12">
        <v>0</v>
      </c>
      <c r="V2043" s="26"/>
      <c r="W2043" s="26"/>
      <c r="AC2043" s="16"/>
      <c r="AD2043" s="16"/>
      <c r="AE2043" s="16"/>
    </row>
    <row r="2044" spans="8:31" x14ac:dyDescent="0.25">
      <c r="H2044" s="12">
        <v>0</v>
      </c>
      <c r="V2044" s="26"/>
      <c r="W2044" s="26"/>
      <c r="AC2044" s="16"/>
      <c r="AD2044" s="16"/>
      <c r="AE2044" s="16"/>
    </row>
    <row r="2045" spans="8:31" x14ac:dyDescent="0.25">
      <c r="H2045" s="12">
        <v>0</v>
      </c>
      <c r="V2045" s="26"/>
      <c r="W2045" s="26"/>
      <c r="AC2045" s="16"/>
      <c r="AD2045" s="16"/>
      <c r="AE2045" s="16"/>
    </row>
    <row r="2046" spans="8:31" x14ac:dyDescent="0.25">
      <c r="H2046" s="12">
        <v>0</v>
      </c>
      <c r="V2046" s="26"/>
      <c r="W2046" s="26"/>
      <c r="AC2046" s="16"/>
      <c r="AD2046" s="16"/>
      <c r="AE2046" s="16"/>
    </row>
    <row r="2047" spans="8:31" x14ac:dyDescent="0.25">
      <c r="H2047" s="12">
        <v>0</v>
      </c>
      <c r="V2047" s="26"/>
      <c r="W2047" s="26"/>
      <c r="AC2047" s="16"/>
      <c r="AD2047" s="16"/>
      <c r="AE2047" s="16"/>
    </row>
    <row r="2048" spans="8:31" x14ac:dyDescent="0.25">
      <c r="H2048" s="12">
        <v>0</v>
      </c>
      <c r="V2048" s="26"/>
      <c r="W2048" s="26"/>
      <c r="AC2048" s="16"/>
      <c r="AD2048" s="16"/>
      <c r="AE2048" s="16"/>
    </row>
    <row r="2049" spans="8:31" x14ac:dyDescent="0.25">
      <c r="H2049" s="12">
        <v>0</v>
      </c>
      <c r="V2049" s="26"/>
      <c r="W2049" s="26"/>
      <c r="AC2049" s="16"/>
      <c r="AD2049" s="16"/>
      <c r="AE2049" s="16"/>
    </row>
    <row r="2050" spans="8:31" x14ac:dyDescent="0.25">
      <c r="H2050" s="12">
        <v>0</v>
      </c>
      <c r="V2050" s="26"/>
      <c r="W2050" s="26"/>
      <c r="AC2050" s="16"/>
      <c r="AD2050" s="16"/>
      <c r="AE2050" s="16"/>
    </row>
    <row r="2051" spans="8:31" x14ac:dyDescent="0.25">
      <c r="H2051" s="12">
        <v>0</v>
      </c>
      <c r="V2051" s="26"/>
      <c r="W2051" s="26"/>
      <c r="AC2051" s="16"/>
      <c r="AD2051" s="16"/>
      <c r="AE2051" s="16"/>
    </row>
    <row r="2052" spans="8:31" x14ac:dyDescent="0.25">
      <c r="H2052" s="12">
        <v>0</v>
      </c>
      <c r="V2052" s="26"/>
      <c r="W2052" s="26"/>
      <c r="AC2052" s="16"/>
      <c r="AD2052" s="16"/>
      <c r="AE2052" s="16"/>
    </row>
    <row r="2053" spans="8:31" x14ac:dyDescent="0.25">
      <c r="H2053" s="12">
        <v>0</v>
      </c>
      <c r="V2053" s="26"/>
      <c r="W2053" s="26"/>
      <c r="AC2053" s="16"/>
      <c r="AD2053" s="16"/>
      <c r="AE2053" s="16"/>
    </row>
    <row r="2054" spans="8:31" x14ac:dyDescent="0.25">
      <c r="H2054" s="12">
        <v>0</v>
      </c>
      <c r="V2054" s="26"/>
      <c r="W2054" s="26"/>
      <c r="AC2054" s="16"/>
      <c r="AD2054" s="16"/>
      <c r="AE2054" s="16"/>
    </row>
    <row r="2055" spans="8:31" x14ac:dyDescent="0.25">
      <c r="H2055" s="12">
        <v>0</v>
      </c>
      <c r="V2055" s="26"/>
      <c r="W2055" s="26"/>
      <c r="AC2055" s="16"/>
      <c r="AD2055" s="16"/>
      <c r="AE2055" s="16"/>
    </row>
    <row r="2056" spans="8:31" x14ac:dyDescent="0.25">
      <c r="H2056" s="12">
        <v>0</v>
      </c>
      <c r="V2056" s="26"/>
      <c r="W2056" s="26"/>
      <c r="AC2056" s="16"/>
      <c r="AD2056" s="16"/>
      <c r="AE2056" s="16"/>
    </row>
    <row r="2057" spans="8:31" x14ac:dyDescent="0.25">
      <c r="H2057" s="12">
        <v>0</v>
      </c>
      <c r="V2057" s="26"/>
      <c r="W2057" s="26"/>
      <c r="AC2057" s="16"/>
      <c r="AD2057" s="16"/>
      <c r="AE2057" s="16"/>
    </row>
    <row r="2058" spans="8:31" x14ac:dyDescent="0.25">
      <c r="H2058" s="12">
        <v>0</v>
      </c>
      <c r="V2058" s="26"/>
      <c r="W2058" s="26"/>
      <c r="AC2058" s="16"/>
      <c r="AD2058" s="16"/>
      <c r="AE2058" s="16"/>
    </row>
    <row r="2059" spans="8:31" x14ac:dyDescent="0.25">
      <c r="H2059" s="12">
        <v>0</v>
      </c>
      <c r="V2059" s="26"/>
      <c r="W2059" s="26"/>
      <c r="AC2059" s="16"/>
      <c r="AD2059" s="16"/>
      <c r="AE2059" s="16"/>
    </row>
    <row r="2060" spans="8:31" x14ac:dyDescent="0.25">
      <c r="H2060" s="12">
        <v>0</v>
      </c>
      <c r="V2060" s="26"/>
      <c r="W2060" s="26"/>
      <c r="AC2060" s="16"/>
      <c r="AD2060" s="16"/>
      <c r="AE2060" s="16"/>
    </row>
    <row r="2061" spans="8:31" x14ac:dyDescent="0.25">
      <c r="H2061" s="12">
        <v>0</v>
      </c>
      <c r="V2061" s="26"/>
      <c r="W2061" s="26"/>
      <c r="AC2061" s="16"/>
      <c r="AD2061" s="16"/>
      <c r="AE2061" s="16"/>
    </row>
    <row r="2062" spans="8:31" x14ac:dyDescent="0.25">
      <c r="H2062" s="12">
        <v>0</v>
      </c>
      <c r="V2062" s="26"/>
      <c r="W2062" s="26"/>
      <c r="AC2062" s="16"/>
      <c r="AD2062" s="16"/>
      <c r="AE2062" s="16"/>
    </row>
    <row r="2063" spans="8:31" x14ac:dyDescent="0.25">
      <c r="H2063" s="12">
        <v>0</v>
      </c>
      <c r="V2063" s="26"/>
      <c r="W2063" s="26"/>
      <c r="AC2063" s="16"/>
      <c r="AD2063" s="16"/>
      <c r="AE2063" s="16"/>
    </row>
    <row r="2064" spans="8:31" x14ac:dyDescent="0.25">
      <c r="H2064" s="12">
        <v>0</v>
      </c>
      <c r="V2064" s="26"/>
      <c r="W2064" s="26"/>
      <c r="AC2064" s="16"/>
      <c r="AD2064" s="16"/>
      <c r="AE2064" s="16"/>
    </row>
    <row r="2065" spans="8:31" x14ac:dyDescent="0.25">
      <c r="H2065" s="12">
        <v>0</v>
      </c>
      <c r="V2065" s="26"/>
      <c r="W2065" s="26"/>
      <c r="AC2065" s="16"/>
      <c r="AD2065" s="16"/>
      <c r="AE2065" s="16"/>
    </row>
    <row r="2066" spans="8:31" x14ac:dyDescent="0.25">
      <c r="H2066" s="12">
        <v>0</v>
      </c>
      <c r="V2066" s="26"/>
      <c r="W2066" s="26"/>
      <c r="AC2066" s="16"/>
      <c r="AD2066" s="16"/>
      <c r="AE2066" s="16"/>
    </row>
    <row r="2067" spans="8:31" x14ac:dyDescent="0.25">
      <c r="H2067" s="12">
        <v>0</v>
      </c>
      <c r="V2067" s="26"/>
      <c r="W2067" s="26"/>
      <c r="AC2067" s="16"/>
      <c r="AD2067" s="16"/>
      <c r="AE2067" s="16"/>
    </row>
    <row r="2068" spans="8:31" x14ac:dyDescent="0.25">
      <c r="H2068" s="12">
        <v>0</v>
      </c>
      <c r="V2068" s="26"/>
      <c r="W2068" s="26"/>
      <c r="AC2068" s="16"/>
      <c r="AD2068" s="16"/>
      <c r="AE2068" s="16"/>
    </row>
    <row r="2069" spans="8:31" x14ac:dyDescent="0.25">
      <c r="H2069" s="12">
        <v>0</v>
      </c>
      <c r="V2069" s="26"/>
      <c r="W2069" s="26"/>
      <c r="AC2069" s="16"/>
      <c r="AD2069" s="16"/>
      <c r="AE2069" s="16"/>
    </row>
    <row r="2070" spans="8:31" x14ac:dyDescent="0.25">
      <c r="H2070" s="12">
        <v>0</v>
      </c>
      <c r="V2070" s="26"/>
      <c r="W2070" s="26"/>
      <c r="AC2070" s="16"/>
      <c r="AD2070" s="16"/>
      <c r="AE2070" s="16"/>
    </row>
    <row r="2071" spans="8:31" x14ac:dyDescent="0.25">
      <c r="H2071" s="12">
        <v>0</v>
      </c>
      <c r="V2071" s="26"/>
      <c r="W2071" s="26"/>
      <c r="AC2071" s="16"/>
      <c r="AD2071" s="16"/>
      <c r="AE2071" s="16"/>
    </row>
    <row r="2072" spans="8:31" x14ac:dyDescent="0.25">
      <c r="H2072" s="12">
        <v>0</v>
      </c>
      <c r="V2072" s="26"/>
      <c r="W2072" s="26"/>
      <c r="AC2072" s="16"/>
      <c r="AD2072" s="16"/>
      <c r="AE2072" s="16"/>
    </row>
    <row r="2073" spans="8:31" x14ac:dyDescent="0.25">
      <c r="H2073" s="12">
        <v>0</v>
      </c>
      <c r="V2073" s="26"/>
      <c r="W2073" s="26"/>
      <c r="AC2073" s="16"/>
      <c r="AD2073" s="16"/>
      <c r="AE2073" s="16"/>
    </row>
    <row r="2074" spans="8:31" x14ac:dyDescent="0.25">
      <c r="H2074" s="12">
        <v>0</v>
      </c>
      <c r="V2074" s="26"/>
      <c r="W2074" s="26"/>
      <c r="AC2074" s="16"/>
      <c r="AD2074" s="16"/>
      <c r="AE2074" s="16"/>
    </row>
    <row r="2075" spans="8:31" x14ac:dyDescent="0.25">
      <c r="H2075" s="12">
        <v>0</v>
      </c>
      <c r="V2075" s="26"/>
      <c r="W2075" s="26"/>
      <c r="AC2075" s="16"/>
      <c r="AD2075" s="16"/>
      <c r="AE2075" s="16"/>
    </row>
    <row r="2076" spans="8:31" x14ac:dyDescent="0.25">
      <c r="H2076" s="12">
        <v>0</v>
      </c>
      <c r="V2076" s="26"/>
      <c r="W2076" s="26"/>
      <c r="AC2076" s="16"/>
      <c r="AD2076" s="16"/>
      <c r="AE2076" s="16"/>
    </row>
    <row r="2077" spans="8:31" x14ac:dyDescent="0.25">
      <c r="H2077" s="12">
        <v>0</v>
      </c>
      <c r="V2077" s="26"/>
      <c r="W2077" s="26"/>
      <c r="AC2077" s="16"/>
      <c r="AD2077" s="16"/>
      <c r="AE2077" s="16"/>
    </row>
    <row r="2078" spans="8:31" x14ac:dyDescent="0.25">
      <c r="H2078" s="12">
        <v>0</v>
      </c>
      <c r="V2078" s="26"/>
      <c r="W2078" s="26"/>
      <c r="AC2078" s="16"/>
      <c r="AD2078" s="16"/>
      <c r="AE2078" s="16"/>
    </row>
    <row r="2079" spans="8:31" x14ac:dyDescent="0.25">
      <c r="H2079" s="12">
        <v>0</v>
      </c>
      <c r="V2079" s="26"/>
      <c r="W2079" s="26"/>
      <c r="AC2079" s="16"/>
      <c r="AD2079" s="16"/>
      <c r="AE2079" s="16"/>
    </row>
    <row r="2080" spans="8:31" x14ac:dyDescent="0.25">
      <c r="H2080" s="12">
        <v>0</v>
      </c>
      <c r="V2080" s="26"/>
      <c r="W2080" s="26"/>
      <c r="AC2080" s="16"/>
      <c r="AD2080" s="16"/>
      <c r="AE2080" s="16"/>
    </row>
    <row r="2081" spans="8:31" x14ac:dyDescent="0.25">
      <c r="H2081" s="12">
        <v>0</v>
      </c>
      <c r="V2081" s="26"/>
      <c r="W2081" s="26"/>
      <c r="AC2081" s="16"/>
      <c r="AD2081" s="16"/>
      <c r="AE2081" s="16"/>
    </row>
    <row r="2082" spans="8:31" x14ac:dyDescent="0.25">
      <c r="H2082" s="12">
        <v>0</v>
      </c>
      <c r="V2082" s="26"/>
      <c r="W2082" s="26"/>
      <c r="AC2082" s="16"/>
      <c r="AD2082" s="16"/>
      <c r="AE2082" s="16"/>
    </row>
    <row r="2083" spans="8:31" x14ac:dyDescent="0.25">
      <c r="H2083" s="12">
        <v>0</v>
      </c>
      <c r="V2083" s="26"/>
      <c r="W2083" s="26"/>
      <c r="AC2083" s="16"/>
      <c r="AD2083" s="16"/>
      <c r="AE2083" s="16"/>
    </row>
    <row r="2084" spans="8:31" x14ac:dyDescent="0.25">
      <c r="H2084" s="12">
        <v>0</v>
      </c>
      <c r="V2084" s="26"/>
      <c r="W2084" s="26"/>
      <c r="AC2084" s="16"/>
      <c r="AD2084" s="16"/>
      <c r="AE2084" s="16"/>
    </row>
    <row r="2085" spans="8:31" x14ac:dyDescent="0.25">
      <c r="H2085" s="12">
        <v>0</v>
      </c>
      <c r="V2085" s="26"/>
      <c r="W2085" s="26"/>
      <c r="AC2085" s="16"/>
      <c r="AD2085" s="16"/>
      <c r="AE2085" s="16"/>
    </row>
    <row r="2086" spans="8:31" x14ac:dyDescent="0.25">
      <c r="H2086" s="12">
        <v>0</v>
      </c>
      <c r="V2086" s="26"/>
      <c r="W2086" s="26"/>
      <c r="AC2086" s="16"/>
      <c r="AD2086" s="16"/>
      <c r="AE2086" s="16"/>
    </row>
    <row r="2087" spans="8:31" x14ac:dyDescent="0.25">
      <c r="H2087" s="12">
        <v>0</v>
      </c>
      <c r="V2087" s="26"/>
      <c r="W2087" s="26"/>
      <c r="AC2087" s="16"/>
      <c r="AD2087" s="16"/>
      <c r="AE2087" s="16"/>
    </row>
    <row r="2088" spans="8:31" x14ac:dyDescent="0.25">
      <c r="H2088" s="12">
        <v>0</v>
      </c>
      <c r="V2088" s="26"/>
      <c r="W2088" s="26"/>
      <c r="AC2088" s="16"/>
      <c r="AD2088" s="16"/>
      <c r="AE2088" s="16"/>
    </row>
    <row r="2089" spans="8:31" x14ac:dyDescent="0.25">
      <c r="H2089" s="12">
        <v>0</v>
      </c>
      <c r="V2089" s="26"/>
      <c r="W2089" s="26"/>
      <c r="AC2089" s="16"/>
      <c r="AD2089" s="16"/>
      <c r="AE2089" s="16"/>
    </row>
    <row r="2090" spans="8:31" x14ac:dyDescent="0.25">
      <c r="H2090" s="12">
        <v>0</v>
      </c>
      <c r="V2090" s="26"/>
      <c r="W2090" s="26"/>
      <c r="AC2090" s="16"/>
      <c r="AD2090" s="16"/>
      <c r="AE2090" s="16"/>
    </row>
    <row r="2091" spans="8:31" x14ac:dyDescent="0.25">
      <c r="H2091" s="12">
        <v>0</v>
      </c>
      <c r="V2091" s="26"/>
      <c r="W2091" s="26"/>
      <c r="AC2091" s="16"/>
      <c r="AD2091" s="16"/>
      <c r="AE2091" s="16"/>
    </row>
    <row r="2092" spans="8:31" x14ac:dyDescent="0.25">
      <c r="H2092" s="12">
        <v>0</v>
      </c>
      <c r="V2092" s="26"/>
      <c r="W2092" s="26"/>
      <c r="AC2092" s="16"/>
      <c r="AD2092" s="16"/>
      <c r="AE2092" s="16"/>
    </row>
    <row r="2093" spans="8:31" x14ac:dyDescent="0.25">
      <c r="H2093" s="12">
        <v>0</v>
      </c>
      <c r="V2093" s="26"/>
      <c r="W2093" s="26"/>
      <c r="AC2093" s="16"/>
      <c r="AD2093" s="16"/>
      <c r="AE2093" s="16"/>
    </row>
    <row r="2094" spans="8:31" x14ac:dyDescent="0.25">
      <c r="H2094" s="12">
        <v>0</v>
      </c>
      <c r="V2094" s="26"/>
      <c r="W2094" s="26"/>
      <c r="AC2094" s="16"/>
      <c r="AD2094" s="16"/>
      <c r="AE2094" s="16"/>
    </row>
    <row r="2095" spans="8:31" x14ac:dyDescent="0.25">
      <c r="H2095" s="12">
        <v>0</v>
      </c>
      <c r="V2095" s="26"/>
      <c r="W2095" s="26"/>
      <c r="AC2095" s="16"/>
      <c r="AD2095" s="16"/>
      <c r="AE2095" s="16"/>
    </row>
    <row r="2096" spans="8:31" x14ac:dyDescent="0.25">
      <c r="H2096" s="12">
        <v>0</v>
      </c>
      <c r="V2096" s="26"/>
      <c r="W2096" s="26"/>
      <c r="AC2096" s="16"/>
      <c r="AD2096" s="16"/>
      <c r="AE2096" s="16"/>
    </row>
    <row r="2097" spans="8:31" x14ac:dyDescent="0.25">
      <c r="H2097" s="12">
        <v>0</v>
      </c>
      <c r="V2097" s="26"/>
      <c r="W2097" s="26"/>
      <c r="AC2097" s="16"/>
      <c r="AD2097" s="16"/>
      <c r="AE2097" s="16"/>
    </row>
    <row r="2098" spans="8:31" x14ac:dyDescent="0.25">
      <c r="H2098" s="12">
        <v>0</v>
      </c>
      <c r="V2098" s="26"/>
      <c r="W2098" s="26"/>
      <c r="AC2098" s="16"/>
      <c r="AD2098" s="16"/>
      <c r="AE2098" s="16"/>
    </row>
    <row r="2099" spans="8:31" x14ac:dyDescent="0.25">
      <c r="H2099" s="12">
        <v>0</v>
      </c>
      <c r="V2099" s="26"/>
      <c r="W2099" s="26"/>
      <c r="AC2099" s="16"/>
      <c r="AD2099" s="16"/>
      <c r="AE2099" s="16"/>
    </row>
    <row r="2100" spans="8:31" x14ac:dyDescent="0.25">
      <c r="H2100" s="12">
        <v>0</v>
      </c>
      <c r="V2100" s="26"/>
      <c r="W2100" s="26"/>
      <c r="AC2100" s="16"/>
      <c r="AD2100" s="16"/>
      <c r="AE2100" s="16"/>
    </row>
    <row r="2101" spans="8:31" x14ac:dyDescent="0.25">
      <c r="H2101" s="12">
        <v>0</v>
      </c>
      <c r="V2101" s="26"/>
      <c r="W2101" s="26"/>
      <c r="AC2101" s="16"/>
      <c r="AD2101" s="16"/>
      <c r="AE2101" s="16"/>
    </row>
    <row r="2102" spans="8:31" x14ac:dyDescent="0.25">
      <c r="H2102" s="12">
        <v>0</v>
      </c>
      <c r="V2102" s="26"/>
      <c r="W2102" s="26"/>
      <c r="AC2102" s="16"/>
      <c r="AD2102" s="16"/>
      <c r="AE2102" s="16"/>
    </row>
    <row r="2103" spans="8:31" x14ac:dyDescent="0.25">
      <c r="H2103" s="12">
        <v>0</v>
      </c>
      <c r="V2103" s="26"/>
      <c r="W2103" s="26"/>
      <c r="AC2103" s="16"/>
      <c r="AD2103" s="16"/>
      <c r="AE2103" s="16"/>
    </row>
    <row r="2104" spans="8:31" x14ac:dyDescent="0.25">
      <c r="H2104" s="12">
        <v>0</v>
      </c>
      <c r="V2104" s="26"/>
      <c r="W2104" s="26"/>
      <c r="AC2104" s="16"/>
      <c r="AD2104" s="16"/>
      <c r="AE2104" s="16"/>
    </row>
    <row r="2105" spans="8:31" x14ac:dyDescent="0.25">
      <c r="H2105" s="12">
        <v>0</v>
      </c>
      <c r="V2105" s="26"/>
      <c r="W2105" s="26"/>
      <c r="AC2105" s="16"/>
      <c r="AD2105" s="16"/>
      <c r="AE2105" s="16"/>
    </row>
    <row r="2106" spans="8:31" x14ac:dyDescent="0.25">
      <c r="H2106" s="12">
        <v>0</v>
      </c>
      <c r="V2106" s="26"/>
      <c r="W2106" s="26"/>
      <c r="AC2106" s="16"/>
      <c r="AD2106" s="16"/>
      <c r="AE2106" s="16"/>
    </row>
    <row r="2107" spans="8:31" x14ac:dyDescent="0.25">
      <c r="H2107" s="12">
        <v>0</v>
      </c>
      <c r="V2107" s="26"/>
      <c r="W2107" s="26"/>
      <c r="AC2107" s="16"/>
      <c r="AD2107" s="16"/>
      <c r="AE2107" s="16"/>
    </row>
    <row r="2108" spans="8:31" x14ac:dyDescent="0.25">
      <c r="H2108" s="12">
        <v>0</v>
      </c>
      <c r="V2108" s="26"/>
      <c r="W2108" s="26"/>
      <c r="AC2108" s="16"/>
      <c r="AD2108" s="16"/>
      <c r="AE2108" s="16"/>
    </row>
    <row r="2109" spans="8:31" x14ac:dyDescent="0.25">
      <c r="H2109" s="12">
        <v>0</v>
      </c>
      <c r="V2109" s="26"/>
      <c r="W2109" s="26"/>
      <c r="AC2109" s="16"/>
      <c r="AD2109" s="16"/>
      <c r="AE2109" s="16"/>
    </row>
    <row r="2110" spans="8:31" x14ac:dyDescent="0.25">
      <c r="H2110" s="12">
        <v>0</v>
      </c>
      <c r="V2110" s="26"/>
      <c r="W2110" s="26"/>
      <c r="AC2110" s="16"/>
      <c r="AD2110" s="16"/>
      <c r="AE2110" s="16"/>
    </row>
    <row r="2111" spans="8:31" x14ac:dyDescent="0.25">
      <c r="H2111" s="12">
        <v>0</v>
      </c>
      <c r="V2111" s="26"/>
      <c r="W2111" s="26"/>
      <c r="AC2111" s="16"/>
      <c r="AD2111" s="16"/>
      <c r="AE2111" s="16"/>
    </row>
    <row r="2112" spans="8:31" x14ac:dyDescent="0.25">
      <c r="H2112" s="12">
        <v>0</v>
      </c>
      <c r="V2112" s="26"/>
      <c r="W2112" s="26"/>
      <c r="AC2112" s="16"/>
      <c r="AD2112" s="16"/>
      <c r="AE2112" s="16"/>
    </row>
    <row r="2113" spans="8:31" x14ac:dyDescent="0.25">
      <c r="H2113" s="12">
        <v>0</v>
      </c>
      <c r="V2113" s="26"/>
      <c r="W2113" s="26"/>
      <c r="AC2113" s="16"/>
      <c r="AD2113" s="16"/>
      <c r="AE2113" s="16"/>
    </row>
    <row r="2114" spans="8:31" x14ac:dyDescent="0.25">
      <c r="H2114" s="12">
        <v>0</v>
      </c>
      <c r="V2114" s="26"/>
      <c r="W2114" s="26"/>
      <c r="AC2114" s="16"/>
      <c r="AD2114" s="16"/>
      <c r="AE2114" s="16"/>
    </row>
    <row r="2115" spans="8:31" x14ac:dyDescent="0.25">
      <c r="H2115" s="12">
        <v>0</v>
      </c>
      <c r="V2115" s="26"/>
      <c r="W2115" s="26"/>
      <c r="AC2115" s="16"/>
      <c r="AD2115" s="16"/>
      <c r="AE2115" s="16"/>
    </row>
    <row r="2116" spans="8:31" x14ac:dyDescent="0.25">
      <c r="H2116" s="12">
        <v>0</v>
      </c>
      <c r="V2116" s="26"/>
      <c r="W2116" s="26"/>
      <c r="AC2116" s="16"/>
      <c r="AD2116" s="16"/>
      <c r="AE2116" s="16"/>
    </row>
    <row r="2117" spans="8:31" x14ac:dyDescent="0.25">
      <c r="H2117" s="12">
        <v>0</v>
      </c>
      <c r="V2117" s="26"/>
      <c r="W2117" s="26"/>
      <c r="AC2117" s="16"/>
      <c r="AD2117" s="16"/>
      <c r="AE2117" s="16"/>
    </row>
    <row r="2118" spans="8:31" x14ac:dyDescent="0.25">
      <c r="H2118" s="12">
        <v>0</v>
      </c>
      <c r="V2118" s="26"/>
      <c r="W2118" s="26"/>
      <c r="AC2118" s="16"/>
      <c r="AD2118" s="16"/>
      <c r="AE2118" s="16"/>
    </row>
    <row r="2119" spans="8:31" x14ac:dyDescent="0.25">
      <c r="H2119" s="12">
        <v>0</v>
      </c>
      <c r="V2119" s="26"/>
      <c r="W2119" s="26"/>
      <c r="AC2119" s="16"/>
      <c r="AD2119" s="16"/>
      <c r="AE2119" s="16"/>
    </row>
    <row r="2120" spans="8:31" x14ac:dyDescent="0.25">
      <c r="H2120" s="12">
        <v>0</v>
      </c>
      <c r="V2120" s="26"/>
      <c r="W2120" s="26"/>
      <c r="AC2120" s="16"/>
      <c r="AD2120" s="16"/>
      <c r="AE2120" s="16"/>
    </row>
    <row r="2121" spans="8:31" x14ac:dyDescent="0.25">
      <c r="H2121" s="12">
        <v>0</v>
      </c>
      <c r="V2121" s="26"/>
      <c r="W2121" s="26"/>
      <c r="AC2121" s="16"/>
      <c r="AD2121" s="16"/>
      <c r="AE2121" s="16"/>
    </row>
    <row r="2122" spans="8:31" x14ac:dyDescent="0.25">
      <c r="H2122" s="12">
        <v>0</v>
      </c>
      <c r="V2122" s="26"/>
      <c r="W2122" s="26"/>
      <c r="AC2122" s="16"/>
      <c r="AD2122" s="16"/>
      <c r="AE2122" s="16"/>
    </row>
    <row r="2123" spans="8:31" x14ac:dyDescent="0.25">
      <c r="H2123" s="12">
        <v>0</v>
      </c>
      <c r="V2123" s="26"/>
      <c r="W2123" s="26"/>
      <c r="AC2123" s="16"/>
      <c r="AD2123" s="16"/>
      <c r="AE2123" s="16"/>
    </row>
    <row r="2124" spans="8:31" x14ac:dyDescent="0.25">
      <c r="H2124" s="12">
        <v>0</v>
      </c>
      <c r="V2124" s="26"/>
      <c r="W2124" s="26"/>
      <c r="AC2124" s="16"/>
      <c r="AD2124" s="16"/>
      <c r="AE2124" s="16"/>
    </row>
    <row r="2125" spans="8:31" x14ac:dyDescent="0.25">
      <c r="H2125" s="12">
        <v>0</v>
      </c>
      <c r="V2125" s="26"/>
      <c r="W2125" s="26"/>
      <c r="AC2125" s="16"/>
      <c r="AD2125" s="16"/>
      <c r="AE2125" s="16"/>
    </row>
    <row r="2126" spans="8:31" x14ac:dyDescent="0.25">
      <c r="H2126" s="12">
        <v>0</v>
      </c>
      <c r="V2126" s="26"/>
      <c r="W2126" s="26"/>
      <c r="AC2126" s="16"/>
      <c r="AD2126" s="16"/>
      <c r="AE2126" s="16"/>
    </row>
    <row r="2127" spans="8:31" x14ac:dyDescent="0.25">
      <c r="H2127" s="12">
        <v>0</v>
      </c>
      <c r="V2127" s="26"/>
      <c r="W2127" s="26"/>
      <c r="AC2127" s="16"/>
      <c r="AD2127" s="16"/>
      <c r="AE2127" s="16"/>
    </row>
    <row r="2128" spans="8:31" x14ac:dyDescent="0.25">
      <c r="H2128" s="12">
        <v>0</v>
      </c>
      <c r="V2128" s="26"/>
      <c r="W2128" s="26"/>
      <c r="AC2128" s="16"/>
      <c r="AD2128" s="16"/>
      <c r="AE2128" s="16"/>
    </row>
    <row r="2129" spans="8:31" x14ac:dyDescent="0.25">
      <c r="H2129" s="12">
        <v>0</v>
      </c>
      <c r="V2129" s="26"/>
      <c r="W2129" s="26"/>
      <c r="AC2129" s="16"/>
      <c r="AD2129" s="16"/>
      <c r="AE2129" s="16"/>
    </row>
    <row r="2130" spans="8:31" x14ac:dyDescent="0.25">
      <c r="H2130" s="12">
        <v>0</v>
      </c>
      <c r="V2130" s="26"/>
      <c r="W2130" s="26"/>
      <c r="AC2130" s="16"/>
      <c r="AD2130" s="16"/>
      <c r="AE2130" s="16"/>
    </row>
    <row r="2131" spans="8:31" x14ac:dyDescent="0.25">
      <c r="H2131" s="12">
        <v>0</v>
      </c>
      <c r="V2131" s="26"/>
      <c r="W2131" s="26"/>
      <c r="AC2131" s="16"/>
      <c r="AD2131" s="16"/>
      <c r="AE2131" s="16"/>
    </row>
    <row r="2132" spans="8:31" x14ac:dyDescent="0.25">
      <c r="H2132" s="12">
        <v>0</v>
      </c>
      <c r="V2132" s="26"/>
      <c r="W2132" s="26"/>
      <c r="AC2132" s="16"/>
      <c r="AD2132" s="16"/>
      <c r="AE2132" s="16"/>
    </row>
    <row r="2133" spans="8:31" x14ac:dyDescent="0.25">
      <c r="H2133" s="12">
        <v>0</v>
      </c>
      <c r="V2133" s="26"/>
      <c r="W2133" s="26"/>
      <c r="AC2133" s="16"/>
      <c r="AD2133" s="16"/>
      <c r="AE2133" s="16"/>
    </row>
    <row r="2134" spans="8:31" x14ac:dyDescent="0.25">
      <c r="H2134" s="12">
        <v>0</v>
      </c>
      <c r="V2134" s="26"/>
      <c r="W2134" s="26"/>
      <c r="AC2134" s="16"/>
      <c r="AD2134" s="16"/>
      <c r="AE2134" s="16"/>
    </row>
    <row r="2135" spans="8:31" x14ac:dyDescent="0.25">
      <c r="H2135" s="12">
        <v>0</v>
      </c>
      <c r="V2135" s="26"/>
      <c r="W2135" s="26"/>
      <c r="AC2135" s="16"/>
      <c r="AD2135" s="16"/>
      <c r="AE2135" s="16"/>
    </row>
    <row r="2136" spans="8:31" x14ac:dyDescent="0.25">
      <c r="H2136" s="12">
        <v>0</v>
      </c>
      <c r="V2136" s="26"/>
      <c r="W2136" s="26"/>
      <c r="AC2136" s="16"/>
      <c r="AD2136" s="16"/>
      <c r="AE2136" s="16"/>
    </row>
    <row r="2137" spans="8:31" x14ac:dyDescent="0.25">
      <c r="H2137" s="12">
        <v>0</v>
      </c>
      <c r="V2137" s="26"/>
      <c r="W2137" s="26"/>
      <c r="AC2137" s="16"/>
      <c r="AD2137" s="16"/>
      <c r="AE2137" s="16"/>
    </row>
    <row r="2138" spans="8:31" x14ac:dyDescent="0.25">
      <c r="H2138" s="12">
        <v>0</v>
      </c>
      <c r="V2138" s="26"/>
      <c r="W2138" s="26"/>
      <c r="AC2138" s="16"/>
      <c r="AD2138" s="16"/>
      <c r="AE2138" s="16"/>
    </row>
    <row r="2139" spans="8:31" x14ac:dyDescent="0.25">
      <c r="H2139" s="12">
        <v>0</v>
      </c>
      <c r="V2139" s="26"/>
      <c r="W2139" s="26"/>
      <c r="AC2139" s="16"/>
      <c r="AD2139" s="16"/>
      <c r="AE2139" s="16"/>
    </row>
    <row r="2140" spans="8:31" x14ac:dyDescent="0.25">
      <c r="H2140" s="12">
        <v>0</v>
      </c>
      <c r="V2140" s="26"/>
      <c r="W2140" s="26"/>
      <c r="AC2140" s="16"/>
      <c r="AD2140" s="16"/>
      <c r="AE2140" s="16"/>
    </row>
    <row r="2141" spans="8:31" x14ac:dyDescent="0.25">
      <c r="H2141" s="12">
        <v>0</v>
      </c>
      <c r="V2141" s="26"/>
      <c r="W2141" s="26"/>
      <c r="AC2141" s="16"/>
      <c r="AD2141" s="16"/>
      <c r="AE2141" s="16"/>
    </row>
    <row r="2142" spans="8:31" x14ac:dyDescent="0.25">
      <c r="H2142" s="12">
        <v>0</v>
      </c>
      <c r="V2142" s="26"/>
      <c r="W2142" s="26"/>
      <c r="AC2142" s="16"/>
      <c r="AD2142" s="16"/>
      <c r="AE2142" s="16"/>
    </row>
    <row r="2143" spans="8:31" x14ac:dyDescent="0.25">
      <c r="H2143" s="12">
        <v>0</v>
      </c>
      <c r="V2143" s="26"/>
      <c r="W2143" s="26"/>
      <c r="AC2143" s="16"/>
      <c r="AD2143" s="16"/>
      <c r="AE2143" s="16"/>
    </row>
    <row r="2144" spans="8:31" x14ac:dyDescent="0.25">
      <c r="H2144" s="12">
        <v>0</v>
      </c>
      <c r="V2144" s="26"/>
      <c r="W2144" s="26"/>
      <c r="AC2144" s="16"/>
      <c r="AD2144" s="16"/>
      <c r="AE2144" s="16"/>
    </row>
    <row r="2145" spans="8:31" x14ac:dyDescent="0.25">
      <c r="H2145" s="12">
        <v>0</v>
      </c>
      <c r="V2145" s="26"/>
      <c r="W2145" s="26"/>
      <c r="AC2145" s="16"/>
      <c r="AD2145" s="16"/>
      <c r="AE2145" s="16"/>
    </row>
    <row r="2146" spans="8:31" x14ac:dyDescent="0.25">
      <c r="H2146" s="12">
        <v>0</v>
      </c>
      <c r="V2146" s="26"/>
      <c r="W2146" s="26"/>
      <c r="AC2146" s="16"/>
      <c r="AD2146" s="16"/>
      <c r="AE2146" s="16"/>
    </row>
    <row r="2147" spans="8:31" x14ac:dyDescent="0.25">
      <c r="H2147" s="12">
        <v>0</v>
      </c>
      <c r="V2147" s="26"/>
      <c r="W2147" s="26"/>
      <c r="AC2147" s="16"/>
      <c r="AD2147" s="16"/>
      <c r="AE2147" s="16"/>
    </row>
    <row r="2148" spans="8:31" x14ac:dyDescent="0.25">
      <c r="H2148" s="12">
        <v>0</v>
      </c>
      <c r="V2148" s="26"/>
      <c r="W2148" s="26"/>
      <c r="AC2148" s="16"/>
      <c r="AD2148" s="16"/>
      <c r="AE2148" s="16"/>
    </row>
    <row r="2149" spans="8:31" x14ac:dyDescent="0.25">
      <c r="H2149" s="12">
        <v>0</v>
      </c>
      <c r="V2149" s="26"/>
      <c r="W2149" s="26"/>
      <c r="AC2149" s="16"/>
      <c r="AD2149" s="16"/>
      <c r="AE2149" s="16"/>
    </row>
    <row r="2150" spans="8:31" x14ac:dyDescent="0.25">
      <c r="H2150" s="12">
        <v>0</v>
      </c>
      <c r="V2150" s="26"/>
      <c r="W2150" s="26"/>
      <c r="AC2150" s="16"/>
      <c r="AD2150" s="16"/>
      <c r="AE2150" s="16"/>
    </row>
    <row r="2151" spans="8:31" x14ac:dyDescent="0.25">
      <c r="H2151" s="12">
        <v>0</v>
      </c>
      <c r="V2151" s="26"/>
      <c r="W2151" s="26"/>
      <c r="AC2151" s="16"/>
      <c r="AD2151" s="16"/>
      <c r="AE2151" s="16"/>
    </row>
    <row r="2152" spans="8:31" x14ac:dyDescent="0.25">
      <c r="H2152" s="12">
        <v>0</v>
      </c>
      <c r="V2152" s="26"/>
      <c r="W2152" s="26"/>
      <c r="AC2152" s="16"/>
      <c r="AD2152" s="16"/>
      <c r="AE2152" s="16"/>
    </row>
    <row r="2153" spans="8:31" x14ac:dyDescent="0.25">
      <c r="H2153" s="12">
        <v>0</v>
      </c>
      <c r="V2153" s="26"/>
      <c r="W2153" s="26"/>
      <c r="AC2153" s="16"/>
      <c r="AD2153" s="16"/>
      <c r="AE2153" s="16"/>
    </row>
    <row r="2154" spans="8:31" x14ac:dyDescent="0.25">
      <c r="H2154" s="12">
        <v>0</v>
      </c>
      <c r="V2154" s="26"/>
      <c r="W2154" s="26"/>
      <c r="AC2154" s="16"/>
      <c r="AD2154" s="16"/>
      <c r="AE2154" s="16"/>
    </row>
    <row r="2155" spans="8:31" x14ac:dyDescent="0.25">
      <c r="H2155" s="12">
        <v>0</v>
      </c>
      <c r="V2155" s="26"/>
      <c r="W2155" s="26"/>
      <c r="AC2155" s="16"/>
      <c r="AD2155" s="16"/>
      <c r="AE2155" s="16"/>
    </row>
    <row r="2156" spans="8:31" x14ac:dyDescent="0.25">
      <c r="H2156" s="12">
        <v>0</v>
      </c>
      <c r="V2156" s="26"/>
      <c r="W2156" s="26"/>
      <c r="AC2156" s="16"/>
      <c r="AD2156" s="16"/>
      <c r="AE2156" s="16"/>
    </row>
    <row r="2157" spans="8:31" x14ac:dyDescent="0.25">
      <c r="H2157" s="12">
        <v>0</v>
      </c>
      <c r="V2157" s="26"/>
      <c r="W2157" s="26"/>
      <c r="AC2157" s="16"/>
      <c r="AD2157" s="16"/>
      <c r="AE2157" s="16"/>
    </row>
    <row r="2158" spans="8:31" x14ac:dyDescent="0.25">
      <c r="H2158" s="12">
        <v>0</v>
      </c>
      <c r="V2158" s="26"/>
      <c r="W2158" s="26"/>
      <c r="AC2158" s="16"/>
      <c r="AD2158" s="16"/>
      <c r="AE2158" s="16"/>
    </row>
    <row r="2159" spans="8:31" x14ac:dyDescent="0.25">
      <c r="H2159" s="12">
        <v>0</v>
      </c>
      <c r="V2159" s="26"/>
      <c r="W2159" s="26"/>
      <c r="AC2159" s="16"/>
      <c r="AD2159" s="16"/>
      <c r="AE2159" s="16"/>
    </row>
    <row r="2160" spans="8:31" x14ac:dyDescent="0.25">
      <c r="H2160" s="12">
        <v>0</v>
      </c>
      <c r="V2160" s="26"/>
      <c r="W2160" s="26"/>
      <c r="AC2160" s="16"/>
      <c r="AD2160" s="16"/>
      <c r="AE2160" s="16"/>
    </row>
    <row r="2161" spans="8:31" x14ac:dyDescent="0.25">
      <c r="H2161" s="12">
        <v>0</v>
      </c>
      <c r="V2161" s="26"/>
      <c r="W2161" s="26"/>
      <c r="AC2161" s="16"/>
      <c r="AD2161" s="16"/>
      <c r="AE2161" s="16"/>
    </row>
    <row r="2162" spans="8:31" x14ac:dyDescent="0.25">
      <c r="H2162" s="12">
        <v>0</v>
      </c>
      <c r="V2162" s="26"/>
      <c r="W2162" s="26"/>
      <c r="AC2162" s="16"/>
      <c r="AD2162" s="16"/>
      <c r="AE2162" s="16"/>
    </row>
    <row r="2163" spans="8:31" x14ac:dyDescent="0.25">
      <c r="H2163" s="12">
        <v>0</v>
      </c>
      <c r="V2163" s="26"/>
      <c r="W2163" s="26"/>
      <c r="AC2163" s="16"/>
      <c r="AD2163" s="16"/>
      <c r="AE2163" s="16"/>
    </row>
    <row r="2164" spans="8:31" x14ac:dyDescent="0.25">
      <c r="H2164" s="12">
        <v>0</v>
      </c>
      <c r="V2164" s="26"/>
      <c r="W2164" s="26"/>
      <c r="AC2164" s="16"/>
      <c r="AD2164" s="16"/>
      <c r="AE2164" s="16"/>
    </row>
    <row r="2165" spans="8:31" x14ac:dyDescent="0.25">
      <c r="H2165" s="12">
        <v>0</v>
      </c>
      <c r="V2165" s="26"/>
      <c r="W2165" s="26"/>
      <c r="AC2165" s="16"/>
      <c r="AD2165" s="16"/>
      <c r="AE2165" s="16"/>
    </row>
    <row r="2166" spans="8:31" x14ac:dyDescent="0.25">
      <c r="H2166" s="12">
        <v>0</v>
      </c>
      <c r="V2166" s="26"/>
      <c r="W2166" s="26"/>
      <c r="AC2166" s="16"/>
      <c r="AD2166" s="16"/>
      <c r="AE2166" s="16"/>
    </row>
    <row r="2167" spans="8:31" x14ac:dyDescent="0.25">
      <c r="H2167" s="12">
        <v>0</v>
      </c>
      <c r="V2167" s="26"/>
      <c r="W2167" s="26"/>
      <c r="AC2167" s="16"/>
      <c r="AD2167" s="16"/>
      <c r="AE2167" s="16"/>
    </row>
    <row r="2168" spans="8:31" x14ac:dyDescent="0.25">
      <c r="H2168" s="12">
        <v>0</v>
      </c>
      <c r="V2168" s="26"/>
      <c r="W2168" s="26"/>
      <c r="AC2168" s="16"/>
      <c r="AD2168" s="16"/>
      <c r="AE2168" s="16"/>
    </row>
    <row r="2169" spans="8:31" x14ac:dyDescent="0.25">
      <c r="H2169" s="12">
        <v>0</v>
      </c>
      <c r="V2169" s="26"/>
      <c r="W2169" s="26"/>
      <c r="AC2169" s="16"/>
      <c r="AD2169" s="16"/>
      <c r="AE2169" s="16"/>
    </row>
    <row r="2170" spans="8:31" x14ac:dyDescent="0.25">
      <c r="H2170" s="12">
        <v>0</v>
      </c>
      <c r="V2170" s="26"/>
      <c r="W2170" s="26"/>
      <c r="AC2170" s="16"/>
      <c r="AD2170" s="16"/>
      <c r="AE2170" s="16"/>
    </row>
    <row r="2171" spans="8:31" x14ac:dyDescent="0.25">
      <c r="H2171" s="12">
        <v>0</v>
      </c>
      <c r="V2171" s="26"/>
      <c r="W2171" s="26"/>
      <c r="AC2171" s="16"/>
      <c r="AD2171" s="16"/>
      <c r="AE2171" s="16"/>
    </row>
    <row r="2172" spans="8:31" x14ac:dyDescent="0.25">
      <c r="H2172" s="12">
        <v>0</v>
      </c>
      <c r="V2172" s="26"/>
      <c r="W2172" s="26"/>
      <c r="AC2172" s="16"/>
      <c r="AD2172" s="16"/>
      <c r="AE2172" s="16"/>
    </row>
    <row r="2173" spans="8:31" x14ac:dyDescent="0.25">
      <c r="H2173" s="12">
        <v>0</v>
      </c>
      <c r="V2173" s="26"/>
      <c r="W2173" s="26"/>
      <c r="AC2173" s="16"/>
      <c r="AD2173" s="16"/>
      <c r="AE2173" s="16"/>
    </row>
    <row r="2174" spans="8:31" x14ac:dyDescent="0.25">
      <c r="H2174" s="12">
        <v>0</v>
      </c>
      <c r="V2174" s="26"/>
      <c r="W2174" s="26"/>
      <c r="AC2174" s="16"/>
      <c r="AD2174" s="16"/>
      <c r="AE2174" s="16"/>
    </row>
    <row r="2175" spans="8:31" x14ac:dyDescent="0.25">
      <c r="H2175" s="12">
        <v>0</v>
      </c>
      <c r="V2175" s="26"/>
      <c r="W2175" s="26"/>
      <c r="AC2175" s="16"/>
      <c r="AD2175" s="16"/>
      <c r="AE2175" s="16"/>
    </row>
    <row r="2176" spans="8:31" x14ac:dyDescent="0.25">
      <c r="H2176" s="12">
        <v>0</v>
      </c>
      <c r="V2176" s="26"/>
      <c r="W2176" s="26"/>
      <c r="AC2176" s="16"/>
      <c r="AD2176" s="16"/>
      <c r="AE2176" s="16"/>
    </row>
    <row r="2177" spans="8:31" x14ac:dyDescent="0.25">
      <c r="H2177" s="12">
        <v>0</v>
      </c>
      <c r="V2177" s="26"/>
      <c r="W2177" s="26"/>
      <c r="AC2177" s="16"/>
      <c r="AD2177" s="16"/>
      <c r="AE2177" s="16"/>
    </row>
    <row r="2178" spans="8:31" x14ac:dyDescent="0.25">
      <c r="H2178" s="12">
        <v>0</v>
      </c>
      <c r="V2178" s="26"/>
      <c r="W2178" s="26"/>
      <c r="AC2178" s="16"/>
      <c r="AD2178" s="16"/>
      <c r="AE2178" s="16"/>
    </row>
    <row r="2179" spans="8:31" x14ac:dyDescent="0.25">
      <c r="H2179" s="12">
        <v>0</v>
      </c>
      <c r="V2179" s="26"/>
      <c r="W2179" s="26"/>
      <c r="AC2179" s="16"/>
      <c r="AD2179" s="16"/>
      <c r="AE2179" s="16"/>
    </row>
    <row r="2180" spans="8:31" x14ac:dyDescent="0.25">
      <c r="H2180" s="12">
        <v>0</v>
      </c>
      <c r="V2180" s="26"/>
      <c r="W2180" s="26"/>
      <c r="AC2180" s="16"/>
      <c r="AD2180" s="16"/>
      <c r="AE2180" s="16"/>
    </row>
    <row r="2181" spans="8:31" x14ac:dyDescent="0.25">
      <c r="H2181" s="12">
        <v>0</v>
      </c>
      <c r="V2181" s="26"/>
      <c r="W2181" s="26"/>
      <c r="AC2181" s="16"/>
      <c r="AD2181" s="16"/>
      <c r="AE2181" s="16"/>
    </row>
    <row r="2182" spans="8:31" x14ac:dyDescent="0.25">
      <c r="H2182" s="12">
        <v>0</v>
      </c>
      <c r="V2182" s="26"/>
      <c r="W2182" s="26"/>
      <c r="AC2182" s="16"/>
      <c r="AD2182" s="16"/>
      <c r="AE2182" s="16"/>
    </row>
    <row r="2183" spans="8:31" x14ac:dyDescent="0.25">
      <c r="H2183" s="12">
        <v>0</v>
      </c>
      <c r="V2183" s="26"/>
      <c r="W2183" s="26"/>
      <c r="AC2183" s="16"/>
      <c r="AD2183" s="16"/>
      <c r="AE2183" s="16"/>
    </row>
    <row r="2184" spans="8:31" x14ac:dyDescent="0.25">
      <c r="H2184" s="12">
        <v>0</v>
      </c>
      <c r="V2184" s="26"/>
      <c r="W2184" s="26"/>
      <c r="AC2184" s="16"/>
      <c r="AD2184" s="16"/>
      <c r="AE2184" s="16"/>
    </row>
    <row r="2185" spans="8:31" x14ac:dyDescent="0.25">
      <c r="H2185" s="12">
        <v>0</v>
      </c>
      <c r="V2185" s="26"/>
      <c r="W2185" s="26"/>
      <c r="AC2185" s="16"/>
      <c r="AD2185" s="16"/>
      <c r="AE2185" s="16"/>
    </row>
    <row r="2186" spans="8:31" x14ac:dyDescent="0.25">
      <c r="H2186" s="12">
        <v>0</v>
      </c>
      <c r="V2186" s="26"/>
      <c r="W2186" s="26"/>
      <c r="AC2186" s="16"/>
      <c r="AD2186" s="16"/>
      <c r="AE2186" s="16"/>
    </row>
    <row r="2187" spans="8:31" x14ac:dyDescent="0.25">
      <c r="H2187" s="12">
        <v>0</v>
      </c>
      <c r="V2187" s="26"/>
      <c r="W2187" s="26"/>
      <c r="AC2187" s="16"/>
      <c r="AD2187" s="16"/>
      <c r="AE2187" s="16"/>
    </row>
    <row r="2188" spans="8:31" x14ac:dyDescent="0.25">
      <c r="H2188" s="12">
        <v>0</v>
      </c>
      <c r="V2188" s="26"/>
      <c r="W2188" s="26"/>
      <c r="AC2188" s="16"/>
      <c r="AD2188" s="16"/>
      <c r="AE2188" s="16"/>
    </row>
    <row r="2189" spans="8:31" x14ac:dyDescent="0.25">
      <c r="H2189" s="12">
        <v>0</v>
      </c>
      <c r="V2189" s="26"/>
      <c r="W2189" s="26"/>
      <c r="AC2189" s="16"/>
      <c r="AD2189" s="16"/>
      <c r="AE2189" s="16"/>
    </row>
    <row r="2190" spans="8:31" x14ac:dyDescent="0.25">
      <c r="H2190" s="12">
        <v>0</v>
      </c>
      <c r="V2190" s="26"/>
      <c r="W2190" s="26"/>
      <c r="AC2190" s="16"/>
      <c r="AD2190" s="16"/>
      <c r="AE2190" s="16"/>
    </row>
    <row r="2191" spans="8:31" x14ac:dyDescent="0.25">
      <c r="H2191" s="12">
        <v>0</v>
      </c>
      <c r="V2191" s="26"/>
      <c r="W2191" s="26"/>
      <c r="AC2191" s="16"/>
      <c r="AD2191" s="16"/>
      <c r="AE2191" s="16"/>
    </row>
    <row r="2192" spans="8:31" x14ac:dyDescent="0.25">
      <c r="H2192" s="12">
        <v>0</v>
      </c>
      <c r="V2192" s="26"/>
      <c r="W2192" s="26"/>
      <c r="AC2192" s="16"/>
      <c r="AD2192" s="16"/>
      <c r="AE2192" s="16"/>
    </row>
    <row r="2193" spans="8:31" x14ac:dyDescent="0.25">
      <c r="H2193" s="12">
        <v>0</v>
      </c>
      <c r="V2193" s="26"/>
      <c r="W2193" s="26"/>
      <c r="AC2193" s="16"/>
      <c r="AD2193" s="16"/>
      <c r="AE2193" s="16"/>
    </row>
    <row r="2194" spans="8:31" x14ac:dyDescent="0.25">
      <c r="H2194" s="12">
        <v>0</v>
      </c>
      <c r="V2194" s="26"/>
      <c r="W2194" s="26"/>
      <c r="AC2194" s="16"/>
      <c r="AD2194" s="16"/>
      <c r="AE2194" s="16"/>
    </row>
    <row r="2195" spans="8:31" x14ac:dyDescent="0.25">
      <c r="H2195" s="12">
        <v>0</v>
      </c>
      <c r="V2195" s="26"/>
      <c r="W2195" s="26"/>
      <c r="AC2195" s="16"/>
      <c r="AD2195" s="16"/>
      <c r="AE2195" s="16"/>
    </row>
    <row r="2196" spans="8:31" x14ac:dyDescent="0.25">
      <c r="H2196" s="12">
        <v>0</v>
      </c>
      <c r="V2196" s="26"/>
      <c r="W2196" s="26"/>
      <c r="AC2196" s="16"/>
      <c r="AD2196" s="16"/>
      <c r="AE2196" s="16"/>
    </row>
    <row r="2197" spans="8:31" x14ac:dyDescent="0.25">
      <c r="H2197" s="12">
        <v>0</v>
      </c>
      <c r="V2197" s="26"/>
      <c r="W2197" s="26"/>
      <c r="AC2197" s="16"/>
      <c r="AD2197" s="16"/>
      <c r="AE2197" s="16"/>
    </row>
    <row r="2198" spans="8:31" x14ac:dyDescent="0.25">
      <c r="H2198" s="12">
        <v>0</v>
      </c>
      <c r="V2198" s="26"/>
      <c r="W2198" s="26"/>
      <c r="AC2198" s="16"/>
      <c r="AD2198" s="16"/>
      <c r="AE2198" s="16"/>
    </row>
    <row r="2199" spans="8:31" x14ac:dyDescent="0.25">
      <c r="H2199" s="12">
        <v>0</v>
      </c>
      <c r="V2199" s="26"/>
      <c r="W2199" s="26"/>
      <c r="AC2199" s="16"/>
      <c r="AD2199" s="16"/>
      <c r="AE2199" s="16"/>
    </row>
    <row r="2200" spans="8:31" x14ac:dyDescent="0.25">
      <c r="H2200" s="12">
        <v>0</v>
      </c>
      <c r="V2200" s="26"/>
      <c r="W2200" s="26"/>
      <c r="AC2200" s="16"/>
      <c r="AD2200" s="16"/>
      <c r="AE2200" s="16"/>
    </row>
    <row r="2201" spans="8:31" x14ac:dyDescent="0.25">
      <c r="H2201" s="12">
        <v>0</v>
      </c>
      <c r="V2201" s="26"/>
      <c r="W2201" s="26"/>
      <c r="AC2201" s="16"/>
      <c r="AD2201" s="16"/>
      <c r="AE2201" s="16"/>
    </row>
    <row r="2202" spans="8:31" x14ac:dyDescent="0.25">
      <c r="H2202" s="12">
        <v>0</v>
      </c>
      <c r="V2202" s="26"/>
      <c r="W2202" s="26"/>
      <c r="AC2202" s="16"/>
      <c r="AD2202" s="16"/>
      <c r="AE2202" s="16"/>
    </row>
    <row r="2203" spans="8:31" x14ac:dyDescent="0.25">
      <c r="H2203" s="12">
        <v>0</v>
      </c>
      <c r="V2203" s="26"/>
      <c r="W2203" s="26"/>
      <c r="AC2203" s="16"/>
      <c r="AD2203" s="16"/>
      <c r="AE2203" s="16"/>
    </row>
    <row r="2204" spans="8:31" x14ac:dyDescent="0.25">
      <c r="H2204" s="12">
        <v>0</v>
      </c>
      <c r="V2204" s="26"/>
      <c r="W2204" s="26"/>
      <c r="AC2204" s="16"/>
      <c r="AD2204" s="16"/>
      <c r="AE2204" s="16"/>
    </row>
    <row r="2205" spans="8:31" x14ac:dyDescent="0.25">
      <c r="H2205" s="12">
        <v>0</v>
      </c>
      <c r="V2205" s="26"/>
      <c r="W2205" s="26"/>
      <c r="AC2205" s="16"/>
      <c r="AD2205" s="16"/>
      <c r="AE2205" s="16"/>
    </row>
    <row r="2206" spans="8:31" x14ac:dyDescent="0.25">
      <c r="H2206" s="12">
        <v>0</v>
      </c>
      <c r="V2206" s="26"/>
      <c r="W2206" s="26"/>
      <c r="AC2206" s="16"/>
      <c r="AD2206" s="16"/>
      <c r="AE2206" s="16"/>
    </row>
    <row r="2207" spans="8:31" x14ac:dyDescent="0.25">
      <c r="H2207" s="12">
        <v>0</v>
      </c>
      <c r="V2207" s="26"/>
      <c r="W2207" s="26"/>
      <c r="AC2207" s="16"/>
      <c r="AD2207" s="16"/>
      <c r="AE2207" s="16"/>
    </row>
    <row r="2208" spans="8:31" x14ac:dyDescent="0.25">
      <c r="H2208" s="12">
        <v>0</v>
      </c>
      <c r="V2208" s="26"/>
      <c r="W2208" s="26"/>
      <c r="AC2208" s="16"/>
      <c r="AD2208" s="16"/>
      <c r="AE2208" s="16"/>
    </row>
    <row r="2209" spans="8:31" x14ac:dyDescent="0.25">
      <c r="H2209" s="12">
        <v>0</v>
      </c>
      <c r="V2209" s="26"/>
      <c r="W2209" s="26"/>
      <c r="AC2209" s="16"/>
      <c r="AD2209" s="16"/>
      <c r="AE2209" s="16"/>
    </row>
    <row r="2210" spans="8:31" x14ac:dyDescent="0.25">
      <c r="H2210" s="12">
        <v>0</v>
      </c>
      <c r="V2210" s="26"/>
      <c r="W2210" s="26"/>
      <c r="AC2210" s="16"/>
      <c r="AD2210" s="16"/>
      <c r="AE2210" s="16"/>
    </row>
    <row r="2211" spans="8:31" x14ac:dyDescent="0.25">
      <c r="H2211" s="12">
        <v>0</v>
      </c>
      <c r="V2211" s="26"/>
      <c r="W2211" s="26"/>
      <c r="AC2211" s="16"/>
      <c r="AD2211" s="16"/>
      <c r="AE2211" s="16"/>
    </row>
    <row r="2212" spans="8:31" x14ac:dyDescent="0.25">
      <c r="H2212" s="12">
        <v>0</v>
      </c>
      <c r="V2212" s="26"/>
      <c r="W2212" s="26"/>
      <c r="AC2212" s="16"/>
      <c r="AD2212" s="16"/>
      <c r="AE2212" s="16"/>
    </row>
    <row r="2213" spans="8:31" x14ac:dyDescent="0.25">
      <c r="H2213" s="12">
        <v>0</v>
      </c>
      <c r="V2213" s="26"/>
      <c r="W2213" s="26"/>
      <c r="AC2213" s="16"/>
      <c r="AD2213" s="16"/>
      <c r="AE2213" s="16"/>
    </row>
    <row r="2214" spans="8:31" x14ac:dyDescent="0.25">
      <c r="H2214" s="12">
        <v>0</v>
      </c>
      <c r="V2214" s="26"/>
      <c r="W2214" s="26"/>
      <c r="AC2214" s="16"/>
      <c r="AD2214" s="16"/>
      <c r="AE2214" s="16"/>
    </row>
    <row r="2215" spans="8:31" x14ac:dyDescent="0.25">
      <c r="H2215" s="12">
        <v>0</v>
      </c>
      <c r="V2215" s="26"/>
      <c r="W2215" s="26"/>
      <c r="AC2215" s="16"/>
      <c r="AD2215" s="16"/>
      <c r="AE2215" s="16"/>
    </row>
    <row r="2216" spans="8:31" x14ac:dyDescent="0.25">
      <c r="H2216" s="12">
        <v>0</v>
      </c>
      <c r="V2216" s="26"/>
      <c r="W2216" s="26"/>
      <c r="AC2216" s="16"/>
      <c r="AD2216" s="16"/>
      <c r="AE2216" s="16"/>
    </row>
    <row r="2217" spans="8:31" x14ac:dyDescent="0.25">
      <c r="H2217" s="12">
        <v>0</v>
      </c>
      <c r="V2217" s="26"/>
      <c r="W2217" s="26"/>
      <c r="AC2217" s="16"/>
      <c r="AD2217" s="16"/>
      <c r="AE2217" s="16"/>
    </row>
    <row r="2218" spans="8:31" x14ac:dyDescent="0.25">
      <c r="H2218" s="12">
        <v>0</v>
      </c>
      <c r="V2218" s="26"/>
      <c r="W2218" s="26"/>
      <c r="AC2218" s="16"/>
      <c r="AD2218" s="16"/>
      <c r="AE2218" s="16"/>
    </row>
    <row r="2219" spans="8:31" x14ac:dyDescent="0.25">
      <c r="H2219" s="12">
        <v>0</v>
      </c>
      <c r="V2219" s="26"/>
      <c r="W2219" s="26"/>
      <c r="AC2219" s="16"/>
      <c r="AD2219" s="16"/>
      <c r="AE2219" s="16"/>
    </row>
    <row r="2220" spans="8:31" x14ac:dyDescent="0.25">
      <c r="H2220" s="12">
        <v>0</v>
      </c>
      <c r="V2220" s="26"/>
      <c r="W2220" s="26"/>
      <c r="AC2220" s="16"/>
      <c r="AD2220" s="16"/>
      <c r="AE2220" s="16"/>
    </row>
    <row r="2221" spans="8:31" x14ac:dyDescent="0.25">
      <c r="H2221" s="12">
        <v>0</v>
      </c>
      <c r="V2221" s="26"/>
      <c r="W2221" s="26"/>
      <c r="AC2221" s="16"/>
      <c r="AD2221" s="16"/>
      <c r="AE2221" s="16"/>
    </row>
    <row r="2222" spans="8:31" x14ac:dyDescent="0.25">
      <c r="H2222" s="12">
        <v>0</v>
      </c>
      <c r="V2222" s="26"/>
      <c r="W2222" s="26"/>
      <c r="AC2222" s="16"/>
      <c r="AD2222" s="16"/>
      <c r="AE2222" s="16"/>
    </row>
    <row r="2223" spans="8:31" x14ac:dyDescent="0.25">
      <c r="H2223" s="12">
        <v>0</v>
      </c>
      <c r="V2223" s="26"/>
      <c r="W2223" s="26"/>
      <c r="AC2223" s="16"/>
      <c r="AD2223" s="16"/>
      <c r="AE2223" s="16"/>
    </row>
    <row r="2224" spans="8:31" x14ac:dyDescent="0.25">
      <c r="H2224" s="12">
        <v>0</v>
      </c>
      <c r="V2224" s="26"/>
      <c r="W2224" s="26"/>
      <c r="AC2224" s="16"/>
      <c r="AD2224" s="16"/>
      <c r="AE2224" s="16"/>
    </row>
    <row r="2225" spans="8:31" x14ac:dyDescent="0.25">
      <c r="H2225" s="12">
        <v>0</v>
      </c>
      <c r="V2225" s="26"/>
      <c r="W2225" s="26"/>
      <c r="AC2225" s="16"/>
      <c r="AD2225" s="16"/>
      <c r="AE2225" s="16"/>
    </row>
    <row r="2226" spans="8:31" x14ac:dyDescent="0.25">
      <c r="H2226" s="12">
        <v>0</v>
      </c>
      <c r="V2226" s="26"/>
      <c r="W2226" s="26"/>
      <c r="AC2226" s="16"/>
      <c r="AD2226" s="16"/>
      <c r="AE2226" s="16"/>
    </row>
    <row r="2227" spans="8:31" x14ac:dyDescent="0.25">
      <c r="H2227" s="12">
        <v>0</v>
      </c>
      <c r="V2227" s="26"/>
      <c r="W2227" s="26"/>
      <c r="AC2227" s="16"/>
      <c r="AD2227" s="16"/>
      <c r="AE2227" s="16"/>
    </row>
    <row r="2228" spans="8:31" x14ac:dyDescent="0.25">
      <c r="H2228" s="12">
        <v>0</v>
      </c>
      <c r="V2228" s="26"/>
      <c r="W2228" s="26"/>
      <c r="AC2228" s="16"/>
      <c r="AD2228" s="16"/>
      <c r="AE2228" s="16"/>
    </row>
    <row r="2229" spans="8:31" x14ac:dyDescent="0.25">
      <c r="H2229" s="12">
        <v>0</v>
      </c>
      <c r="V2229" s="26"/>
      <c r="W2229" s="26"/>
      <c r="AC2229" s="16"/>
      <c r="AD2229" s="16"/>
      <c r="AE2229" s="16"/>
    </row>
    <row r="2230" spans="8:31" x14ac:dyDescent="0.25">
      <c r="H2230" s="12">
        <v>0</v>
      </c>
      <c r="V2230" s="26"/>
      <c r="W2230" s="26"/>
      <c r="AC2230" s="16"/>
      <c r="AD2230" s="16"/>
      <c r="AE2230" s="16"/>
    </row>
    <row r="2231" spans="8:31" x14ac:dyDescent="0.25">
      <c r="H2231" s="12">
        <v>0</v>
      </c>
      <c r="V2231" s="26"/>
      <c r="W2231" s="26"/>
      <c r="AC2231" s="16"/>
      <c r="AD2231" s="16"/>
      <c r="AE2231" s="16"/>
    </row>
    <row r="2232" spans="8:31" x14ac:dyDescent="0.25">
      <c r="H2232" s="12">
        <v>0</v>
      </c>
      <c r="V2232" s="26"/>
      <c r="W2232" s="26"/>
      <c r="AC2232" s="16"/>
      <c r="AD2232" s="16"/>
      <c r="AE2232" s="16"/>
    </row>
    <row r="2233" spans="8:31" x14ac:dyDescent="0.25">
      <c r="H2233" s="12">
        <v>0</v>
      </c>
      <c r="V2233" s="26"/>
      <c r="W2233" s="26"/>
      <c r="AC2233" s="16"/>
      <c r="AD2233" s="16"/>
      <c r="AE2233" s="16"/>
    </row>
    <row r="2234" spans="8:31" x14ac:dyDescent="0.25">
      <c r="H2234" s="12">
        <v>0</v>
      </c>
      <c r="V2234" s="26"/>
      <c r="W2234" s="26"/>
      <c r="AC2234" s="16"/>
      <c r="AD2234" s="16"/>
      <c r="AE2234" s="16"/>
    </row>
    <row r="2235" spans="8:31" x14ac:dyDescent="0.25">
      <c r="H2235" s="12">
        <v>0</v>
      </c>
      <c r="V2235" s="26"/>
      <c r="W2235" s="26"/>
      <c r="AC2235" s="16"/>
      <c r="AD2235" s="16"/>
      <c r="AE2235" s="16"/>
    </row>
    <row r="2236" spans="8:31" x14ac:dyDescent="0.25">
      <c r="H2236" s="12">
        <v>0</v>
      </c>
      <c r="V2236" s="26"/>
      <c r="W2236" s="26"/>
      <c r="AC2236" s="16"/>
      <c r="AD2236" s="16"/>
      <c r="AE2236" s="16"/>
    </row>
    <row r="2237" spans="8:31" x14ac:dyDescent="0.25">
      <c r="H2237" s="12">
        <v>0</v>
      </c>
      <c r="V2237" s="26"/>
      <c r="W2237" s="26"/>
      <c r="AC2237" s="16"/>
      <c r="AD2237" s="16"/>
      <c r="AE2237" s="16"/>
    </row>
    <row r="2238" spans="8:31" x14ac:dyDescent="0.25">
      <c r="H2238" s="12">
        <v>0</v>
      </c>
      <c r="V2238" s="26"/>
      <c r="W2238" s="26"/>
      <c r="AC2238" s="16"/>
      <c r="AD2238" s="16"/>
      <c r="AE2238" s="16"/>
    </row>
    <row r="2239" spans="8:31" x14ac:dyDescent="0.25">
      <c r="H2239" s="12">
        <v>0</v>
      </c>
      <c r="V2239" s="26"/>
      <c r="W2239" s="26"/>
      <c r="AC2239" s="16"/>
      <c r="AD2239" s="16"/>
      <c r="AE2239" s="16"/>
    </row>
    <row r="2240" spans="8:31" x14ac:dyDescent="0.25">
      <c r="H2240" s="12">
        <v>0</v>
      </c>
      <c r="V2240" s="26"/>
      <c r="W2240" s="26"/>
      <c r="AC2240" s="16"/>
      <c r="AD2240" s="16"/>
      <c r="AE2240" s="16"/>
    </row>
    <row r="2241" spans="8:31" x14ac:dyDescent="0.25">
      <c r="H2241" s="12">
        <v>0</v>
      </c>
      <c r="V2241" s="26"/>
      <c r="W2241" s="26"/>
      <c r="AC2241" s="16"/>
      <c r="AD2241" s="16"/>
      <c r="AE2241" s="16"/>
    </row>
    <row r="2242" spans="8:31" x14ac:dyDescent="0.25">
      <c r="H2242" s="12">
        <v>0</v>
      </c>
      <c r="V2242" s="26"/>
      <c r="W2242" s="26"/>
      <c r="AC2242" s="16"/>
      <c r="AD2242" s="16"/>
      <c r="AE2242" s="16"/>
    </row>
    <row r="2243" spans="8:31" x14ac:dyDescent="0.25">
      <c r="H2243" s="12">
        <v>0</v>
      </c>
      <c r="V2243" s="26"/>
      <c r="W2243" s="26"/>
      <c r="AC2243" s="16"/>
      <c r="AD2243" s="16"/>
      <c r="AE2243" s="16"/>
    </row>
    <row r="2244" spans="8:31" x14ac:dyDescent="0.25">
      <c r="H2244" s="12">
        <v>0</v>
      </c>
      <c r="V2244" s="26"/>
      <c r="W2244" s="26"/>
      <c r="AC2244" s="16"/>
      <c r="AD2244" s="16"/>
      <c r="AE2244" s="16"/>
    </row>
    <row r="2245" spans="8:31" x14ac:dyDescent="0.25">
      <c r="H2245" s="12">
        <v>0</v>
      </c>
      <c r="V2245" s="26"/>
      <c r="W2245" s="26"/>
      <c r="AC2245" s="16"/>
      <c r="AD2245" s="16"/>
      <c r="AE2245" s="16"/>
    </row>
    <row r="2246" spans="8:31" x14ac:dyDescent="0.25">
      <c r="H2246" s="12">
        <v>0</v>
      </c>
      <c r="V2246" s="26"/>
      <c r="W2246" s="26"/>
      <c r="AC2246" s="16"/>
      <c r="AD2246" s="16"/>
      <c r="AE2246" s="16"/>
    </row>
    <row r="2247" spans="8:31" x14ac:dyDescent="0.25">
      <c r="H2247" s="12">
        <v>0</v>
      </c>
      <c r="V2247" s="26"/>
      <c r="W2247" s="26"/>
      <c r="AC2247" s="16"/>
      <c r="AD2247" s="16"/>
      <c r="AE2247" s="16"/>
    </row>
    <row r="2248" spans="8:31" x14ac:dyDescent="0.25">
      <c r="H2248" s="12">
        <v>0</v>
      </c>
      <c r="V2248" s="26"/>
      <c r="W2248" s="26"/>
      <c r="AC2248" s="16"/>
      <c r="AD2248" s="16"/>
      <c r="AE2248" s="16"/>
    </row>
    <row r="2249" spans="8:31" x14ac:dyDescent="0.25">
      <c r="H2249" s="12">
        <v>0</v>
      </c>
      <c r="V2249" s="26"/>
      <c r="W2249" s="26"/>
      <c r="AC2249" s="16"/>
      <c r="AD2249" s="16"/>
      <c r="AE2249" s="16"/>
    </row>
    <row r="2250" spans="8:31" x14ac:dyDescent="0.25">
      <c r="H2250" s="12">
        <v>0</v>
      </c>
      <c r="V2250" s="26"/>
      <c r="W2250" s="26"/>
      <c r="AC2250" s="16"/>
      <c r="AD2250" s="16"/>
      <c r="AE2250" s="16"/>
    </row>
    <row r="2251" spans="8:31" x14ac:dyDescent="0.25">
      <c r="H2251" s="12">
        <v>0</v>
      </c>
      <c r="V2251" s="26"/>
      <c r="W2251" s="26"/>
      <c r="AC2251" s="16"/>
      <c r="AD2251" s="16"/>
      <c r="AE2251" s="16"/>
    </row>
    <row r="2252" spans="8:31" x14ac:dyDescent="0.25">
      <c r="H2252" s="12">
        <v>0</v>
      </c>
      <c r="V2252" s="26"/>
      <c r="W2252" s="26"/>
      <c r="AC2252" s="16"/>
      <c r="AD2252" s="16"/>
      <c r="AE2252" s="16"/>
    </row>
    <row r="2253" spans="8:31" x14ac:dyDescent="0.25">
      <c r="H2253" s="12">
        <v>0</v>
      </c>
      <c r="V2253" s="26"/>
      <c r="W2253" s="26"/>
      <c r="AC2253" s="16"/>
      <c r="AD2253" s="16"/>
      <c r="AE2253" s="16"/>
    </row>
    <row r="2254" spans="8:31" x14ac:dyDescent="0.25">
      <c r="H2254" s="12">
        <v>0</v>
      </c>
      <c r="V2254" s="26"/>
      <c r="W2254" s="26"/>
      <c r="AC2254" s="16"/>
      <c r="AD2254" s="16"/>
      <c r="AE2254" s="16"/>
    </row>
    <row r="2255" spans="8:31" x14ac:dyDescent="0.25">
      <c r="H2255" s="12">
        <v>0</v>
      </c>
      <c r="V2255" s="26"/>
      <c r="W2255" s="26"/>
      <c r="AC2255" s="16"/>
      <c r="AD2255" s="16"/>
      <c r="AE2255" s="16"/>
    </row>
    <row r="2256" spans="8:31" x14ac:dyDescent="0.25">
      <c r="H2256" s="12">
        <v>0</v>
      </c>
      <c r="V2256" s="26"/>
      <c r="W2256" s="26"/>
      <c r="AC2256" s="16"/>
      <c r="AD2256" s="16"/>
      <c r="AE2256" s="16"/>
    </row>
    <row r="2257" spans="8:31" x14ac:dyDescent="0.25">
      <c r="H2257" s="12">
        <v>0</v>
      </c>
      <c r="V2257" s="26"/>
      <c r="W2257" s="26"/>
      <c r="AC2257" s="16"/>
      <c r="AD2257" s="16"/>
      <c r="AE2257" s="16"/>
    </row>
    <row r="2258" spans="8:31" x14ac:dyDescent="0.25">
      <c r="H2258" s="12">
        <v>0</v>
      </c>
      <c r="V2258" s="26"/>
      <c r="W2258" s="26"/>
      <c r="AC2258" s="16"/>
      <c r="AD2258" s="16"/>
      <c r="AE2258" s="16"/>
    </row>
    <row r="2259" spans="8:31" x14ac:dyDescent="0.25">
      <c r="H2259" s="12">
        <v>0</v>
      </c>
      <c r="V2259" s="26"/>
      <c r="W2259" s="26"/>
      <c r="AC2259" s="16"/>
      <c r="AD2259" s="16"/>
      <c r="AE2259" s="16"/>
    </row>
    <row r="2260" spans="8:31" x14ac:dyDescent="0.25">
      <c r="H2260" s="12">
        <v>0</v>
      </c>
      <c r="V2260" s="26"/>
      <c r="W2260" s="26"/>
      <c r="AC2260" s="16"/>
      <c r="AD2260" s="16"/>
      <c r="AE2260" s="16"/>
    </row>
    <row r="2261" spans="8:31" x14ac:dyDescent="0.25">
      <c r="H2261" s="12">
        <v>0</v>
      </c>
      <c r="V2261" s="26"/>
      <c r="W2261" s="26"/>
      <c r="AC2261" s="16"/>
      <c r="AD2261" s="16"/>
      <c r="AE2261" s="16"/>
    </row>
    <row r="2262" spans="8:31" x14ac:dyDescent="0.25">
      <c r="H2262" s="12">
        <v>0</v>
      </c>
      <c r="V2262" s="26"/>
      <c r="W2262" s="26"/>
      <c r="AC2262" s="16"/>
      <c r="AD2262" s="16"/>
      <c r="AE2262" s="16"/>
    </row>
    <row r="2263" spans="8:31" x14ac:dyDescent="0.25">
      <c r="H2263" s="12">
        <v>0</v>
      </c>
      <c r="V2263" s="26"/>
      <c r="W2263" s="26"/>
      <c r="AC2263" s="16"/>
      <c r="AD2263" s="16"/>
      <c r="AE2263" s="16"/>
    </row>
    <row r="2264" spans="8:31" x14ac:dyDescent="0.25">
      <c r="H2264" s="12">
        <v>0</v>
      </c>
      <c r="V2264" s="26"/>
      <c r="W2264" s="26"/>
      <c r="AC2264" s="16"/>
      <c r="AD2264" s="16"/>
      <c r="AE2264" s="16"/>
    </row>
    <row r="2265" spans="8:31" x14ac:dyDescent="0.25">
      <c r="H2265" s="12">
        <v>0</v>
      </c>
      <c r="V2265" s="26"/>
      <c r="W2265" s="26"/>
      <c r="AC2265" s="16"/>
      <c r="AD2265" s="16"/>
      <c r="AE2265" s="16"/>
    </row>
    <row r="2266" spans="8:31" x14ac:dyDescent="0.25">
      <c r="H2266" s="12">
        <v>0</v>
      </c>
      <c r="V2266" s="26"/>
      <c r="W2266" s="26"/>
      <c r="AC2266" s="16"/>
      <c r="AD2266" s="16"/>
      <c r="AE2266" s="16"/>
    </row>
    <row r="2267" spans="8:31" x14ac:dyDescent="0.25">
      <c r="H2267" s="12">
        <v>0</v>
      </c>
      <c r="V2267" s="26"/>
      <c r="W2267" s="26"/>
      <c r="AC2267" s="16"/>
      <c r="AD2267" s="16"/>
      <c r="AE2267" s="16"/>
    </row>
    <row r="2268" spans="8:31" x14ac:dyDescent="0.25">
      <c r="H2268" s="12">
        <v>0</v>
      </c>
      <c r="V2268" s="26"/>
      <c r="W2268" s="26"/>
      <c r="AC2268" s="16"/>
      <c r="AD2268" s="16"/>
      <c r="AE2268" s="16"/>
    </row>
    <row r="2269" spans="8:31" x14ac:dyDescent="0.25">
      <c r="H2269" s="12">
        <v>0</v>
      </c>
      <c r="V2269" s="26"/>
      <c r="W2269" s="26"/>
      <c r="AC2269" s="16"/>
      <c r="AD2269" s="16"/>
      <c r="AE2269" s="16"/>
    </row>
    <row r="2270" spans="8:31" x14ac:dyDescent="0.25">
      <c r="H2270" s="12">
        <v>0</v>
      </c>
      <c r="V2270" s="26"/>
      <c r="W2270" s="26"/>
      <c r="AC2270" s="16"/>
      <c r="AD2270" s="16"/>
      <c r="AE2270" s="16"/>
    </row>
    <row r="2271" spans="8:31" x14ac:dyDescent="0.25">
      <c r="H2271" s="12">
        <v>0</v>
      </c>
      <c r="V2271" s="26"/>
      <c r="W2271" s="26"/>
      <c r="AC2271" s="16"/>
      <c r="AD2271" s="16"/>
      <c r="AE2271" s="16"/>
    </row>
    <row r="2272" spans="8:31" x14ac:dyDescent="0.25">
      <c r="H2272" s="12">
        <v>0</v>
      </c>
      <c r="V2272" s="26"/>
      <c r="W2272" s="26"/>
      <c r="AC2272" s="16"/>
      <c r="AD2272" s="16"/>
      <c r="AE2272" s="16"/>
    </row>
    <row r="2273" spans="8:31" x14ac:dyDescent="0.25">
      <c r="H2273" s="12">
        <v>0</v>
      </c>
      <c r="V2273" s="26"/>
      <c r="W2273" s="26"/>
      <c r="AC2273" s="16"/>
      <c r="AD2273" s="16"/>
      <c r="AE2273" s="16"/>
    </row>
    <row r="2274" spans="8:31" x14ac:dyDescent="0.25">
      <c r="H2274" s="12">
        <v>0</v>
      </c>
      <c r="V2274" s="26"/>
      <c r="W2274" s="26"/>
      <c r="AC2274" s="16"/>
      <c r="AD2274" s="16"/>
      <c r="AE2274" s="16"/>
    </row>
    <row r="2275" spans="8:31" x14ac:dyDescent="0.25">
      <c r="H2275" s="12">
        <v>0</v>
      </c>
      <c r="V2275" s="26"/>
      <c r="W2275" s="26"/>
      <c r="AC2275" s="16"/>
      <c r="AD2275" s="16"/>
      <c r="AE2275" s="16"/>
    </row>
    <row r="2276" spans="8:31" x14ac:dyDescent="0.25">
      <c r="H2276" s="12">
        <v>0</v>
      </c>
      <c r="V2276" s="26"/>
      <c r="W2276" s="26"/>
      <c r="AC2276" s="16"/>
      <c r="AD2276" s="16"/>
      <c r="AE2276" s="16"/>
    </row>
    <row r="2277" spans="8:31" x14ac:dyDescent="0.25">
      <c r="H2277" s="12">
        <v>0</v>
      </c>
      <c r="V2277" s="26"/>
      <c r="W2277" s="26"/>
      <c r="AC2277" s="16"/>
      <c r="AD2277" s="16"/>
      <c r="AE2277" s="16"/>
    </row>
    <row r="2278" spans="8:31" x14ac:dyDescent="0.25">
      <c r="H2278" s="12">
        <v>0</v>
      </c>
      <c r="V2278" s="26"/>
      <c r="W2278" s="26"/>
      <c r="AC2278" s="16"/>
      <c r="AD2278" s="16"/>
      <c r="AE2278" s="16"/>
    </row>
    <row r="2279" spans="8:31" x14ac:dyDescent="0.25">
      <c r="H2279" s="12">
        <v>0</v>
      </c>
      <c r="V2279" s="26"/>
      <c r="W2279" s="26"/>
      <c r="AC2279" s="16"/>
      <c r="AD2279" s="16"/>
      <c r="AE2279" s="16"/>
    </row>
    <row r="2280" spans="8:31" x14ac:dyDescent="0.25">
      <c r="H2280" s="12">
        <v>0</v>
      </c>
      <c r="V2280" s="26"/>
      <c r="W2280" s="26"/>
      <c r="AC2280" s="16"/>
      <c r="AD2280" s="16"/>
      <c r="AE2280" s="16"/>
    </row>
    <row r="2281" spans="8:31" x14ac:dyDescent="0.25">
      <c r="H2281" s="12">
        <v>0</v>
      </c>
      <c r="V2281" s="26"/>
      <c r="W2281" s="26"/>
      <c r="AC2281" s="16"/>
      <c r="AD2281" s="16"/>
      <c r="AE2281" s="16"/>
    </row>
    <row r="2282" spans="8:31" x14ac:dyDescent="0.25">
      <c r="H2282" s="12">
        <v>0</v>
      </c>
      <c r="V2282" s="26"/>
      <c r="W2282" s="26"/>
      <c r="AC2282" s="16"/>
      <c r="AD2282" s="16"/>
      <c r="AE2282" s="16"/>
    </row>
    <row r="2283" spans="8:31" x14ac:dyDescent="0.25">
      <c r="H2283" s="12">
        <v>0</v>
      </c>
      <c r="V2283" s="26"/>
      <c r="W2283" s="26"/>
      <c r="AC2283" s="16"/>
      <c r="AD2283" s="16"/>
      <c r="AE2283" s="16"/>
    </row>
    <row r="2284" spans="8:31" x14ac:dyDescent="0.25">
      <c r="H2284" s="12">
        <v>0</v>
      </c>
      <c r="V2284" s="26"/>
      <c r="W2284" s="26"/>
      <c r="AC2284" s="16"/>
      <c r="AD2284" s="16"/>
      <c r="AE2284" s="16"/>
    </row>
    <row r="2285" spans="8:31" x14ac:dyDescent="0.25">
      <c r="H2285" s="12">
        <v>0</v>
      </c>
      <c r="V2285" s="26"/>
      <c r="W2285" s="26"/>
      <c r="AC2285" s="16"/>
      <c r="AD2285" s="16"/>
      <c r="AE2285" s="16"/>
    </row>
    <row r="2286" spans="8:31" x14ac:dyDescent="0.25">
      <c r="H2286" s="12">
        <v>0</v>
      </c>
      <c r="V2286" s="26"/>
      <c r="W2286" s="26"/>
      <c r="AC2286" s="16"/>
      <c r="AD2286" s="16"/>
      <c r="AE2286" s="16"/>
    </row>
    <row r="2287" spans="8:31" x14ac:dyDescent="0.25">
      <c r="H2287" s="12">
        <v>0</v>
      </c>
      <c r="V2287" s="26"/>
      <c r="W2287" s="26"/>
      <c r="AC2287" s="16"/>
      <c r="AD2287" s="16"/>
      <c r="AE2287" s="16"/>
    </row>
    <row r="2288" spans="8:31" x14ac:dyDescent="0.25">
      <c r="H2288" s="12">
        <v>0</v>
      </c>
      <c r="V2288" s="26"/>
      <c r="W2288" s="26"/>
      <c r="AC2288" s="16"/>
      <c r="AD2288" s="16"/>
      <c r="AE2288" s="16"/>
    </row>
    <row r="2289" spans="8:31" x14ac:dyDescent="0.25">
      <c r="H2289" s="12">
        <v>0</v>
      </c>
      <c r="V2289" s="26"/>
      <c r="W2289" s="26"/>
      <c r="AC2289" s="16"/>
      <c r="AD2289" s="16"/>
      <c r="AE2289" s="16"/>
    </row>
    <row r="2290" spans="8:31" x14ac:dyDescent="0.25">
      <c r="H2290" s="12">
        <v>0</v>
      </c>
      <c r="V2290" s="26"/>
      <c r="W2290" s="26"/>
      <c r="AC2290" s="16"/>
      <c r="AD2290" s="16"/>
      <c r="AE2290" s="16"/>
    </row>
    <row r="2291" spans="8:31" x14ac:dyDescent="0.25">
      <c r="H2291" s="12">
        <v>0</v>
      </c>
      <c r="V2291" s="26"/>
      <c r="W2291" s="26"/>
      <c r="AC2291" s="16"/>
      <c r="AD2291" s="16"/>
      <c r="AE2291" s="16"/>
    </row>
    <row r="2292" spans="8:31" x14ac:dyDescent="0.25">
      <c r="H2292" s="12">
        <v>0</v>
      </c>
      <c r="V2292" s="26"/>
      <c r="W2292" s="26"/>
      <c r="AC2292" s="16"/>
      <c r="AD2292" s="16"/>
      <c r="AE2292" s="16"/>
    </row>
    <row r="2293" spans="8:31" x14ac:dyDescent="0.25">
      <c r="H2293" s="12">
        <v>0</v>
      </c>
      <c r="V2293" s="26"/>
      <c r="W2293" s="26"/>
      <c r="AC2293" s="16"/>
      <c r="AD2293" s="16"/>
      <c r="AE2293" s="16"/>
    </row>
    <row r="2294" spans="8:31" x14ac:dyDescent="0.25">
      <c r="H2294" s="12">
        <v>0</v>
      </c>
      <c r="V2294" s="26"/>
      <c r="W2294" s="26"/>
      <c r="AC2294" s="16"/>
      <c r="AD2294" s="16"/>
      <c r="AE2294" s="16"/>
    </row>
    <row r="2295" spans="8:31" x14ac:dyDescent="0.25">
      <c r="H2295" s="12">
        <v>0</v>
      </c>
      <c r="V2295" s="26"/>
      <c r="W2295" s="26"/>
      <c r="AC2295" s="16"/>
      <c r="AD2295" s="16"/>
      <c r="AE2295" s="16"/>
    </row>
    <row r="2296" spans="8:31" x14ac:dyDescent="0.25">
      <c r="H2296" s="12">
        <v>0</v>
      </c>
      <c r="V2296" s="26"/>
      <c r="W2296" s="26"/>
      <c r="AC2296" s="16"/>
      <c r="AD2296" s="16"/>
      <c r="AE2296" s="16"/>
    </row>
    <row r="2297" spans="8:31" x14ac:dyDescent="0.25">
      <c r="H2297" s="12">
        <v>0</v>
      </c>
      <c r="V2297" s="26"/>
      <c r="W2297" s="26"/>
      <c r="AC2297" s="16"/>
      <c r="AD2297" s="16"/>
      <c r="AE2297" s="16"/>
    </row>
    <row r="2298" spans="8:31" x14ac:dyDescent="0.25">
      <c r="H2298" s="12">
        <v>0</v>
      </c>
      <c r="V2298" s="26"/>
      <c r="W2298" s="26"/>
      <c r="AC2298" s="16"/>
      <c r="AD2298" s="16"/>
      <c r="AE2298" s="16"/>
    </row>
    <row r="2299" spans="8:31" x14ac:dyDescent="0.25">
      <c r="H2299" s="12">
        <v>0</v>
      </c>
      <c r="V2299" s="26"/>
      <c r="W2299" s="26"/>
      <c r="AC2299" s="16"/>
      <c r="AD2299" s="16"/>
      <c r="AE2299" s="16"/>
    </row>
    <row r="2300" spans="8:31" x14ac:dyDescent="0.25">
      <c r="H2300" s="12">
        <v>0</v>
      </c>
      <c r="V2300" s="26"/>
      <c r="W2300" s="26"/>
      <c r="AC2300" s="16"/>
      <c r="AD2300" s="16"/>
      <c r="AE2300" s="16"/>
    </row>
    <row r="2301" spans="8:31" x14ac:dyDescent="0.25">
      <c r="H2301" s="12">
        <v>0</v>
      </c>
      <c r="V2301" s="26"/>
      <c r="W2301" s="26"/>
      <c r="AC2301" s="16"/>
      <c r="AD2301" s="16"/>
      <c r="AE2301" s="16"/>
    </row>
    <row r="2302" spans="8:31" x14ac:dyDescent="0.25">
      <c r="H2302" s="12">
        <v>0</v>
      </c>
      <c r="V2302" s="26"/>
      <c r="W2302" s="26"/>
      <c r="AC2302" s="16"/>
      <c r="AD2302" s="16"/>
      <c r="AE2302" s="16"/>
    </row>
    <row r="2303" spans="8:31" x14ac:dyDescent="0.25">
      <c r="H2303" s="12">
        <v>0</v>
      </c>
      <c r="V2303" s="26"/>
      <c r="W2303" s="26"/>
      <c r="AC2303" s="16"/>
      <c r="AD2303" s="16"/>
      <c r="AE2303" s="16"/>
    </row>
    <row r="2304" spans="8:31" x14ac:dyDescent="0.25">
      <c r="H2304" s="12">
        <v>0</v>
      </c>
      <c r="V2304" s="26"/>
      <c r="W2304" s="26"/>
      <c r="AC2304" s="16"/>
      <c r="AD2304" s="16"/>
      <c r="AE2304" s="16"/>
    </row>
    <row r="2305" spans="8:31" x14ac:dyDescent="0.25">
      <c r="H2305" s="12">
        <v>0</v>
      </c>
      <c r="V2305" s="26"/>
      <c r="W2305" s="26"/>
      <c r="AC2305" s="16"/>
      <c r="AD2305" s="16"/>
      <c r="AE2305" s="16"/>
    </row>
    <row r="2306" spans="8:31" x14ac:dyDescent="0.25">
      <c r="H2306" s="12">
        <v>0</v>
      </c>
      <c r="V2306" s="26"/>
      <c r="W2306" s="26"/>
      <c r="AC2306" s="16"/>
      <c r="AD2306" s="16"/>
      <c r="AE2306" s="16"/>
    </row>
    <row r="2307" spans="8:31" x14ac:dyDescent="0.25">
      <c r="H2307" s="12">
        <v>0</v>
      </c>
      <c r="V2307" s="26"/>
      <c r="W2307" s="26"/>
      <c r="AC2307" s="16"/>
      <c r="AD2307" s="16"/>
      <c r="AE2307" s="16"/>
    </row>
    <row r="2308" spans="8:31" x14ac:dyDescent="0.25">
      <c r="H2308" s="12">
        <v>0</v>
      </c>
      <c r="V2308" s="26"/>
      <c r="W2308" s="26"/>
      <c r="AC2308" s="16"/>
      <c r="AD2308" s="16"/>
      <c r="AE2308" s="16"/>
    </row>
    <row r="2309" spans="8:31" x14ac:dyDescent="0.25">
      <c r="H2309" s="12">
        <v>0</v>
      </c>
      <c r="V2309" s="26"/>
      <c r="W2309" s="26"/>
      <c r="AC2309" s="16"/>
      <c r="AD2309" s="16"/>
      <c r="AE2309" s="16"/>
    </row>
    <row r="2310" spans="8:31" x14ac:dyDescent="0.25">
      <c r="H2310" s="12">
        <v>0</v>
      </c>
      <c r="V2310" s="26"/>
      <c r="W2310" s="26"/>
      <c r="AC2310" s="16"/>
      <c r="AD2310" s="16"/>
      <c r="AE2310" s="16"/>
    </row>
    <row r="2311" spans="8:31" x14ac:dyDescent="0.25">
      <c r="H2311" s="12">
        <v>0</v>
      </c>
      <c r="V2311" s="26"/>
      <c r="W2311" s="26"/>
      <c r="AC2311" s="16"/>
      <c r="AD2311" s="16"/>
      <c r="AE2311" s="16"/>
    </row>
    <row r="2312" spans="8:31" x14ac:dyDescent="0.25">
      <c r="H2312" s="12">
        <v>0</v>
      </c>
      <c r="V2312" s="26"/>
      <c r="W2312" s="26"/>
      <c r="AC2312" s="16"/>
      <c r="AD2312" s="16"/>
      <c r="AE2312" s="16"/>
    </row>
    <row r="2313" spans="8:31" x14ac:dyDescent="0.25">
      <c r="H2313" s="12">
        <v>0</v>
      </c>
      <c r="V2313" s="26"/>
      <c r="W2313" s="26"/>
      <c r="AC2313" s="16"/>
      <c r="AD2313" s="16"/>
      <c r="AE2313" s="16"/>
    </row>
    <row r="2314" spans="8:31" x14ac:dyDescent="0.25">
      <c r="H2314" s="12">
        <v>0</v>
      </c>
      <c r="V2314" s="26"/>
      <c r="W2314" s="26"/>
      <c r="AC2314" s="16"/>
      <c r="AD2314" s="16"/>
      <c r="AE2314" s="16"/>
    </row>
    <row r="2315" spans="8:31" x14ac:dyDescent="0.25">
      <c r="H2315" s="12">
        <v>0</v>
      </c>
      <c r="V2315" s="26"/>
      <c r="W2315" s="26"/>
      <c r="AC2315" s="16"/>
      <c r="AD2315" s="16"/>
      <c r="AE2315" s="16"/>
    </row>
    <row r="2316" spans="8:31" x14ac:dyDescent="0.25">
      <c r="H2316" s="12">
        <v>0</v>
      </c>
      <c r="V2316" s="26"/>
      <c r="W2316" s="26"/>
      <c r="AC2316" s="16"/>
      <c r="AD2316" s="16"/>
      <c r="AE2316" s="16"/>
    </row>
    <row r="2317" spans="8:31" x14ac:dyDescent="0.25">
      <c r="H2317" s="12">
        <v>0</v>
      </c>
      <c r="V2317" s="26"/>
      <c r="W2317" s="26"/>
      <c r="AC2317" s="16"/>
      <c r="AD2317" s="16"/>
      <c r="AE2317" s="16"/>
    </row>
    <row r="2318" spans="8:31" x14ac:dyDescent="0.25">
      <c r="H2318" s="12">
        <v>0</v>
      </c>
      <c r="V2318" s="26"/>
      <c r="W2318" s="26"/>
      <c r="AC2318" s="16"/>
      <c r="AD2318" s="16"/>
      <c r="AE2318" s="16"/>
    </row>
    <row r="2319" spans="8:31" x14ac:dyDescent="0.25">
      <c r="H2319" s="12">
        <v>0</v>
      </c>
      <c r="V2319" s="26"/>
      <c r="W2319" s="26"/>
      <c r="AC2319" s="16"/>
      <c r="AD2319" s="16"/>
      <c r="AE2319" s="16"/>
    </row>
    <row r="2320" spans="8:31" x14ac:dyDescent="0.25">
      <c r="H2320" s="12">
        <v>0</v>
      </c>
      <c r="V2320" s="26"/>
      <c r="W2320" s="26"/>
      <c r="AC2320" s="16"/>
      <c r="AD2320" s="16"/>
      <c r="AE2320" s="16"/>
    </row>
    <row r="2321" spans="8:31" x14ac:dyDescent="0.25">
      <c r="H2321" s="12">
        <v>0</v>
      </c>
      <c r="V2321" s="26"/>
      <c r="W2321" s="26"/>
      <c r="AC2321" s="16"/>
      <c r="AD2321" s="16"/>
      <c r="AE2321" s="16"/>
    </row>
    <row r="2322" spans="8:31" x14ac:dyDescent="0.25">
      <c r="H2322" s="12">
        <v>0</v>
      </c>
      <c r="V2322" s="26"/>
      <c r="W2322" s="26"/>
      <c r="AC2322" s="16"/>
      <c r="AD2322" s="16"/>
      <c r="AE2322" s="16"/>
    </row>
    <row r="2323" spans="8:31" x14ac:dyDescent="0.25">
      <c r="H2323" s="12">
        <v>0</v>
      </c>
      <c r="V2323" s="26"/>
      <c r="W2323" s="26"/>
      <c r="AC2323" s="16"/>
      <c r="AD2323" s="16"/>
      <c r="AE2323" s="16"/>
    </row>
    <row r="2324" spans="8:31" x14ac:dyDescent="0.25">
      <c r="H2324" s="12">
        <v>0</v>
      </c>
      <c r="V2324" s="26"/>
      <c r="W2324" s="26"/>
      <c r="AC2324" s="16"/>
      <c r="AD2324" s="16"/>
      <c r="AE2324" s="16"/>
    </row>
    <row r="2325" spans="8:31" x14ac:dyDescent="0.25">
      <c r="H2325" s="12">
        <v>0</v>
      </c>
      <c r="V2325" s="26"/>
      <c r="W2325" s="26"/>
      <c r="AC2325" s="16"/>
      <c r="AD2325" s="16"/>
      <c r="AE2325" s="16"/>
    </row>
    <row r="2326" spans="8:31" x14ac:dyDescent="0.25">
      <c r="H2326" s="12">
        <v>0</v>
      </c>
      <c r="V2326" s="26"/>
      <c r="W2326" s="26"/>
      <c r="AC2326" s="16"/>
      <c r="AD2326" s="16"/>
      <c r="AE2326" s="16"/>
    </row>
    <row r="2327" spans="8:31" x14ac:dyDescent="0.25">
      <c r="H2327" s="12">
        <v>0</v>
      </c>
      <c r="V2327" s="26"/>
      <c r="W2327" s="26"/>
      <c r="AC2327" s="16"/>
      <c r="AD2327" s="16"/>
      <c r="AE2327" s="16"/>
    </row>
    <row r="2328" spans="8:31" x14ac:dyDescent="0.25">
      <c r="H2328" s="12">
        <v>0</v>
      </c>
      <c r="V2328" s="26"/>
      <c r="W2328" s="26"/>
      <c r="AC2328" s="16"/>
      <c r="AD2328" s="16"/>
      <c r="AE2328" s="16"/>
    </row>
    <row r="2329" spans="8:31" x14ac:dyDescent="0.25">
      <c r="H2329" s="12">
        <v>0</v>
      </c>
      <c r="V2329" s="26"/>
      <c r="W2329" s="26"/>
      <c r="AC2329" s="16"/>
      <c r="AD2329" s="16"/>
      <c r="AE2329" s="16"/>
    </row>
    <row r="2330" spans="8:31" x14ac:dyDescent="0.25">
      <c r="H2330" s="12">
        <v>0</v>
      </c>
      <c r="V2330" s="26"/>
      <c r="W2330" s="26"/>
      <c r="AC2330" s="16"/>
      <c r="AD2330" s="16"/>
      <c r="AE2330" s="16"/>
    </row>
    <row r="2331" spans="8:31" x14ac:dyDescent="0.25">
      <c r="H2331" s="12">
        <v>0</v>
      </c>
      <c r="V2331" s="26"/>
      <c r="W2331" s="26"/>
      <c r="AC2331" s="16"/>
      <c r="AD2331" s="16"/>
      <c r="AE2331" s="16"/>
    </row>
    <row r="2332" spans="8:31" x14ac:dyDescent="0.25">
      <c r="H2332" s="12">
        <v>0</v>
      </c>
      <c r="V2332" s="26"/>
      <c r="W2332" s="26"/>
      <c r="AC2332" s="16"/>
      <c r="AD2332" s="16"/>
      <c r="AE2332" s="16"/>
    </row>
    <row r="2333" spans="8:31" x14ac:dyDescent="0.25">
      <c r="H2333" s="12">
        <v>0</v>
      </c>
      <c r="V2333" s="26"/>
      <c r="W2333" s="26"/>
      <c r="AC2333" s="16"/>
      <c r="AD2333" s="16"/>
      <c r="AE2333" s="16"/>
    </row>
    <row r="2334" spans="8:31" x14ac:dyDescent="0.25">
      <c r="H2334" s="12">
        <v>0</v>
      </c>
      <c r="V2334" s="26"/>
      <c r="W2334" s="26"/>
      <c r="AC2334" s="16"/>
      <c r="AD2334" s="16"/>
      <c r="AE2334" s="16"/>
    </row>
    <row r="2335" spans="8:31" x14ac:dyDescent="0.25">
      <c r="H2335" s="12">
        <v>0</v>
      </c>
      <c r="V2335" s="26"/>
      <c r="W2335" s="26"/>
      <c r="AC2335" s="16"/>
      <c r="AD2335" s="16"/>
      <c r="AE2335" s="16"/>
    </row>
    <row r="2336" spans="8:31" x14ac:dyDescent="0.25">
      <c r="H2336" s="12">
        <v>0</v>
      </c>
      <c r="V2336" s="26"/>
      <c r="W2336" s="26"/>
      <c r="AC2336" s="16"/>
      <c r="AD2336" s="16"/>
      <c r="AE2336" s="16"/>
    </row>
    <row r="2337" spans="8:31" x14ac:dyDescent="0.25">
      <c r="H2337" s="12">
        <v>0</v>
      </c>
      <c r="V2337" s="26"/>
      <c r="W2337" s="26"/>
      <c r="AC2337" s="16"/>
      <c r="AD2337" s="16"/>
      <c r="AE2337" s="16"/>
    </row>
    <row r="2338" spans="8:31" x14ac:dyDescent="0.25">
      <c r="H2338" s="12">
        <v>0</v>
      </c>
      <c r="V2338" s="26"/>
      <c r="W2338" s="26"/>
      <c r="AC2338" s="16"/>
      <c r="AD2338" s="16"/>
      <c r="AE2338" s="16"/>
    </row>
    <row r="2339" spans="8:31" x14ac:dyDescent="0.25">
      <c r="H2339" s="12">
        <v>0</v>
      </c>
      <c r="V2339" s="26"/>
      <c r="W2339" s="26"/>
      <c r="AC2339" s="16"/>
      <c r="AD2339" s="16"/>
      <c r="AE2339" s="16"/>
    </row>
    <row r="2340" spans="8:31" x14ac:dyDescent="0.25">
      <c r="H2340" s="12">
        <v>0</v>
      </c>
      <c r="V2340" s="26"/>
      <c r="W2340" s="26"/>
      <c r="AC2340" s="16"/>
      <c r="AD2340" s="16"/>
      <c r="AE2340" s="16"/>
    </row>
    <row r="2341" spans="8:31" x14ac:dyDescent="0.25">
      <c r="H2341" s="12">
        <v>0</v>
      </c>
      <c r="V2341" s="26"/>
      <c r="W2341" s="26"/>
      <c r="AC2341" s="16"/>
      <c r="AD2341" s="16"/>
      <c r="AE2341" s="16"/>
    </row>
    <row r="2342" spans="8:31" x14ac:dyDescent="0.25">
      <c r="H2342" s="12">
        <v>0</v>
      </c>
      <c r="V2342" s="26"/>
      <c r="W2342" s="26"/>
      <c r="AC2342" s="16"/>
      <c r="AD2342" s="16"/>
      <c r="AE2342" s="16"/>
    </row>
    <row r="2343" spans="8:31" x14ac:dyDescent="0.25">
      <c r="H2343" s="12">
        <v>0</v>
      </c>
      <c r="V2343" s="26"/>
      <c r="W2343" s="26"/>
      <c r="AC2343" s="16"/>
      <c r="AD2343" s="16"/>
      <c r="AE2343" s="16"/>
    </row>
    <row r="2344" spans="8:31" x14ac:dyDescent="0.25">
      <c r="H2344" s="12">
        <v>0</v>
      </c>
      <c r="V2344" s="26"/>
      <c r="W2344" s="26"/>
      <c r="AC2344" s="16"/>
      <c r="AD2344" s="16"/>
      <c r="AE2344" s="16"/>
    </row>
    <row r="2345" spans="8:31" x14ac:dyDescent="0.25">
      <c r="H2345" s="12">
        <v>0</v>
      </c>
      <c r="V2345" s="26"/>
      <c r="W2345" s="26"/>
      <c r="AC2345" s="16"/>
      <c r="AD2345" s="16"/>
      <c r="AE2345" s="16"/>
    </row>
    <row r="2346" spans="8:31" x14ac:dyDescent="0.25">
      <c r="H2346" s="12">
        <v>0</v>
      </c>
      <c r="V2346" s="26"/>
      <c r="W2346" s="26"/>
      <c r="AC2346" s="16"/>
      <c r="AD2346" s="16"/>
      <c r="AE2346" s="16"/>
    </row>
    <row r="2347" spans="8:31" x14ac:dyDescent="0.25">
      <c r="H2347" s="12">
        <v>0</v>
      </c>
      <c r="V2347" s="26"/>
      <c r="W2347" s="26"/>
      <c r="AC2347" s="16"/>
      <c r="AD2347" s="16"/>
      <c r="AE2347" s="16"/>
    </row>
    <row r="2348" spans="8:31" x14ac:dyDescent="0.25">
      <c r="H2348" s="12">
        <v>0</v>
      </c>
      <c r="V2348" s="26"/>
      <c r="W2348" s="26"/>
      <c r="AC2348" s="16"/>
      <c r="AD2348" s="16"/>
      <c r="AE2348" s="16"/>
    </row>
    <row r="2349" spans="8:31" x14ac:dyDescent="0.25">
      <c r="H2349" s="12">
        <v>0</v>
      </c>
      <c r="V2349" s="26"/>
      <c r="W2349" s="26"/>
      <c r="AC2349" s="16"/>
      <c r="AD2349" s="16"/>
      <c r="AE2349" s="16"/>
    </row>
    <row r="2350" spans="8:31" x14ac:dyDescent="0.25">
      <c r="H2350" s="12">
        <v>0</v>
      </c>
      <c r="V2350" s="26"/>
      <c r="W2350" s="26"/>
      <c r="AC2350" s="16"/>
      <c r="AD2350" s="16"/>
      <c r="AE2350" s="16"/>
    </row>
    <row r="2351" spans="8:31" x14ac:dyDescent="0.25">
      <c r="H2351" s="12">
        <v>0</v>
      </c>
      <c r="V2351" s="26"/>
      <c r="W2351" s="26"/>
      <c r="AC2351" s="16"/>
      <c r="AD2351" s="16"/>
      <c r="AE2351" s="16"/>
    </row>
    <row r="2352" spans="8:31" x14ac:dyDescent="0.25">
      <c r="H2352" s="12">
        <v>0</v>
      </c>
      <c r="V2352" s="26"/>
      <c r="W2352" s="26"/>
      <c r="AC2352" s="16"/>
      <c r="AD2352" s="16"/>
      <c r="AE2352" s="16"/>
    </row>
    <row r="2353" spans="8:31" x14ac:dyDescent="0.25">
      <c r="H2353" s="12">
        <v>0</v>
      </c>
      <c r="V2353" s="26"/>
      <c r="W2353" s="26"/>
      <c r="AC2353" s="16"/>
      <c r="AD2353" s="16"/>
      <c r="AE2353" s="16"/>
    </row>
    <row r="2354" spans="8:31" x14ac:dyDescent="0.25">
      <c r="H2354" s="12">
        <v>0</v>
      </c>
      <c r="V2354" s="26"/>
      <c r="W2354" s="26"/>
      <c r="AC2354" s="16"/>
      <c r="AD2354" s="16"/>
      <c r="AE2354" s="16"/>
    </row>
    <row r="2355" spans="8:31" x14ac:dyDescent="0.25">
      <c r="H2355" s="12">
        <v>0</v>
      </c>
      <c r="V2355" s="26"/>
      <c r="W2355" s="26"/>
      <c r="AC2355" s="16"/>
      <c r="AD2355" s="16"/>
      <c r="AE2355" s="16"/>
    </row>
    <row r="2356" spans="8:31" x14ac:dyDescent="0.25">
      <c r="H2356" s="12">
        <v>0</v>
      </c>
      <c r="V2356" s="26"/>
      <c r="W2356" s="26"/>
      <c r="AC2356" s="16"/>
      <c r="AD2356" s="16"/>
      <c r="AE2356" s="16"/>
    </row>
    <row r="2357" spans="8:31" x14ac:dyDescent="0.25">
      <c r="H2357" s="12">
        <v>0</v>
      </c>
      <c r="V2357" s="26"/>
      <c r="W2357" s="26"/>
      <c r="AC2357" s="16"/>
      <c r="AD2357" s="16"/>
      <c r="AE2357" s="16"/>
    </row>
    <row r="2358" spans="8:31" x14ac:dyDescent="0.25">
      <c r="H2358" s="12">
        <v>0</v>
      </c>
      <c r="V2358" s="26"/>
      <c r="W2358" s="26"/>
      <c r="AC2358" s="16"/>
      <c r="AD2358" s="16"/>
      <c r="AE2358" s="16"/>
    </row>
    <row r="2359" spans="8:31" x14ac:dyDescent="0.25">
      <c r="H2359" s="12">
        <v>0</v>
      </c>
      <c r="V2359" s="26"/>
      <c r="W2359" s="26"/>
      <c r="AC2359" s="16"/>
      <c r="AD2359" s="16"/>
      <c r="AE2359" s="16"/>
    </row>
    <row r="2360" spans="8:31" x14ac:dyDescent="0.25">
      <c r="H2360" s="12">
        <v>0</v>
      </c>
      <c r="V2360" s="26"/>
      <c r="W2360" s="26"/>
      <c r="AC2360" s="16"/>
      <c r="AD2360" s="16"/>
      <c r="AE2360" s="16"/>
    </row>
    <row r="2361" spans="8:31" x14ac:dyDescent="0.25">
      <c r="H2361" s="12">
        <v>0</v>
      </c>
      <c r="V2361" s="26"/>
      <c r="W2361" s="26"/>
      <c r="AC2361" s="16"/>
      <c r="AD2361" s="16"/>
      <c r="AE2361" s="16"/>
    </row>
    <row r="2362" spans="8:31" x14ac:dyDescent="0.25">
      <c r="H2362" s="12">
        <v>0</v>
      </c>
      <c r="V2362" s="26"/>
      <c r="W2362" s="26"/>
      <c r="AC2362" s="16"/>
      <c r="AD2362" s="16"/>
      <c r="AE2362" s="16"/>
    </row>
    <row r="2363" spans="8:31" x14ac:dyDescent="0.25">
      <c r="H2363" s="12">
        <v>0</v>
      </c>
      <c r="V2363" s="26"/>
      <c r="W2363" s="26"/>
      <c r="AC2363" s="16"/>
      <c r="AD2363" s="16"/>
      <c r="AE2363" s="16"/>
    </row>
    <row r="2364" spans="8:31" x14ac:dyDescent="0.25">
      <c r="H2364" s="12">
        <v>0</v>
      </c>
      <c r="V2364" s="26"/>
      <c r="W2364" s="26"/>
      <c r="AC2364" s="16"/>
      <c r="AD2364" s="16"/>
      <c r="AE2364" s="16"/>
    </row>
    <row r="2365" spans="8:31" x14ac:dyDescent="0.25">
      <c r="H2365" s="12">
        <v>0</v>
      </c>
      <c r="V2365" s="26"/>
      <c r="W2365" s="26"/>
      <c r="AC2365" s="16"/>
      <c r="AD2365" s="16"/>
      <c r="AE2365" s="16"/>
    </row>
    <row r="2366" spans="8:31" x14ac:dyDescent="0.25">
      <c r="H2366" s="12">
        <v>0</v>
      </c>
      <c r="V2366" s="26"/>
      <c r="W2366" s="26"/>
      <c r="AC2366" s="16"/>
      <c r="AD2366" s="16"/>
      <c r="AE2366" s="16"/>
    </row>
    <row r="2367" spans="8:31" x14ac:dyDescent="0.25">
      <c r="H2367" s="12">
        <v>0</v>
      </c>
      <c r="V2367" s="26"/>
      <c r="W2367" s="26"/>
      <c r="AC2367" s="16"/>
      <c r="AD2367" s="16"/>
      <c r="AE2367" s="16"/>
    </row>
    <row r="2368" spans="8:31" x14ac:dyDescent="0.25">
      <c r="H2368" s="12">
        <v>0</v>
      </c>
      <c r="V2368" s="26"/>
      <c r="W2368" s="26"/>
      <c r="AC2368" s="16"/>
      <c r="AD2368" s="16"/>
      <c r="AE2368" s="16"/>
    </row>
    <row r="2369" spans="8:31" x14ac:dyDescent="0.25">
      <c r="H2369" s="12">
        <v>0</v>
      </c>
      <c r="V2369" s="26"/>
      <c r="W2369" s="26"/>
      <c r="AC2369" s="16"/>
      <c r="AD2369" s="16"/>
      <c r="AE2369" s="16"/>
    </row>
    <row r="2370" spans="8:31" x14ac:dyDescent="0.25">
      <c r="H2370" s="12">
        <v>0</v>
      </c>
      <c r="V2370" s="26"/>
      <c r="W2370" s="26"/>
      <c r="AC2370" s="16"/>
      <c r="AD2370" s="16"/>
      <c r="AE2370" s="16"/>
    </row>
    <row r="2371" spans="8:31" x14ac:dyDescent="0.25">
      <c r="H2371" s="12">
        <v>0</v>
      </c>
      <c r="V2371" s="26"/>
      <c r="W2371" s="26"/>
      <c r="AC2371" s="16"/>
      <c r="AD2371" s="16"/>
      <c r="AE2371" s="16"/>
    </row>
    <row r="2372" spans="8:31" x14ac:dyDescent="0.25">
      <c r="H2372" s="12">
        <v>0</v>
      </c>
      <c r="V2372" s="26"/>
      <c r="W2372" s="26"/>
      <c r="AC2372" s="16"/>
      <c r="AD2372" s="16"/>
      <c r="AE2372" s="16"/>
    </row>
    <row r="2373" spans="8:31" x14ac:dyDescent="0.25">
      <c r="H2373" s="12">
        <v>0</v>
      </c>
      <c r="V2373" s="26"/>
      <c r="W2373" s="26"/>
      <c r="AC2373" s="16"/>
      <c r="AD2373" s="16"/>
      <c r="AE2373" s="16"/>
    </row>
    <row r="2374" spans="8:31" x14ac:dyDescent="0.25">
      <c r="H2374" s="12">
        <v>0</v>
      </c>
      <c r="V2374" s="26"/>
      <c r="W2374" s="26"/>
      <c r="AC2374" s="16"/>
      <c r="AD2374" s="16"/>
      <c r="AE2374" s="16"/>
    </row>
    <row r="2375" spans="8:31" x14ac:dyDescent="0.25">
      <c r="H2375" s="12">
        <v>0</v>
      </c>
      <c r="V2375" s="26"/>
      <c r="W2375" s="26"/>
      <c r="AC2375" s="16"/>
      <c r="AD2375" s="16"/>
      <c r="AE2375" s="16"/>
    </row>
    <row r="2376" spans="8:31" x14ac:dyDescent="0.25">
      <c r="H2376" s="12">
        <v>0</v>
      </c>
      <c r="V2376" s="26"/>
      <c r="W2376" s="26"/>
      <c r="AC2376" s="16"/>
      <c r="AD2376" s="16"/>
      <c r="AE2376" s="16"/>
    </row>
    <row r="2377" spans="8:31" x14ac:dyDescent="0.25">
      <c r="H2377" s="12">
        <v>0</v>
      </c>
      <c r="V2377" s="26"/>
      <c r="W2377" s="26"/>
      <c r="AC2377" s="16"/>
      <c r="AD2377" s="16"/>
      <c r="AE2377" s="16"/>
    </row>
    <row r="2378" spans="8:31" x14ac:dyDescent="0.25">
      <c r="H2378" s="12">
        <v>0</v>
      </c>
      <c r="V2378" s="26"/>
      <c r="W2378" s="26"/>
      <c r="AC2378" s="16"/>
      <c r="AD2378" s="16"/>
      <c r="AE2378" s="16"/>
    </row>
    <row r="2379" spans="8:31" x14ac:dyDescent="0.25">
      <c r="H2379" s="12">
        <v>0</v>
      </c>
      <c r="V2379" s="26"/>
      <c r="W2379" s="26"/>
      <c r="AC2379" s="16"/>
      <c r="AD2379" s="16"/>
      <c r="AE2379" s="16"/>
    </row>
    <row r="2380" spans="8:31" x14ac:dyDescent="0.25">
      <c r="H2380" s="12">
        <v>0</v>
      </c>
      <c r="V2380" s="26"/>
      <c r="W2380" s="26"/>
      <c r="AC2380" s="16"/>
      <c r="AD2380" s="16"/>
      <c r="AE2380" s="16"/>
    </row>
    <row r="2381" spans="8:31" x14ac:dyDescent="0.25">
      <c r="H2381" s="12">
        <v>0</v>
      </c>
      <c r="V2381" s="26"/>
      <c r="W2381" s="26"/>
      <c r="AC2381" s="16"/>
      <c r="AD2381" s="16"/>
      <c r="AE2381" s="16"/>
    </row>
    <row r="2382" spans="8:31" x14ac:dyDescent="0.25">
      <c r="H2382" s="12">
        <v>0</v>
      </c>
      <c r="V2382" s="26"/>
      <c r="W2382" s="26"/>
      <c r="AC2382" s="16"/>
      <c r="AD2382" s="16"/>
      <c r="AE2382" s="16"/>
    </row>
    <row r="2383" spans="8:31" x14ac:dyDescent="0.25">
      <c r="H2383" s="12">
        <v>0</v>
      </c>
      <c r="V2383" s="26"/>
      <c r="W2383" s="26"/>
      <c r="AC2383" s="16"/>
      <c r="AD2383" s="16"/>
      <c r="AE2383" s="16"/>
    </row>
    <row r="2384" spans="8:31" x14ac:dyDescent="0.25">
      <c r="H2384" s="12">
        <v>0</v>
      </c>
      <c r="V2384" s="26"/>
      <c r="W2384" s="26"/>
      <c r="AC2384" s="16"/>
      <c r="AD2384" s="16"/>
      <c r="AE2384" s="16"/>
    </row>
    <row r="2385" spans="8:31" x14ac:dyDescent="0.25">
      <c r="H2385" s="12">
        <v>0</v>
      </c>
      <c r="V2385" s="26"/>
      <c r="W2385" s="26"/>
      <c r="AC2385" s="16"/>
      <c r="AD2385" s="16"/>
      <c r="AE2385" s="16"/>
    </row>
    <row r="2386" spans="8:31" x14ac:dyDescent="0.25">
      <c r="H2386" s="12">
        <v>0</v>
      </c>
      <c r="V2386" s="26"/>
      <c r="W2386" s="26"/>
      <c r="AC2386" s="16"/>
      <c r="AD2386" s="16"/>
      <c r="AE2386" s="16"/>
    </row>
    <row r="2387" spans="8:31" x14ac:dyDescent="0.25">
      <c r="H2387" s="12">
        <v>0</v>
      </c>
      <c r="V2387" s="26"/>
      <c r="W2387" s="26"/>
      <c r="AC2387" s="16"/>
      <c r="AD2387" s="16"/>
      <c r="AE2387" s="16"/>
    </row>
    <row r="2388" spans="8:31" x14ac:dyDescent="0.25">
      <c r="H2388" s="12">
        <v>0</v>
      </c>
      <c r="V2388" s="26"/>
      <c r="W2388" s="26"/>
      <c r="AC2388" s="16"/>
      <c r="AD2388" s="16"/>
      <c r="AE2388" s="16"/>
    </row>
    <row r="2389" spans="8:31" x14ac:dyDescent="0.25">
      <c r="H2389" s="12">
        <v>0</v>
      </c>
      <c r="V2389" s="26"/>
      <c r="W2389" s="26"/>
      <c r="AC2389" s="16"/>
      <c r="AD2389" s="16"/>
      <c r="AE2389" s="16"/>
    </row>
    <row r="2390" spans="8:31" x14ac:dyDescent="0.25">
      <c r="H2390" s="12">
        <v>0</v>
      </c>
      <c r="V2390" s="26"/>
      <c r="W2390" s="26"/>
      <c r="AC2390" s="16"/>
      <c r="AD2390" s="16"/>
      <c r="AE2390" s="16"/>
    </row>
    <row r="2391" spans="8:31" x14ac:dyDescent="0.25">
      <c r="H2391" s="12">
        <v>0</v>
      </c>
      <c r="V2391" s="26"/>
      <c r="W2391" s="26"/>
      <c r="AC2391" s="16"/>
      <c r="AD2391" s="16"/>
      <c r="AE2391" s="16"/>
    </row>
    <row r="2392" spans="8:31" x14ac:dyDescent="0.25">
      <c r="H2392" s="12">
        <v>0</v>
      </c>
      <c r="V2392" s="26"/>
      <c r="W2392" s="26"/>
      <c r="AC2392" s="16"/>
      <c r="AD2392" s="16"/>
      <c r="AE2392" s="16"/>
    </row>
    <row r="2393" spans="8:31" x14ac:dyDescent="0.25">
      <c r="H2393" s="12">
        <v>0</v>
      </c>
      <c r="V2393" s="26"/>
      <c r="W2393" s="26"/>
      <c r="AC2393" s="16"/>
      <c r="AD2393" s="16"/>
      <c r="AE2393" s="16"/>
    </row>
    <row r="2394" spans="8:31" x14ac:dyDescent="0.25">
      <c r="H2394" s="12">
        <v>0</v>
      </c>
      <c r="V2394" s="26"/>
      <c r="W2394" s="26"/>
      <c r="AC2394" s="16"/>
      <c r="AD2394" s="16"/>
      <c r="AE2394" s="16"/>
    </row>
    <row r="2395" spans="8:31" x14ac:dyDescent="0.25">
      <c r="H2395" s="12">
        <v>0</v>
      </c>
      <c r="V2395" s="26"/>
      <c r="W2395" s="26"/>
      <c r="AC2395" s="16"/>
      <c r="AD2395" s="16"/>
      <c r="AE2395" s="16"/>
    </row>
    <row r="2396" spans="8:31" x14ac:dyDescent="0.25">
      <c r="H2396" s="12">
        <v>0</v>
      </c>
      <c r="V2396" s="26"/>
      <c r="W2396" s="26"/>
      <c r="AC2396" s="16"/>
      <c r="AD2396" s="16"/>
      <c r="AE2396" s="16"/>
    </row>
    <row r="2397" spans="8:31" x14ac:dyDescent="0.25">
      <c r="H2397" s="12">
        <v>0</v>
      </c>
      <c r="V2397" s="26"/>
      <c r="W2397" s="26"/>
      <c r="AC2397" s="16"/>
      <c r="AD2397" s="16"/>
      <c r="AE2397" s="16"/>
    </row>
    <row r="2398" spans="8:31" x14ac:dyDescent="0.25">
      <c r="H2398" s="12">
        <v>0</v>
      </c>
      <c r="V2398" s="26"/>
      <c r="W2398" s="26"/>
      <c r="AC2398" s="16"/>
      <c r="AD2398" s="16"/>
      <c r="AE2398" s="16"/>
    </row>
    <row r="2399" spans="8:31" x14ac:dyDescent="0.25">
      <c r="H2399" s="12">
        <v>0</v>
      </c>
      <c r="V2399" s="26"/>
      <c r="W2399" s="26"/>
      <c r="AC2399" s="16"/>
      <c r="AD2399" s="16"/>
      <c r="AE2399" s="16"/>
    </row>
    <row r="2400" spans="8:31" x14ac:dyDescent="0.25">
      <c r="H2400" s="12">
        <v>0</v>
      </c>
      <c r="V2400" s="26"/>
      <c r="W2400" s="26"/>
      <c r="AC2400" s="16"/>
      <c r="AD2400" s="16"/>
      <c r="AE2400" s="16"/>
    </row>
    <row r="2401" spans="8:31" x14ac:dyDescent="0.25">
      <c r="H2401" s="12">
        <v>0</v>
      </c>
      <c r="V2401" s="26"/>
      <c r="W2401" s="26"/>
      <c r="AC2401" s="16"/>
      <c r="AD2401" s="16"/>
      <c r="AE2401" s="16"/>
    </row>
    <row r="2402" spans="8:31" x14ac:dyDescent="0.25">
      <c r="H2402" s="12">
        <v>0</v>
      </c>
      <c r="V2402" s="26"/>
      <c r="W2402" s="26"/>
      <c r="AC2402" s="16"/>
      <c r="AD2402" s="16"/>
      <c r="AE2402" s="16"/>
    </row>
    <row r="2403" spans="8:31" x14ac:dyDescent="0.25">
      <c r="H2403" s="12">
        <v>0</v>
      </c>
      <c r="V2403" s="26"/>
      <c r="W2403" s="26"/>
      <c r="AC2403" s="16"/>
      <c r="AD2403" s="16"/>
      <c r="AE2403" s="16"/>
    </row>
    <row r="2404" spans="8:31" x14ac:dyDescent="0.25">
      <c r="H2404" s="12">
        <v>0</v>
      </c>
      <c r="V2404" s="26"/>
      <c r="W2404" s="26"/>
      <c r="AC2404" s="16"/>
      <c r="AD2404" s="16"/>
      <c r="AE2404" s="16"/>
    </row>
    <row r="2405" spans="8:31" x14ac:dyDescent="0.25">
      <c r="H2405" s="12">
        <v>0</v>
      </c>
      <c r="V2405" s="26"/>
      <c r="W2405" s="26"/>
      <c r="AC2405" s="16"/>
      <c r="AD2405" s="16"/>
      <c r="AE2405" s="16"/>
    </row>
    <row r="2406" spans="8:31" x14ac:dyDescent="0.25">
      <c r="H2406" s="12">
        <v>0</v>
      </c>
      <c r="V2406" s="26"/>
      <c r="W2406" s="26"/>
      <c r="AC2406" s="16"/>
      <c r="AD2406" s="16"/>
      <c r="AE2406" s="16"/>
    </row>
    <row r="2407" spans="8:31" x14ac:dyDescent="0.25">
      <c r="H2407" s="12">
        <v>0</v>
      </c>
      <c r="V2407" s="26"/>
      <c r="W2407" s="26"/>
      <c r="AC2407" s="16"/>
      <c r="AD2407" s="16"/>
      <c r="AE2407" s="16"/>
    </row>
    <row r="2408" spans="8:31" x14ac:dyDescent="0.25">
      <c r="H2408" s="12">
        <v>0</v>
      </c>
      <c r="V2408" s="26"/>
      <c r="W2408" s="26"/>
      <c r="AC2408" s="16"/>
      <c r="AD2408" s="16"/>
      <c r="AE2408" s="16"/>
    </row>
    <row r="2409" spans="8:31" x14ac:dyDescent="0.25">
      <c r="H2409" s="12">
        <v>0</v>
      </c>
      <c r="V2409" s="26"/>
      <c r="W2409" s="26"/>
      <c r="AC2409" s="16"/>
      <c r="AD2409" s="16"/>
      <c r="AE2409" s="16"/>
    </row>
    <row r="2410" spans="8:31" x14ac:dyDescent="0.25">
      <c r="H2410" s="12">
        <v>0</v>
      </c>
      <c r="V2410" s="26"/>
      <c r="W2410" s="26"/>
      <c r="AC2410" s="16"/>
      <c r="AD2410" s="16"/>
      <c r="AE2410" s="16"/>
    </row>
    <row r="2411" spans="8:31" x14ac:dyDescent="0.25">
      <c r="H2411" s="12">
        <v>0</v>
      </c>
      <c r="V2411" s="26"/>
      <c r="W2411" s="26"/>
      <c r="AC2411" s="16"/>
      <c r="AD2411" s="16"/>
      <c r="AE2411" s="16"/>
    </row>
    <row r="2412" spans="8:31" x14ac:dyDescent="0.25">
      <c r="H2412" s="12">
        <v>0</v>
      </c>
      <c r="V2412" s="26"/>
      <c r="W2412" s="26"/>
      <c r="AC2412" s="16"/>
      <c r="AD2412" s="16"/>
      <c r="AE2412" s="16"/>
    </row>
    <row r="2413" spans="8:31" x14ac:dyDescent="0.25">
      <c r="H2413" s="12">
        <v>0</v>
      </c>
      <c r="V2413" s="26"/>
      <c r="W2413" s="26"/>
      <c r="AC2413" s="16"/>
      <c r="AD2413" s="16"/>
      <c r="AE2413" s="16"/>
    </row>
    <row r="2414" spans="8:31" x14ac:dyDescent="0.25">
      <c r="H2414" s="12">
        <v>0</v>
      </c>
      <c r="V2414" s="26"/>
      <c r="W2414" s="26"/>
      <c r="AC2414" s="16"/>
      <c r="AD2414" s="16"/>
      <c r="AE2414" s="16"/>
    </row>
    <row r="2415" spans="8:31" x14ac:dyDescent="0.25">
      <c r="H2415" s="12">
        <v>0</v>
      </c>
      <c r="V2415" s="26"/>
      <c r="W2415" s="26"/>
      <c r="AC2415" s="16"/>
      <c r="AD2415" s="16"/>
      <c r="AE2415" s="16"/>
    </row>
    <row r="2416" spans="8:31" x14ac:dyDescent="0.25">
      <c r="H2416" s="12">
        <v>0</v>
      </c>
      <c r="V2416" s="26"/>
      <c r="W2416" s="26"/>
      <c r="AC2416" s="16"/>
      <c r="AD2416" s="16"/>
      <c r="AE2416" s="16"/>
    </row>
    <row r="2417" spans="8:31" x14ac:dyDescent="0.25">
      <c r="H2417" s="12">
        <v>0</v>
      </c>
      <c r="V2417" s="26"/>
      <c r="W2417" s="26"/>
      <c r="AC2417" s="16"/>
      <c r="AD2417" s="16"/>
      <c r="AE2417" s="16"/>
    </row>
    <row r="2418" spans="8:31" x14ac:dyDescent="0.25">
      <c r="H2418" s="12">
        <v>0</v>
      </c>
      <c r="V2418" s="26"/>
      <c r="W2418" s="26"/>
      <c r="AC2418" s="16"/>
      <c r="AD2418" s="16"/>
      <c r="AE2418" s="16"/>
    </row>
    <row r="2419" spans="8:31" x14ac:dyDescent="0.25">
      <c r="H2419" s="12">
        <v>0</v>
      </c>
      <c r="V2419" s="26"/>
      <c r="W2419" s="26"/>
      <c r="AC2419" s="16"/>
      <c r="AD2419" s="16"/>
      <c r="AE2419" s="16"/>
    </row>
    <row r="2420" spans="8:31" x14ac:dyDescent="0.25">
      <c r="H2420" s="12">
        <v>0</v>
      </c>
      <c r="V2420" s="26"/>
      <c r="W2420" s="26"/>
      <c r="AC2420" s="16"/>
      <c r="AD2420" s="16"/>
      <c r="AE2420" s="16"/>
    </row>
    <row r="2421" spans="8:31" x14ac:dyDescent="0.25">
      <c r="H2421" s="12">
        <v>0</v>
      </c>
      <c r="V2421" s="26"/>
      <c r="W2421" s="26"/>
      <c r="AC2421" s="16"/>
      <c r="AD2421" s="16"/>
      <c r="AE2421" s="16"/>
    </row>
    <row r="2422" spans="8:31" x14ac:dyDescent="0.25">
      <c r="H2422" s="12">
        <v>0</v>
      </c>
      <c r="V2422" s="26"/>
      <c r="W2422" s="26"/>
      <c r="AC2422" s="16"/>
      <c r="AD2422" s="16"/>
      <c r="AE2422" s="16"/>
    </row>
    <row r="2423" spans="8:31" x14ac:dyDescent="0.25">
      <c r="H2423" s="12">
        <v>0</v>
      </c>
      <c r="V2423" s="26"/>
      <c r="W2423" s="26"/>
      <c r="AC2423" s="16"/>
      <c r="AD2423" s="16"/>
      <c r="AE2423" s="16"/>
    </row>
    <row r="2424" spans="8:31" x14ac:dyDescent="0.25">
      <c r="H2424" s="12">
        <v>0</v>
      </c>
      <c r="V2424" s="26"/>
      <c r="W2424" s="26"/>
      <c r="AC2424" s="16"/>
      <c r="AD2424" s="16"/>
      <c r="AE2424" s="16"/>
    </row>
    <row r="2425" spans="8:31" x14ac:dyDescent="0.25">
      <c r="H2425" s="12">
        <v>0</v>
      </c>
      <c r="V2425" s="26"/>
      <c r="W2425" s="26"/>
      <c r="AC2425" s="16"/>
      <c r="AD2425" s="16"/>
      <c r="AE2425" s="16"/>
    </row>
    <row r="2426" spans="8:31" x14ac:dyDescent="0.25">
      <c r="H2426" s="12">
        <v>0</v>
      </c>
      <c r="V2426" s="26"/>
      <c r="W2426" s="26"/>
      <c r="AC2426" s="16"/>
      <c r="AD2426" s="16"/>
      <c r="AE2426" s="16"/>
    </row>
    <row r="2427" spans="8:31" x14ac:dyDescent="0.25">
      <c r="H2427" s="12">
        <v>0</v>
      </c>
      <c r="V2427" s="26"/>
      <c r="W2427" s="26"/>
      <c r="AC2427" s="16"/>
      <c r="AD2427" s="16"/>
      <c r="AE2427" s="16"/>
    </row>
    <row r="2428" spans="8:31" x14ac:dyDescent="0.25">
      <c r="H2428" s="12">
        <v>0</v>
      </c>
      <c r="V2428" s="26"/>
      <c r="W2428" s="26"/>
      <c r="AC2428" s="16"/>
      <c r="AD2428" s="16"/>
      <c r="AE2428" s="16"/>
    </row>
    <row r="2429" spans="8:31" x14ac:dyDescent="0.25">
      <c r="H2429" s="12">
        <v>0</v>
      </c>
      <c r="V2429" s="26"/>
      <c r="W2429" s="26"/>
      <c r="AC2429" s="16"/>
      <c r="AD2429" s="16"/>
      <c r="AE2429" s="16"/>
    </row>
    <row r="2430" spans="8:31" x14ac:dyDescent="0.25">
      <c r="H2430" s="12">
        <v>0</v>
      </c>
      <c r="V2430" s="26"/>
      <c r="W2430" s="26"/>
      <c r="AC2430" s="16"/>
      <c r="AD2430" s="16"/>
      <c r="AE2430" s="16"/>
    </row>
    <row r="2431" spans="8:31" x14ac:dyDescent="0.25">
      <c r="H2431" s="12">
        <v>0</v>
      </c>
      <c r="V2431" s="26"/>
      <c r="W2431" s="26"/>
      <c r="AC2431" s="16"/>
      <c r="AD2431" s="16"/>
      <c r="AE2431" s="16"/>
    </row>
    <row r="2432" spans="8:31" x14ac:dyDescent="0.25">
      <c r="H2432" s="12">
        <v>0</v>
      </c>
      <c r="V2432" s="26"/>
      <c r="W2432" s="26"/>
      <c r="AC2432" s="16"/>
      <c r="AD2432" s="16"/>
      <c r="AE2432" s="16"/>
    </row>
    <row r="2433" spans="8:31" x14ac:dyDescent="0.25">
      <c r="H2433" s="12">
        <v>0</v>
      </c>
      <c r="V2433" s="26"/>
      <c r="W2433" s="26"/>
      <c r="AC2433" s="16"/>
      <c r="AD2433" s="16"/>
      <c r="AE2433" s="16"/>
    </row>
    <row r="2434" spans="8:31" x14ac:dyDescent="0.25">
      <c r="H2434" s="12">
        <v>0</v>
      </c>
      <c r="V2434" s="26"/>
      <c r="W2434" s="26"/>
      <c r="AC2434" s="16"/>
      <c r="AD2434" s="16"/>
      <c r="AE2434" s="16"/>
    </row>
    <row r="2435" spans="8:31" x14ac:dyDescent="0.25">
      <c r="H2435" s="12">
        <v>0</v>
      </c>
      <c r="V2435" s="26"/>
      <c r="W2435" s="26"/>
      <c r="AC2435" s="16"/>
      <c r="AD2435" s="16"/>
      <c r="AE2435" s="16"/>
    </row>
    <row r="2436" spans="8:31" x14ac:dyDescent="0.25">
      <c r="H2436" s="12">
        <v>0</v>
      </c>
      <c r="V2436" s="26"/>
      <c r="W2436" s="26"/>
      <c r="AC2436" s="16"/>
      <c r="AD2436" s="16"/>
      <c r="AE2436" s="16"/>
    </row>
    <row r="2437" spans="8:31" x14ac:dyDescent="0.25">
      <c r="H2437" s="12">
        <v>0</v>
      </c>
      <c r="V2437" s="26"/>
      <c r="W2437" s="26"/>
      <c r="AC2437" s="16"/>
      <c r="AD2437" s="16"/>
      <c r="AE2437" s="16"/>
    </row>
    <row r="2438" spans="8:31" x14ac:dyDescent="0.25">
      <c r="H2438" s="12">
        <v>0</v>
      </c>
      <c r="V2438" s="26"/>
      <c r="W2438" s="26"/>
      <c r="AC2438" s="16"/>
      <c r="AD2438" s="16"/>
      <c r="AE2438" s="16"/>
    </row>
    <row r="2439" spans="8:31" x14ac:dyDescent="0.25">
      <c r="H2439" s="12">
        <v>0</v>
      </c>
      <c r="V2439" s="26"/>
      <c r="W2439" s="26"/>
      <c r="AC2439" s="16"/>
      <c r="AD2439" s="16"/>
      <c r="AE2439" s="16"/>
    </row>
    <row r="2440" spans="8:31" x14ac:dyDescent="0.25">
      <c r="H2440" s="12">
        <v>0</v>
      </c>
      <c r="V2440" s="26"/>
      <c r="W2440" s="26"/>
      <c r="AC2440" s="16"/>
      <c r="AD2440" s="16"/>
      <c r="AE2440" s="16"/>
    </row>
    <row r="2441" spans="8:31" x14ac:dyDescent="0.25">
      <c r="H2441" s="12">
        <v>0</v>
      </c>
      <c r="V2441" s="26"/>
      <c r="W2441" s="26"/>
      <c r="AC2441" s="16"/>
      <c r="AD2441" s="16"/>
      <c r="AE2441" s="16"/>
    </row>
    <row r="2442" spans="8:31" x14ac:dyDescent="0.25">
      <c r="H2442" s="12">
        <v>0</v>
      </c>
      <c r="V2442" s="26"/>
      <c r="W2442" s="26"/>
      <c r="AC2442" s="16"/>
      <c r="AD2442" s="16"/>
      <c r="AE2442" s="16"/>
    </row>
    <row r="2443" spans="8:31" x14ac:dyDescent="0.25">
      <c r="H2443" s="12">
        <v>0</v>
      </c>
      <c r="V2443" s="26"/>
      <c r="W2443" s="26"/>
      <c r="AC2443" s="16"/>
      <c r="AD2443" s="16"/>
      <c r="AE2443" s="16"/>
    </row>
    <row r="2444" spans="8:31" x14ac:dyDescent="0.25">
      <c r="H2444" s="12">
        <v>0</v>
      </c>
      <c r="V2444" s="26"/>
      <c r="W2444" s="26"/>
      <c r="AC2444" s="16"/>
      <c r="AD2444" s="16"/>
      <c r="AE2444" s="16"/>
    </row>
    <row r="2445" spans="8:31" x14ac:dyDescent="0.25">
      <c r="H2445" s="12">
        <v>0</v>
      </c>
      <c r="V2445" s="26"/>
      <c r="W2445" s="26"/>
      <c r="AC2445" s="16"/>
      <c r="AD2445" s="16"/>
      <c r="AE2445" s="16"/>
    </row>
    <row r="2446" spans="8:31" x14ac:dyDescent="0.25">
      <c r="H2446" s="12">
        <v>0</v>
      </c>
      <c r="V2446" s="26"/>
      <c r="W2446" s="26"/>
      <c r="AC2446" s="16"/>
      <c r="AD2446" s="16"/>
      <c r="AE2446" s="16"/>
    </row>
    <row r="2447" spans="8:31" x14ac:dyDescent="0.25">
      <c r="H2447" s="12">
        <v>0</v>
      </c>
      <c r="V2447" s="26"/>
      <c r="W2447" s="26"/>
      <c r="AC2447" s="16"/>
      <c r="AD2447" s="16"/>
      <c r="AE2447" s="16"/>
    </row>
    <row r="2448" spans="8:31" x14ac:dyDescent="0.25">
      <c r="H2448" s="12">
        <v>0</v>
      </c>
      <c r="V2448" s="26"/>
      <c r="W2448" s="26"/>
      <c r="AC2448" s="16"/>
      <c r="AD2448" s="16"/>
      <c r="AE2448" s="16"/>
    </row>
    <row r="2449" spans="8:31" x14ac:dyDescent="0.25">
      <c r="H2449" s="12">
        <v>0</v>
      </c>
      <c r="V2449" s="26"/>
      <c r="W2449" s="26"/>
      <c r="AC2449" s="16"/>
      <c r="AD2449" s="16"/>
      <c r="AE2449" s="16"/>
    </row>
    <row r="2450" spans="8:31" x14ac:dyDescent="0.25">
      <c r="H2450" s="12">
        <v>0</v>
      </c>
      <c r="V2450" s="26"/>
      <c r="W2450" s="26"/>
      <c r="AC2450" s="16"/>
      <c r="AD2450" s="16"/>
      <c r="AE2450" s="16"/>
    </row>
    <row r="2451" spans="8:31" x14ac:dyDescent="0.25">
      <c r="H2451" s="12">
        <v>0</v>
      </c>
      <c r="V2451" s="26"/>
      <c r="W2451" s="26"/>
      <c r="AC2451" s="16"/>
      <c r="AD2451" s="16"/>
      <c r="AE2451" s="16"/>
    </row>
    <row r="2452" spans="8:31" x14ac:dyDescent="0.25">
      <c r="H2452" s="12">
        <v>0</v>
      </c>
      <c r="V2452" s="26"/>
      <c r="W2452" s="26"/>
      <c r="AC2452" s="16"/>
      <c r="AD2452" s="16"/>
      <c r="AE2452" s="16"/>
    </row>
    <row r="2453" spans="8:31" x14ac:dyDescent="0.25">
      <c r="H2453" s="12">
        <v>0</v>
      </c>
      <c r="V2453" s="26"/>
      <c r="W2453" s="26"/>
      <c r="AC2453" s="16"/>
      <c r="AD2453" s="16"/>
      <c r="AE2453" s="16"/>
    </row>
    <row r="2454" spans="8:31" x14ac:dyDescent="0.25">
      <c r="H2454" s="12">
        <v>0</v>
      </c>
      <c r="V2454" s="26"/>
      <c r="W2454" s="26"/>
      <c r="AC2454" s="16"/>
      <c r="AD2454" s="16"/>
      <c r="AE2454" s="16"/>
    </row>
    <row r="2455" spans="8:31" x14ac:dyDescent="0.25">
      <c r="H2455" s="12">
        <v>0</v>
      </c>
      <c r="V2455" s="26"/>
      <c r="W2455" s="26"/>
      <c r="AC2455" s="16"/>
      <c r="AD2455" s="16"/>
      <c r="AE2455" s="16"/>
    </row>
    <row r="2456" spans="8:31" x14ac:dyDescent="0.25">
      <c r="H2456" s="12">
        <v>0</v>
      </c>
      <c r="V2456" s="26"/>
      <c r="W2456" s="26"/>
      <c r="AC2456" s="16"/>
      <c r="AD2456" s="16"/>
      <c r="AE2456" s="16"/>
    </row>
    <row r="2457" spans="8:31" x14ac:dyDescent="0.25">
      <c r="H2457" s="12">
        <v>0</v>
      </c>
      <c r="V2457" s="26"/>
      <c r="W2457" s="26"/>
      <c r="AC2457" s="16"/>
      <c r="AD2457" s="16"/>
      <c r="AE2457" s="16"/>
    </row>
    <row r="2458" spans="8:31" x14ac:dyDescent="0.25">
      <c r="H2458" s="12">
        <v>0</v>
      </c>
      <c r="V2458" s="26"/>
      <c r="W2458" s="26"/>
      <c r="AC2458" s="16"/>
      <c r="AD2458" s="16"/>
      <c r="AE2458" s="16"/>
    </row>
    <row r="2459" spans="8:31" x14ac:dyDescent="0.25">
      <c r="H2459" s="12">
        <v>0</v>
      </c>
      <c r="V2459" s="26"/>
      <c r="W2459" s="26"/>
      <c r="AC2459" s="16"/>
      <c r="AD2459" s="16"/>
      <c r="AE2459" s="16"/>
    </row>
    <row r="2460" spans="8:31" x14ac:dyDescent="0.25">
      <c r="H2460" s="12">
        <v>0</v>
      </c>
      <c r="V2460" s="26"/>
      <c r="W2460" s="26"/>
      <c r="AC2460" s="16"/>
      <c r="AD2460" s="16"/>
      <c r="AE2460" s="16"/>
    </row>
    <row r="2461" spans="8:31" x14ac:dyDescent="0.25">
      <c r="H2461" s="12">
        <v>0</v>
      </c>
      <c r="V2461" s="26"/>
      <c r="W2461" s="26"/>
      <c r="AC2461" s="16"/>
      <c r="AD2461" s="16"/>
      <c r="AE2461" s="16"/>
    </row>
    <row r="2462" spans="8:31" x14ac:dyDescent="0.25">
      <c r="H2462" s="12">
        <v>0</v>
      </c>
      <c r="V2462" s="26"/>
      <c r="W2462" s="26"/>
      <c r="AC2462" s="16"/>
      <c r="AD2462" s="16"/>
      <c r="AE2462" s="16"/>
    </row>
    <row r="2463" spans="8:31" x14ac:dyDescent="0.25">
      <c r="H2463" s="12">
        <v>0</v>
      </c>
      <c r="V2463" s="26"/>
      <c r="W2463" s="26"/>
      <c r="AC2463" s="16"/>
      <c r="AD2463" s="16"/>
      <c r="AE2463" s="16"/>
    </row>
    <row r="2464" spans="8:31" x14ac:dyDescent="0.25">
      <c r="H2464" s="12">
        <v>0</v>
      </c>
      <c r="V2464" s="26"/>
      <c r="W2464" s="26"/>
      <c r="AC2464" s="16"/>
      <c r="AD2464" s="16"/>
      <c r="AE2464" s="16"/>
    </row>
    <row r="2465" spans="8:31" x14ac:dyDescent="0.25">
      <c r="H2465" s="12">
        <v>0</v>
      </c>
      <c r="V2465" s="26"/>
      <c r="W2465" s="26"/>
      <c r="AC2465" s="16"/>
      <c r="AD2465" s="16"/>
      <c r="AE2465" s="16"/>
    </row>
    <row r="2466" spans="8:31" x14ac:dyDescent="0.25">
      <c r="H2466" s="12">
        <v>0</v>
      </c>
      <c r="V2466" s="26"/>
      <c r="W2466" s="26"/>
      <c r="AC2466" s="16"/>
      <c r="AD2466" s="16"/>
      <c r="AE2466" s="16"/>
    </row>
    <row r="2467" spans="8:31" x14ac:dyDescent="0.25">
      <c r="H2467" s="12">
        <v>0</v>
      </c>
      <c r="V2467" s="26"/>
      <c r="W2467" s="26"/>
      <c r="AC2467" s="16"/>
      <c r="AD2467" s="16"/>
      <c r="AE2467" s="16"/>
    </row>
    <row r="2468" spans="8:31" x14ac:dyDescent="0.25">
      <c r="H2468" s="12">
        <v>0</v>
      </c>
      <c r="V2468" s="26"/>
      <c r="W2468" s="26"/>
      <c r="AC2468" s="16"/>
      <c r="AD2468" s="16"/>
      <c r="AE2468" s="16"/>
    </row>
    <row r="2469" spans="8:31" x14ac:dyDescent="0.25">
      <c r="H2469" s="12">
        <v>0</v>
      </c>
      <c r="V2469" s="26"/>
      <c r="W2469" s="26"/>
      <c r="AC2469" s="16"/>
      <c r="AD2469" s="16"/>
      <c r="AE2469" s="16"/>
    </row>
    <row r="2470" spans="8:31" x14ac:dyDescent="0.25">
      <c r="H2470" s="12">
        <v>0</v>
      </c>
      <c r="V2470" s="26"/>
      <c r="W2470" s="26"/>
      <c r="AC2470" s="16"/>
      <c r="AD2470" s="16"/>
      <c r="AE2470" s="16"/>
    </row>
    <row r="2471" spans="8:31" x14ac:dyDescent="0.25">
      <c r="H2471" s="12">
        <v>0</v>
      </c>
      <c r="V2471" s="26"/>
      <c r="W2471" s="26"/>
      <c r="AC2471" s="16"/>
      <c r="AD2471" s="16"/>
      <c r="AE2471" s="16"/>
    </row>
    <row r="2472" spans="8:31" x14ac:dyDescent="0.25">
      <c r="H2472" s="12">
        <v>0</v>
      </c>
      <c r="V2472" s="26"/>
      <c r="W2472" s="26"/>
      <c r="AC2472" s="16"/>
      <c r="AD2472" s="16"/>
      <c r="AE2472" s="16"/>
    </row>
    <row r="2473" spans="8:31" x14ac:dyDescent="0.25">
      <c r="H2473" s="12">
        <v>0</v>
      </c>
      <c r="V2473" s="26"/>
      <c r="W2473" s="26"/>
      <c r="AC2473" s="16"/>
      <c r="AD2473" s="16"/>
      <c r="AE2473" s="16"/>
    </row>
    <row r="2474" spans="8:31" x14ac:dyDescent="0.25">
      <c r="H2474" s="12">
        <v>0</v>
      </c>
      <c r="V2474" s="26"/>
      <c r="W2474" s="26"/>
      <c r="AC2474" s="16"/>
      <c r="AD2474" s="16"/>
      <c r="AE2474" s="16"/>
    </row>
    <row r="2475" spans="8:31" x14ac:dyDescent="0.25">
      <c r="H2475" s="12">
        <v>0</v>
      </c>
      <c r="V2475" s="26"/>
      <c r="W2475" s="26"/>
      <c r="AC2475" s="16"/>
      <c r="AD2475" s="16"/>
      <c r="AE2475" s="16"/>
    </row>
    <row r="2476" spans="8:31" x14ac:dyDescent="0.25">
      <c r="H2476" s="12">
        <v>0</v>
      </c>
      <c r="V2476" s="26"/>
      <c r="W2476" s="26"/>
      <c r="AC2476" s="16"/>
      <c r="AD2476" s="16"/>
      <c r="AE2476" s="16"/>
    </row>
    <row r="2477" spans="8:31" x14ac:dyDescent="0.25">
      <c r="H2477" s="12">
        <v>0</v>
      </c>
      <c r="V2477" s="26"/>
      <c r="W2477" s="26"/>
      <c r="AC2477" s="16"/>
      <c r="AD2477" s="16"/>
      <c r="AE2477" s="16"/>
    </row>
    <row r="2478" spans="8:31" x14ac:dyDescent="0.25">
      <c r="H2478" s="12">
        <v>0</v>
      </c>
      <c r="V2478" s="26"/>
      <c r="W2478" s="26"/>
      <c r="AC2478" s="16"/>
      <c r="AD2478" s="16"/>
      <c r="AE2478" s="16"/>
    </row>
    <row r="2479" spans="8:31" x14ac:dyDescent="0.25">
      <c r="H2479" s="12">
        <v>0</v>
      </c>
      <c r="V2479" s="26"/>
      <c r="W2479" s="26"/>
      <c r="AC2479" s="16"/>
      <c r="AD2479" s="16"/>
      <c r="AE2479" s="16"/>
    </row>
    <row r="2480" spans="8:31" x14ac:dyDescent="0.25">
      <c r="H2480" s="12">
        <v>0</v>
      </c>
      <c r="V2480" s="26"/>
      <c r="W2480" s="26"/>
      <c r="AC2480" s="16"/>
      <c r="AD2480" s="16"/>
      <c r="AE2480" s="16"/>
    </row>
    <row r="2481" spans="8:31" x14ac:dyDescent="0.25">
      <c r="H2481" s="12">
        <v>0</v>
      </c>
      <c r="V2481" s="26"/>
      <c r="W2481" s="26"/>
      <c r="AC2481" s="16"/>
      <c r="AD2481" s="16"/>
      <c r="AE2481" s="16"/>
    </row>
    <row r="2482" spans="8:31" x14ac:dyDescent="0.25">
      <c r="H2482" s="12">
        <v>0</v>
      </c>
      <c r="V2482" s="26"/>
      <c r="W2482" s="26"/>
      <c r="AC2482" s="16"/>
      <c r="AD2482" s="16"/>
      <c r="AE2482" s="16"/>
    </row>
    <row r="2483" spans="8:31" x14ac:dyDescent="0.25">
      <c r="H2483" s="12">
        <v>0</v>
      </c>
      <c r="V2483" s="26"/>
      <c r="W2483" s="26"/>
      <c r="AC2483" s="16"/>
      <c r="AD2483" s="16"/>
      <c r="AE2483" s="16"/>
    </row>
    <row r="2484" spans="8:31" x14ac:dyDescent="0.25">
      <c r="H2484" s="12">
        <v>0</v>
      </c>
      <c r="V2484" s="26"/>
      <c r="W2484" s="26"/>
      <c r="AC2484" s="16"/>
      <c r="AD2484" s="16"/>
      <c r="AE2484" s="16"/>
    </row>
    <row r="2485" spans="8:31" x14ac:dyDescent="0.25">
      <c r="H2485" s="12">
        <v>0</v>
      </c>
      <c r="V2485" s="26"/>
      <c r="W2485" s="26"/>
      <c r="AC2485" s="16"/>
      <c r="AD2485" s="16"/>
      <c r="AE2485" s="16"/>
    </row>
    <row r="2486" spans="8:31" x14ac:dyDescent="0.25">
      <c r="H2486" s="12">
        <v>0</v>
      </c>
      <c r="V2486" s="26"/>
      <c r="W2486" s="26"/>
      <c r="AC2486" s="16"/>
      <c r="AD2486" s="16"/>
      <c r="AE2486" s="16"/>
    </row>
    <row r="2487" spans="8:31" x14ac:dyDescent="0.25">
      <c r="H2487" s="12">
        <v>0</v>
      </c>
      <c r="V2487" s="26"/>
      <c r="W2487" s="26"/>
      <c r="AC2487" s="16"/>
      <c r="AD2487" s="16"/>
      <c r="AE2487" s="16"/>
    </row>
    <row r="2488" spans="8:31" x14ac:dyDescent="0.25">
      <c r="H2488" s="12">
        <v>0</v>
      </c>
      <c r="V2488" s="26"/>
      <c r="W2488" s="26"/>
      <c r="AC2488" s="16"/>
      <c r="AD2488" s="16"/>
      <c r="AE2488" s="16"/>
    </row>
    <row r="2489" spans="8:31" x14ac:dyDescent="0.25">
      <c r="H2489" s="12">
        <v>0</v>
      </c>
      <c r="V2489" s="26"/>
      <c r="W2489" s="26"/>
      <c r="AC2489" s="16"/>
      <c r="AD2489" s="16"/>
      <c r="AE2489" s="16"/>
    </row>
    <row r="2490" spans="8:31" x14ac:dyDescent="0.25">
      <c r="H2490" s="12">
        <v>0</v>
      </c>
      <c r="V2490" s="26"/>
      <c r="W2490" s="26"/>
      <c r="AC2490" s="16"/>
      <c r="AD2490" s="16"/>
      <c r="AE2490" s="16"/>
    </row>
    <row r="2491" spans="8:31" x14ac:dyDescent="0.25">
      <c r="H2491" s="12">
        <v>0</v>
      </c>
      <c r="V2491" s="26"/>
      <c r="W2491" s="26"/>
      <c r="AC2491" s="16"/>
      <c r="AD2491" s="16"/>
      <c r="AE2491" s="16"/>
    </row>
    <row r="2492" spans="8:31" x14ac:dyDescent="0.25">
      <c r="H2492" s="12">
        <v>0</v>
      </c>
      <c r="V2492" s="26"/>
      <c r="W2492" s="26"/>
      <c r="AC2492" s="16"/>
      <c r="AD2492" s="16"/>
      <c r="AE2492" s="16"/>
    </row>
    <row r="2493" spans="8:31" x14ac:dyDescent="0.25">
      <c r="H2493" s="12">
        <v>0</v>
      </c>
      <c r="V2493" s="26"/>
      <c r="W2493" s="26"/>
      <c r="AC2493" s="16"/>
      <c r="AD2493" s="16"/>
      <c r="AE2493" s="16"/>
    </row>
    <row r="2494" spans="8:31" x14ac:dyDescent="0.25">
      <c r="H2494" s="12">
        <v>0</v>
      </c>
      <c r="V2494" s="26"/>
      <c r="W2494" s="26"/>
      <c r="AC2494" s="16"/>
      <c r="AD2494" s="16"/>
      <c r="AE2494" s="16"/>
    </row>
    <row r="2495" spans="8:31" x14ac:dyDescent="0.25">
      <c r="H2495" s="12">
        <v>0</v>
      </c>
      <c r="V2495" s="26"/>
      <c r="W2495" s="26"/>
      <c r="AC2495" s="16"/>
      <c r="AD2495" s="16"/>
      <c r="AE2495" s="16"/>
    </row>
    <row r="2496" spans="8:31" x14ac:dyDescent="0.25">
      <c r="H2496" s="12">
        <v>0</v>
      </c>
      <c r="V2496" s="26"/>
      <c r="W2496" s="26"/>
      <c r="AC2496" s="16"/>
      <c r="AD2496" s="16"/>
      <c r="AE2496" s="16"/>
    </row>
    <row r="2497" spans="8:31" x14ac:dyDescent="0.25">
      <c r="H2497" s="12">
        <v>0</v>
      </c>
      <c r="V2497" s="26"/>
      <c r="W2497" s="26"/>
      <c r="AC2497" s="16"/>
      <c r="AD2497" s="16"/>
      <c r="AE2497" s="16"/>
    </row>
    <row r="2498" spans="8:31" x14ac:dyDescent="0.25">
      <c r="H2498" s="12">
        <v>0</v>
      </c>
      <c r="V2498" s="26"/>
      <c r="W2498" s="26"/>
      <c r="AC2498" s="16"/>
      <c r="AD2498" s="16"/>
      <c r="AE2498" s="16"/>
    </row>
    <row r="2499" spans="8:31" x14ac:dyDescent="0.25">
      <c r="H2499" s="12">
        <v>0</v>
      </c>
      <c r="V2499" s="26"/>
      <c r="W2499" s="26"/>
      <c r="AC2499" s="16"/>
      <c r="AD2499" s="16"/>
      <c r="AE2499" s="16"/>
    </row>
    <row r="2500" spans="8:31" x14ac:dyDescent="0.25">
      <c r="H2500" s="12">
        <v>0</v>
      </c>
      <c r="V2500" s="26"/>
      <c r="W2500" s="26"/>
      <c r="AC2500" s="16"/>
      <c r="AD2500" s="16"/>
      <c r="AE2500" s="16"/>
    </row>
    <row r="2501" spans="8:31" x14ac:dyDescent="0.25">
      <c r="H2501" s="12">
        <v>0</v>
      </c>
      <c r="V2501" s="26"/>
      <c r="W2501" s="26"/>
      <c r="AC2501" s="16"/>
      <c r="AD2501" s="16"/>
      <c r="AE2501" s="16"/>
    </row>
    <row r="2502" spans="8:31" x14ac:dyDescent="0.25">
      <c r="H2502" s="12">
        <v>0</v>
      </c>
      <c r="V2502" s="26"/>
      <c r="W2502" s="26"/>
      <c r="AC2502" s="16"/>
      <c r="AD2502" s="16"/>
      <c r="AE2502" s="16"/>
    </row>
    <row r="2503" spans="8:31" x14ac:dyDescent="0.25">
      <c r="H2503" s="12">
        <v>0</v>
      </c>
      <c r="V2503" s="26"/>
      <c r="W2503" s="26"/>
      <c r="AC2503" s="16"/>
      <c r="AD2503" s="16"/>
      <c r="AE2503" s="16"/>
    </row>
    <row r="2504" spans="8:31" x14ac:dyDescent="0.25">
      <c r="H2504" s="12">
        <v>0</v>
      </c>
      <c r="V2504" s="26"/>
      <c r="W2504" s="26"/>
      <c r="AC2504" s="16"/>
      <c r="AD2504" s="16"/>
      <c r="AE2504" s="16"/>
    </row>
    <row r="2505" spans="8:31" x14ac:dyDescent="0.25">
      <c r="H2505" s="12">
        <v>0</v>
      </c>
      <c r="V2505" s="26"/>
      <c r="W2505" s="26"/>
      <c r="AC2505" s="16"/>
      <c r="AD2505" s="16"/>
      <c r="AE2505" s="16"/>
    </row>
    <row r="2506" spans="8:31" x14ac:dyDescent="0.25">
      <c r="H2506" s="12">
        <v>0</v>
      </c>
      <c r="V2506" s="26"/>
      <c r="W2506" s="26"/>
      <c r="AC2506" s="16"/>
      <c r="AD2506" s="16"/>
      <c r="AE2506" s="16"/>
    </row>
    <row r="2507" spans="8:31" x14ac:dyDescent="0.25">
      <c r="H2507" s="12">
        <v>0</v>
      </c>
      <c r="V2507" s="26"/>
      <c r="W2507" s="26"/>
      <c r="AC2507" s="16"/>
      <c r="AD2507" s="16"/>
      <c r="AE2507" s="16"/>
    </row>
    <row r="2508" spans="8:31" x14ac:dyDescent="0.25">
      <c r="H2508" s="12">
        <v>0</v>
      </c>
      <c r="V2508" s="26"/>
      <c r="W2508" s="26"/>
      <c r="AC2508" s="16"/>
      <c r="AD2508" s="16"/>
      <c r="AE2508" s="16"/>
    </row>
    <row r="2509" spans="8:31" x14ac:dyDescent="0.25">
      <c r="H2509" s="12">
        <v>0</v>
      </c>
      <c r="V2509" s="26"/>
      <c r="W2509" s="26"/>
      <c r="AC2509" s="16"/>
      <c r="AD2509" s="16"/>
      <c r="AE2509" s="16"/>
    </row>
    <row r="2510" spans="8:31" x14ac:dyDescent="0.25">
      <c r="H2510" s="12">
        <v>0</v>
      </c>
      <c r="V2510" s="26"/>
      <c r="W2510" s="26"/>
      <c r="AC2510" s="16"/>
      <c r="AD2510" s="16"/>
      <c r="AE2510" s="16"/>
    </row>
    <row r="2511" spans="8:31" x14ac:dyDescent="0.25">
      <c r="H2511" s="12">
        <v>0</v>
      </c>
      <c r="V2511" s="26"/>
      <c r="W2511" s="26"/>
      <c r="AC2511" s="16"/>
      <c r="AD2511" s="16"/>
      <c r="AE2511" s="16"/>
    </row>
    <row r="2512" spans="8:31" x14ac:dyDescent="0.25">
      <c r="H2512" s="12">
        <v>0</v>
      </c>
      <c r="V2512" s="26"/>
      <c r="W2512" s="26"/>
      <c r="AC2512" s="16"/>
      <c r="AD2512" s="16"/>
      <c r="AE2512" s="16"/>
    </row>
    <row r="2513" spans="8:31" x14ac:dyDescent="0.25">
      <c r="H2513" s="12">
        <v>0</v>
      </c>
      <c r="V2513" s="26"/>
      <c r="W2513" s="26"/>
      <c r="AC2513" s="16"/>
      <c r="AD2513" s="16"/>
      <c r="AE2513" s="16"/>
    </row>
    <row r="2514" spans="8:31" x14ac:dyDescent="0.25">
      <c r="H2514" s="12">
        <v>0</v>
      </c>
      <c r="V2514" s="26"/>
      <c r="W2514" s="26"/>
      <c r="AC2514" s="16"/>
      <c r="AD2514" s="16"/>
      <c r="AE2514" s="16"/>
    </row>
    <row r="2515" spans="8:31" x14ac:dyDescent="0.25">
      <c r="H2515" s="12">
        <v>0</v>
      </c>
      <c r="V2515" s="26"/>
      <c r="W2515" s="26"/>
      <c r="AC2515" s="16"/>
      <c r="AD2515" s="16"/>
      <c r="AE2515" s="16"/>
    </row>
    <row r="2516" spans="8:31" x14ac:dyDescent="0.25">
      <c r="H2516" s="12">
        <v>0</v>
      </c>
      <c r="V2516" s="26"/>
      <c r="W2516" s="26"/>
      <c r="AC2516" s="16"/>
      <c r="AD2516" s="16"/>
      <c r="AE2516" s="16"/>
    </row>
    <row r="2517" spans="8:31" x14ac:dyDescent="0.25">
      <c r="H2517" s="12">
        <v>0</v>
      </c>
      <c r="V2517" s="26"/>
      <c r="W2517" s="26"/>
      <c r="AC2517" s="16"/>
      <c r="AD2517" s="16"/>
      <c r="AE2517" s="16"/>
    </row>
    <row r="2518" spans="8:31" x14ac:dyDescent="0.25">
      <c r="H2518" s="12">
        <v>0</v>
      </c>
      <c r="V2518" s="26"/>
      <c r="W2518" s="26"/>
      <c r="AC2518" s="16"/>
      <c r="AD2518" s="16"/>
      <c r="AE2518" s="16"/>
    </row>
    <row r="2519" spans="8:31" x14ac:dyDescent="0.25">
      <c r="H2519" s="12">
        <v>0</v>
      </c>
      <c r="V2519" s="26"/>
      <c r="W2519" s="26"/>
      <c r="AC2519" s="16"/>
      <c r="AD2519" s="16"/>
      <c r="AE2519" s="16"/>
    </row>
    <row r="2520" spans="8:31" x14ac:dyDescent="0.25">
      <c r="H2520" s="12">
        <v>0</v>
      </c>
      <c r="V2520" s="26"/>
      <c r="W2520" s="26"/>
      <c r="AC2520" s="16"/>
      <c r="AD2520" s="16"/>
      <c r="AE2520" s="16"/>
    </row>
    <row r="2521" spans="8:31" x14ac:dyDescent="0.25">
      <c r="H2521" s="12">
        <v>0</v>
      </c>
      <c r="V2521" s="26"/>
      <c r="W2521" s="26"/>
      <c r="AC2521" s="16"/>
      <c r="AD2521" s="16"/>
      <c r="AE2521" s="16"/>
    </row>
    <row r="2522" spans="8:31" x14ac:dyDescent="0.25">
      <c r="H2522" s="12">
        <v>0</v>
      </c>
      <c r="V2522" s="26"/>
      <c r="W2522" s="26"/>
      <c r="AC2522" s="16"/>
      <c r="AD2522" s="16"/>
      <c r="AE2522" s="16"/>
    </row>
    <row r="2523" spans="8:31" x14ac:dyDescent="0.25">
      <c r="H2523" s="12">
        <v>0</v>
      </c>
      <c r="V2523" s="26"/>
      <c r="W2523" s="26"/>
      <c r="AC2523" s="16"/>
      <c r="AD2523" s="16"/>
      <c r="AE2523" s="16"/>
    </row>
    <row r="2524" spans="8:31" x14ac:dyDescent="0.25">
      <c r="H2524" s="12">
        <v>0</v>
      </c>
      <c r="V2524" s="26"/>
      <c r="W2524" s="26"/>
      <c r="AC2524" s="16"/>
      <c r="AD2524" s="16"/>
      <c r="AE2524" s="16"/>
    </row>
    <row r="2525" spans="8:31" x14ac:dyDescent="0.25">
      <c r="H2525" s="12">
        <v>0</v>
      </c>
      <c r="V2525" s="26"/>
      <c r="W2525" s="26"/>
      <c r="AC2525" s="16"/>
      <c r="AD2525" s="16"/>
      <c r="AE2525" s="16"/>
    </row>
    <row r="2526" spans="8:31" x14ac:dyDescent="0.25">
      <c r="H2526" s="12">
        <v>0</v>
      </c>
      <c r="V2526" s="26"/>
      <c r="W2526" s="26"/>
      <c r="AC2526" s="16"/>
      <c r="AD2526" s="16"/>
      <c r="AE2526" s="16"/>
    </row>
    <row r="2527" spans="8:31" x14ac:dyDescent="0.25">
      <c r="H2527" s="12">
        <v>0</v>
      </c>
      <c r="V2527" s="26"/>
      <c r="W2527" s="26"/>
      <c r="AC2527" s="16"/>
      <c r="AD2527" s="16"/>
      <c r="AE2527" s="16"/>
    </row>
    <row r="2528" spans="8:31" x14ac:dyDescent="0.25">
      <c r="H2528" s="12">
        <v>0</v>
      </c>
      <c r="V2528" s="26"/>
      <c r="W2528" s="26"/>
      <c r="AC2528" s="16"/>
      <c r="AD2528" s="16"/>
      <c r="AE2528" s="16"/>
    </row>
    <row r="2529" spans="8:31" x14ac:dyDescent="0.25">
      <c r="H2529" s="12">
        <v>0</v>
      </c>
      <c r="V2529" s="26"/>
      <c r="W2529" s="26"/>
      <c r="AC2529" s="16"/>
      <c r="AD2529" s="16"/>
      <c r="AE2529" s="16"/>
    </row>
    <row r="2530" spans="8:31" x14ac:dyDescent="0.25">
      <c r="H2530" s="12">
        <v>0</v>
      </c>
      <c r="V2530" s="26"/>
      <c r="W2530" s="26"/>
      <c r="AC2530" s="16"/>
      <c r="AD2530" s="16"/>
      <c r="AE2530" s="16"/>
    </row>
    <row r="2531" spans="8:31" x14ac:dyDescent="0.25">
      <c r="H2531" s="12">
        <v>0</v>
      </c>
      <c r="V2531" s="26"/>
      <c r="W2531" s="26"/>
      <c r="AC2531" s="16"/>
      <c r="AD2531" s="16"/>
      <c r="AE2531" s="16"/>
    </row>
    <row r="2532" spans="8:31" x14ac:dyDescent="0.25">
      <c r="H2532" s="12">
        <v>0</v>
      </c>
      <c r="V2532" s="26"/>
      <c r="W2532" s="26"/>
      <c r="AC2532" s="16"/>
      <c r="AD2532" s="16"/>
      <c r="AE2532" s="16"/>
    </row>
    <row r="2533" spans="8:31" x14ac:dyDescent="0.25">
      <c r="H2533" s="12">
        <v>0</v>
      </c>
      <c r="V2533" s="26"/>
      <c r="W2533" s="26"/>
      <c r="AC2533" s="16"/>
      <c r="AD2533" s="16"/>
      <c r="AE2533" s="16"/>
    </row>
    <row r="2534" spans="8:31" x14ac:dyDescent="0.25">
      <c r="H2534" s="12">
        <v>0</v>
      </c>
      <c r="V2534" s="26"/>
      <c r="W2534" s="26"/>
      <c r="AC2534" s="16"/>
      <c r="AD2534" s="16"/>
      <c r="AE2534" s="16"/>
    </row>
    <row r="2535" spans="8:31" x14ac:dyDescent="0.25">
      <c r="H2535" s="12">
        <v>0</v>
      </c>
      <c r="V2535" s="26"/>
      <c r="W2535" s="26"/>
      <c r="AC2535" s="16"/>
      <c r="AD2535" s="16"/>
      <c r="AE2535" s="16"/>
    </row>
    <row r="2536" spans="8:31" x14ac:dyDescent="0.25">
      <c r="H2536" s="12">
        <v>0</v>
      </c>
      <c r="V2536" s="26"/>
      <c r="W2536" s="26"/>
      <c r="AC2536" s="16"/>
      <c r="AD2536" s="16"/>
      <c r="AE2536" s="16"/>
    </row>
    <row r="2537" spans="8:31" x14ac:dyDescent="0.25">
      <c r="H2537" s="12">
        <v>0</v>
      </c>
      <c r="V2537" s="26"/>
      <c r="W2537" s="26"/>
      <c r="AC2537" s="16"/>
      <c r="AD2537" s="16"/>
      <c r="AE2537" s="16"/>
    </row>
    <row r="2538" spans="8:31" x14ac:dyDescent="0.25">
      <c r="H2538" s="12">
        <v>0</v>
      </c>
      <c r="V2538" s="26"/>
      <c r="W2538" s="26"/>
      <c r="AC2538" s="16"/>
      <c r="AD2538" s="16"/>
      <c r="AE2538" s="16"/>
    </row>
    <row r="2539" spans="8:31" x14ac:dyDescent="0.25">
      <c r="H2539" s="12">
        <v>0</v>
      </c>
      <c r="V2539" s="26"/>
      <c r="W2539" s="26"/>
      <c r="AC2539" s="16"/>
      <c r="AD2539" s="16"/>
      <c r="AE2539" s="16"/>
    </row>
    <row r="2540" spans="8:31" x14ac:dyDescent="0.25">
      <c r="H2540" s="12">
        <v>0</v>
      </c>
      <c r="V2540" s="26"/>
      <c r="W2540" s="26"/>
      <c r="AC2540" s="16"/>
      <c r="AD2540" s="16"/>
      <c r="AE2540" s="16"/>
    </row>
    <row r="2541" spans="8:31" x14ac:dyDescent="0.25">
      <c r="H2541" s="12">
        <v>0</v>
      </c>
      <c r="V2541" s="26"/>
      <c r="W2541" s="26"/>
      <c r="AC2541" s="16"/>
      <c r="AD2541" s="16"/>
      <c r="AE2541" s="16"/>
    </row>
    <row r="2542" spans="8:31" x14ac:dyDescent="0.25">
      <c r="H2542" s="12">
        <v>0</v>
      </c>
      <c r="V2542" s="26"/>
      <c r="W2542" s="26"/>
      <c r="AC2542" s="16"/>
      <c r="AD2542" s="16"/>
      <c r="AE2542" s="16"/>
    </row>
    <row r="2543" spans="8:31" x14ac:dyDescent="0.25">
      <c r="H2543" s="12">
        <v>0</v>
      </c>
      <c r="V2543" s="26"/>
      <c r="W2543" s="26"/>
      <c r="AC2543" s="16"/>
      <c r="AD2543" s="16"/>
      <c r="AE2543" s="16"/>
    </row>
    <row r="2544" spans="8:31" x14ac:dyDescent="0.25">
      <c r="H2544" s="12">
        <v>0</v>
      </c>
      <c r="V2544" s="26"/>
      <c r="W2544" s="26"/>
      <c r="AC2544" s="16"/>
      <c r="AD2544" s="16"/>
      <c r="AE2544" s="16"/>
    </row>
    <row r="2545" spans="8:31" x14ac:dyDescent="0.25">
      <c r="H2545" s="12">
        <v>0</v>
      </c>
      <c r="V2545" s="26"/>
      <c r="W2545" s="26"/>
      <c r="AC2545" s="16"/>
      <c r="AD2545" s="16"/>
      <c r="AE2545" s="16"/>
    </row>
    <row r="2546" spans="8:31" x14ac:dyDescent="0.25">
      <c r="H2546" s="12">
        <v>0</v>
      </c>
      <c r="V2546" s="26"/>
      <c r="W2546" s="26"/>
      <c r="AC2546" s="16"/>
      <c r="AD2546" s="16"/>
      <c r="AE2546" s="16"/>
    </row>
    <row r="2547" spans="8:31" x14ac:dyDescent="0.25">
      <c r="H2547" s="12">
        <v>0</v>
      </c>
      <c r="V2547" s="26"/>
      <c r="W2547" s="26"/>
      <c r="AC2547" s="16"/>
      <c r="AD2547" s="16"/>
      <c r="AE2547" s="16"/>
    </row>
    <row r="2548" spans="8:31" x14ac:dyDescent="0.25">
      <c r="H2548" s="12">
        <v>0</v>
      </c>
      <c r="V2548" s="26"/>
      <c r="W2548" s="26"/>
      <c r="AC2548" s="16"/>
      <c r="AD2548" s="16"/>
      <c r="AE2548" s="16"/>
    </row>
    <row r="2549" spans="8:31" x14ac:dyDescent="0.25">
      <c r="H2549" s="12">
        <v>0</v>
      </c>
      <c r="V2549" s="26"/>
      <c r="W2549" s="26"/>
      <c r="AC2549" s="16"/>
      <c r="AD2549" s="16"/>
      <c r="AE2549" s="16"/>
    </row>
    <row r="2550" spans="8:31" x14ac:dyDescent="0.25">
      <c r="H2550" s="12">
        <v>0</v>
      </c>
      <c r="V2550" s="26"/>
      <c r="W2550" s="26"/>
      <c r="AC2550" s="16"/>
      <c r="AD2550" s="16"/>
      <c r="AE2550" s="16"/>
    </row>
    <row r="2551" spans="8:31" x14ac:dyDescent="0.25">
      <c r="H2551" s="12">
        <v>0</v>
      </c>
      <c r="V2551" s="26"/>
      <c r="W2551" s="26"/>
      <c r="AC2551" s="16"/>
      <c r="AD2551" s="16"/>
      <c r="AE2551" s="16"/>
    </row>
    <row r="2552" spans="8:31" x14ac:dyDescent="0.25">
      <c r="H2552" s="12">
        <v>0</v>
      </c>
      <c r="V2552" s="26"/>
      <c r="W2552" s="26"/>
      <c r="AC2552" s="16"/>
      <c r="AD2552" s="16"/>
      <c r="AE2552" s="16"/>
    </row>
    <row r="2553" spans="8:31" x14ac:dyDescent="0.25">
      <c r="H2553" s="12">
        <v>0</v>
      </c>
      <c r="V2553" s="26"/>
      <c r="W2553" s="26"/>
      <c r="AC2553" s="16"/>
      <c r="AD2553" s="16"/>
      <c r="AE2553" s="16"/>
    </row>
    <row r="2554" spans="8:31" x14ac:dyDescent="0.25">
      <c r="H2554" s="12">
        <v>0</v>
      </c>
      <c r="V2554" s="26"/>
      <c r="W2554" s="26"/>
      <c r="AC2554" s="16"/>
      <c r="AD2554" s="16"/>
      <c r="AE2554" s="16"/>
    </row>
    <row r="2555" spans="8:31" x14ac:dyDescent="0.25">
      <c r="H2555" s="12">
        <v>0</v>
      </c>
      <c r="V2555" s="26"/>
      <c r="W2555" s="26"/>
      <c r="AC2555" s="16"/>
      <c r="AD2555" s="16"/>
      <c r="AE2555" s="16"/>
    </row>
    <row r="2556" spans="8:31" x14ac:dyDescent="0.25">
      <c r="H2556" s="12">
        <v>0</v>
      </c>
      <c r="V2556" s="26"/>
      <c r="W2556" s="26"/>
      <c r="AC2556" s="16"/>
      <c r="AD2556" s="16"/>
      <c r="AE2556" s="16"/>
    </row>
    <row r="2557" spans="8:31" x14ac:dyDescent="0.25">
      <c r="H2557" s="12">
        <v>0</v>
      </c>
      <c r="V2557" s="26"/>
      <c r="W2557" s="26"/>
      <c r="AC2557" s="16"/>
      <c r="AD2557" s="16"/>
      <c r="AE2557" s="16"/>
    </row>
    <row r="2558" spans="8:31" x14ac:dyDescent="0.25">
      <c r="H2558" s="12">
        <v>0</v>
      </c>
      <c r="V2558" s="26"/>
      <c r="W2558" s="26"/>
      <c r="AC2558" s="16"/>
      <c r="AD2558" s="16"/>
      <c r="AE2558" s="16"/>
    </row>
    <row r="2559" spans="8:31" x14ac:dyDescent="0.25">
      <c r="H2559" s="12">
        <v>0</v>
      </c>
      <c r="V2559" s="26"/>
      <c r="W2559" s="26"/>
      <c r="AC2559" s="16"/>
      <c r="AD2559" s="16"/>
      <c r="AE2559" s="16"/>
    </row>
    <row r="2560" spans="8:31" x14ac:dyDescent="0.25">
      <c r="H2560" s="12">
        <v>0</v>
      </c>
      <c r="V2560" s="26"/>
      <c r="W2560" s="26"/>
      <c r="AC2560" s="16"/>
      <c r="AD2560" s="16"/>
      <c r="AE2560" s="16"/>
    </row>
    <row r="2561" spans="8:31" x14ac:dyDescent="0.25">
      <c r="H2561" s="12">
        <v>0</v>
      </c>
      <c r="V2561" s="26"/>
      <c r="W2561" s="26"/>
      <c r="AC2561" s="16"/>
      <c r="AD2561" s="16"/>
      <c r="AE2561" s="16"/>
    </row>
    <row r="2562" spans="8:31" x14ac:dyDescent="0.25">
      <c r="H2562" s="12">
        <v>0</v>
      </c>
      <c r="V2562" s="26"/>
      <c r="W2562" s="26"/>
      <c r="AC2562" s="16"/>
      <c r="AD2562" s="16"/>
      <c r="AE2562" s="16"/>
    </row>
    <row r="2563" spans="8:31" x14ac:dyDescent="0.25">
      <c r="H2563" s="12">
        <v>0</v>
      </c>
      <c r="V2563" s="26"/>
      <c r="W2563" s="26"/>
      <c r="AC2563" s="16"/>
      <c r="AD2563" s="16"/>
      <c r="AE2563" s="16"/>
    </row>
    <row r="2564" spans="8:31" x14ac:dyDescent="0.25">
      <c r="H2564" s="12">
        <v>0</v>
      </c>
      <c r="V2564" s="26"/>
      <c r="W2564" s="26"/>
      <c r="AC2564" s="16"/>
      <c r="AD2564" s="16"/>
      <c r="AE2564" s="16"/>
    </row>
    <row r="2565" spans="8:31" x14ac:dyDescent="0.25">
      <c r="H2565" s="12">
        <v>0</v>
      </c>
      <c r="V2565" s="26"/>
      <c r="W2565" s="26"/>
      <c r="AC2565" s="16"/>
      <c r="AD2565" s="16"/>
      <c r="AE2565" s="16"/>
    </row>
    <row r="2566" spans="8:31" x14ac:dyDescent="0.25">
      <c r="H2566" s="12">
        <v>0</v>
      </c>
      <c r="V2566" s="26"/>
      <c r="W2566" s="26"/>
      <c r="AC2566" s="16"/>
      <c r="AD2566" s="16"/>
      <c r="AE2566" s="16"/>
    </row>
    <row r="2567" spans="8:31" x14ac:dyDescent="0.25">
      <c r="H2567" s="12">
        <v>0</v>
      </c>
      <c r="V2567" s="26"/>
      <c r="W2567" s="26"/>
      <c r="AC2567" s="16"/>
      <c r="AD2567" s="16"/>
      <c r="AE2567" s="16"/>
    </row>
    <row r="2568" spans="8:31" x14ac:dyDescent="0.25">
      <c r="H2568" s="12">
        <v>0</v>
      </c>
      <c r="V2568" s="26"/>
      <c r="W2568" s="26"/>
      <c r="AC2568" s="16"/>
      <c r="AD2568" s="16"/>
      <c r="AE2568" s="16"/>
    </row>
    <row r="2569" spans="8:31" x14ac:dyDescent="0.25">
      <c r="H2569" s="12">
        <v>0</v>
      </c>
      <c r="V2569" s="26"/>
      <c r="W2569" s="26"/>
      <c r="AC2569" s="16"/>
      <c r="AD2569" s="16"/>
      <c r="AE2569" s="16"/>
    </row>
    <row r="2570" spans="8:31" x14ac:dyDescent="0.25">
      <c r="H2570" s="12">
        <v>0</v>
      </c>
      <c r="V2570" s="26"/>
      <c r="W2570" s="26"/>
      <c r="AC2570" s="16"/>
      <c r="AD2570" s="16"/>
      <c r="AE2570" s="16"/>
    </row>
    <row r="2571" spans="8:31" x14ac:dyDescent="0.25">
      <c r="H2571" s="12">
        <v>0</v>
      </c>
      <c r="V2571" s="26"/>
      <c r="W2571" s="26"/>
      <c r="AC2571" s="16"/>
      <c r="AD2571" s="16"/>
      <c r="AE2571" s="16"/>
    </row>
    <row r="2572" spans="8:31" x14ac:dyDescent="0.25">
      <c r="H2572" s="12">
        <v>0</v>
      </c>
      <c r="V2572" s="26"/>
      <c r="W2572" s="26"/>
      <c r="AC2572" s="16"/>
      <c r="AD2572" s="16"/>
      <c r="AE2572" s="16"/>
    </row>
    <row r="2573" spans="8:31" x14ac:dyDescent="0.25">
      <c r="H2573" s="12">
        <v>0</v>
      </c>
      <c r="V2573" s="26"/>
      <c r="W2573" s="26"/>
      <c r="AC2573" s="16"/>
      <c r="AD2573" s="16"/>
      <c r="AE2573" s="16"/>
    </row>
    <row r="2574" spans="8:31" x14ac:dyDescent="0.25">
      <c r="H2574" s="12">
        <v>0</v>
      </c>
      <c r="V2574" s="26"/>
      <c r="W2574" s="26"/>
      <c r="AC2574" s="16"/>
      <c r="AD2574" s="16"/>
      <c r="AE2574" s="16"/>
    </row>
    <row r="2575" spans="8:31" x14ac:dyDescent="0.25">
      <c r="H2575" s="12">
        <v>0</v>
      </c>
      <c r="V2575" s="26"/>
      <c r="W2575" s="26"/>
      <c r="AC2575" s="16"/>
      <c r="AD2575" s="16"/>
      <c r="AE2575" s="16"/>
    </row>
    <row r="2576" spans="8:31" x14ac:dyDescent="0.25">
      <c r="H2576" s="12">
        <v>0</v>
      </c>
      <c r="V2576" s="26"/>
      <c r="W2576" s="26"/>
      <c r="AC2576" s="16"/>
      <c r="AD2576" s="16"/>
      <c r="AE2576" s="16"/>
    </row>
    <row r="2577" spans="8:31" x14ac:dyDescent="0.25">
      <c r="H2577" s="12">
        <v>0</v>
      </c>
      <c r="V2577" s="26"/>
      <c r="W2577" s="26"/>
      <c r="AC2577" s="16"/>
      <c r="AD2577" s="16"/>
      <c r="AE2577" s="16"/>
    </row>
    <row r="2578" spans="8:31" x14ac:dyDescent="0.25">
      <c r="H2578" s="12">
        <v>0</v>
      </c>
      <c r="V2578" s="26"/>
      <c r="W2578" s="26"/>
      <c r="AC2578" s="16"/>
      <c r="AD2578" s="16"/>
      <c r="AE2578" s="16"/>
    </row>
    <row r="2579" spans="8:31" x14ac:dyDescent="0.25">
      <c r="H2579" s="12">
        <v>0</v>
      </c>
      <c r="V2579" s="26"/>
      <c r="W2579" s="26"/>
      <c r="AC2579" s="16"/>
      <c r="AD2579" s="16"/>
      <c r="AE2579" s="16"/>
    </row>
    <row r="2580" spans="8:31" x14ac:dyDescent="0.25">
      <c r="H2580" s="12">
        <v>0</v>
      </c>
      <c r="V2580" s="26"/>
      <c r="W2580" s="26"/>
      <c r="AC2580" s="16"/>
      <c r="AD2580" s="16"/>
      <c r="AE2580" s="16"/>
    </row>
    <row r="2581" spans="8:31" x14ac:dyDescent="0.25">
      <c r="H2581" s="12">
        <v>0</v>
      </c>
      <c r="V2581" s="26"/>
      <c r="W2581" s="26"/>
      <c r="AC2581" s="16"/>
      <c r="AD2581" s="16"/>
      <c r="AE2581" s="16"/>
    </row>
    <row r="2582" spans="8:31" x14ac:dyDescent="0.25">
      <c r="H2582" s="12">
        <v>0</v>
      </c>
      <c r="V2582" s="26"/>
      <c r="W2582" s="26"/>
      <c r="AC2582" s="16"/>
      <c r="AD2582" s="16"/>
      <c r="AE2582" s="16"/>
    </row>
    <row r="2583" spans="8:31" x14ac:dyDescent="0.25">
      <c r="H2583" s="12">
        <v>0</v>
      </c>
      <c r="V2583" s="26"/>
      <c r="W2583" s="26"/>
      <c r="AC2583" s="16"/>
      <c r="AD2583" s="16"/>
      <c r="AE2583" s="16"/>
    </row>
    <row r="2584" spans="8:31" x14ac:dyDescent="0.25">
      <c r="H2584" s="12">
        <v>0</v>
      </c>
      <c r="V2584" s="26"/>
      <c r="W2584" s="26"/>
      <c r="AC2584" s="16"/>
      <c r="AD2584" s="16"/>
      <c r="AE2584" s="16"/>
    </row>
    <row r="2585" spans="8:31" x14ac:dyDescent="0.25">
      <c r="H2585" s="12">
        <v>0</v>
      </c>
      <c r="V2585" s="26"/>
      <c r="W2585" s="26"/>
      <c r="AC2585" s="16"/>
      <c r="AD2585" s="16"/>
      <c r="AE2585" s="16"/>
    </row>
    <row r="2586" spans="8:31" x14ac:dyDescent="0.25">
      <c r="H2586" s="12">
        <v>0</v>
      </c>
      <c r="V2586" s="26"/>
      <c r="W2586" s="26"/>
      <c r="AC2586" s="16"/>
      <c r="AD2586" s="16"/>
      <c r="AE2586" s="16"/>
    </row>
    <row r="2587" spans="8:31" x14ac:dyDescent="0.25">
      <c r="H2587" s="12">
        <v>0</v>
      </c>
      <c r="V2587" s="26"/>
      <c r="W2587" s="26"/>
      <c r="AC2587" s="16"/>
      <c r="AD2587" s="16"/>
      <c r="AE2587" s="16"/>
    </row>
    <row r="2588" spans="8:31" x14ac:dyDescent="0.25">
      <c r="H2588" s="12">
        <v>0</v>
      </c>
      <c r="V2588" s="26"/>
      <c r="W2588" s="26"/>
      <c r="AC2588" s="16"/>
      <c r="AD2588" s="16"/>
      <c r="AE2588" s="16"/>
    </row>
    <row r="2589" spans="8:31" x14ac:dyDescent="0.25">
      <c r="H2589" s="12">
        <v>0</v>
      </c>
      <c r="V2589" s="26"/>
      <c r="W2589" s="26"/>
      <c r="AC2589" s="16"/>
      <c r="AD2589" s="16"/>
      <c r="AE2589" s="16"/>
    </row>
    <row r="2590" spans="8:31" x14ac:dyDescent="0.25">
      <c r="H2590" s="12">
        <v>0</v>
      </c>
      <c r="V2590" s="26"/>
      <c r="W2590" s="26"/>
      <c r="AC2590" s="16"/>
      <c r="AD2590" s="16"/>
      <c r="AE2590" s="16"/>
    </row>
    <row r="2591" spans="8:31" x14ac:dyDescent="0.25">
      <c r="H2591" s="12">
        <v>0</v>
      </c>
      <c r="V2591" s="26"/>
      <c r="W2591" s="26"/>
      <c r="AC2591" s="16"/>
      <c r="AD2591" s="16"/>
      <c r="AE2591" s="16"/>
    </row>
    <row r="2592" spans="8:31" x14ac:dyDescent="0.25">
      <c r="H2592" s="12">
        <v>0</v>
      </c>
      <c r="V2592" s="26"/>
      <c r="W2592" s="26"/>
      <c r="AC2592" s="16"/>
      <c r="AD2592" s="16"/>
      <c r="AE2592" s="16"/>
    </row>
    <row r="2593" spans="8:31" x14ac:dyDescent="0.25">
      <c r="H2593" s="12">
        <v>0</v>
      </c>
      <c r="V2593" s="26"/>
      <c r="W2593" s="26"/>
      <c r="AC2593" s="16"/>
      <c r="AD2593" s="16"/>
      <c r="AE2593" s="16"/>
    </row>
    <row r="2594" spans="8:31" x14ac:dyDescent="0.25">
      <c r="H2594" s="12">
        <v>0</v>
      </c>
      <c r="V2594" s="26"/>
      <c r="W2594" s="26"/>
      <c r="AC2594" s="16"/>
      <c r="AD2594" s="16"/>
      <c r="AE2594" s="16"/>
    </row>
    <row r="2595" spans="8:31" x14ac:dyDescent="0.25">
      <c r="H2595" s="12">
        <v>0</v>
      </c>
      <c r="V2595" s="26"/>
      <c r="W2595" s="26"/>
      <c r="AC2595" s="16"/>
      <c r="AD2595" s="16"/>
      <c r="AE2595" s="16"/>
    </row>
    <row r="2596" spans="8:31" x14ac:dyDescent="0.25">
      <c r="H2596" s="12">
        <v>0</v>
      </c>
      <c r="V2596" s="26"/>
      <c r="W2596" s="26"/>
      <c r="AC2596" s="16"/>
      <c r="AD2596" s="16"/>
      <c r="AE2596" s="16"/>
    </row>
    <row r="2597" spans="8:31" x14ac:dyDescent="0.25">
      <c r="H2597" s="12">
        <v>0</v>
      </c>
      <c r="V2597" s="26"/>
      <c r="W2597" s="26"/>
      <c r="AC2597" s="16"/>
      <c r="AD2597" s="16"/>
      <c r="AE2597" s="16"/>
    </row>
    <row r="2598" spans="8:31" x14ac:dyDescent="0.25">
      <c r="H2598" s="12">
        <v>0</v>
      </c>
      <c r="V2598" s="26"/>
      <c r="W2598" s="26"/>
      <c r="AC2598" s="16"/>
      <c r="AD2598" s="16"/>
      <c r="AE2598" s="16"/>
    </row>
    <row r="2599" spans="8:31" x14ac:dyDescent="0.25">
      <c r="H2599" s="12">
        <v>0</v>
      </c>
      <c r="V2599" s="26"/>
      <c r="W2599" s="26"/>
      <c r="AC2599" s="16"/>
      <c r="AD2599" s="16"/>
      <c r="AE2599" s="16"/>
    </row>
    <row r="2600" spans="8:31" x14ac:dyDescent="0.25">
      <c r="H2600" s="12">
        <v>0</v>
      </c>
      <c r="V2600" s="26"/>
      <c r="W2600" s="26"/>
      <c r="AC2600" s="16"/>
      <c r="AD2600" s="16"/>
      <c r="AE2600" s="16"/>
    </row>
    <row r="2601" spans="8:31" x14ac:dyDescent="0.25">
      <c r="H2601" s="12">
        <v>0</v>
      </c>
      <c r="V2601" s="26"/>
      <c r="W2601" s="26"/>
      <c r="AC2601" s="16"/>
      <c r="AD2601" s="16"/>
      <c r="AE2601" s="16"/>
    </row>
    <row r="2602" spans="8:31" x14ac:dyDescent="0.25">
      <c r="H2602" s="12">
        <v>0</v>
      </c>
      <c r="V2602" s="26"/>
      <c r="W2602" s="26"/>
      <c r="AC2602" s="16"/>
      <c r="AD2602" s="16"/>
      <c r="AE2602" s="16"/>
    </row>
    <row r="2603" spans="8:31" x14ac:dyDescent="0.25">
      <c r="H2603" s="12">
        <v>0</v>
      </c>
      <c r="V2603" s="26"/>
      <c r="W2603" s="26"/>
      <c r="AC2603" s="16"/>
      <c r="AD2603" s="16"/>
      <c r="AE2603" s="16"/>
    </row>
    <row r="2604" spans="8:31" x14ac:dyDescent="0.25">
      <c r="H2604" s="12">
        <v>0</v>
      </c>
      <c r="V2604" s="26"/>
      <c r="W2604" s="26"/>
      <c r="AC2604" s="16"/>
      <c r="AD2604" s="16"/>
      <c r="AE2604" s="16"/>
    </row>
    <row r="2605" spans="8:31" x14ac:dyDescent="0.25">
      <c r="H2605" s="12">
        <v>0</v>
      </c>
      <c r="V2605" s="26"/>
      <c r="W2605" s="26"/>
      <c r="AC2605" s="16"/>
      <c r="AD2605" s="16"/>
      <c r="AE2605" s="16"/>
    </row>
    <row r="2606" spans="8:31" x14ac:dyDescent="0.25">
      <c r="H2606" s="12">
        <v>0</v>
      </c>
      <c r="V2606" s="26"/>
      <c r="W2606" s="26"/>
      <c r="AC2606" s="16"/>
      <c r="AD2606" s="16"/>
      <c r="AE2606" s="16"/>
    </row>
    <row r="2607" spans="8:31" x14ac:dyDescent="0.25">
      <c r="H2607" s="12">
        <v>0</v>
      </c>
      <c r="V2607" s="26"/>
      <c r="W2607" s="26"/>
      <c r="AC2607" s="16"/>
      <c r="AD2607" s="16"/>
      <c r="AE2607" s="16"/>
    </row>
    <row r="2608" spans="8:31" x14ac:dyDescent="0.25">
      <c r="H2608" s="12">
        <v>0</v>
      </c>
      <c r="V2608" s="26"/>
      <c r="W2608" s="26"/>
      <c r="AC2608" s="16"/>
      <c r="AD2608" s="16"/>
      <c r="AE2608" s="16"/>
    </row>
    <row r="2609" spans="8:31" x14ac:dyDescent="0.25">
      <c r="H2609" s="12">
        <v>0</v>
      </c>
      <c r="V2609" s="26"/>
      <c r="W2609" s="26"/>
      <c r="AC2609" s="16"/>
      <c r="AD2609" s="16"/>
      <c r="AE2609" s="16"/>
    </row>
    <row r="2610" spans="8:31" x14ac:dyDescent="0.25">
      <c r="H2610" s="12">
        <v>0</v>
      </c>
      <c r="V2610" s="26"/>
      <c r="W2610" s="26"/>
      <c r="AC2610" s="16"/>
      <c r="AD2610" s="16"/>
      <c r="AE2610" s="16"/>
    </row>
    <row r="2611" spans="8:31" x14ac:dyDescent="0.25">
      <c r="H2611" s="12">
        <v>0</v>
      </c>
      <c r="V2611" s="26"/>
      <c r="W2611" s="26"/>
      <c r="AC2611" s="16"/>
      <c r="AD2611" s="16"/>
      <c r="AE2611" s="16"/>
    </row>
    <row r="2612" spans="8:31" x14ac:dyDescent="0.25">
      <c r="H2612" s="12">
        <v>0</v>
      </c>
      <c r="V2612" s="26"/>
      <c r="W2612" s="26"/>
      <c r="AC2612" s="16"/>
      <c r="AD2612" s="16"/>
      <c r="AE2612" s="16"/>
    </row>
    <row r="2613" spans="8:31" x14ac:dyDescent="0.25">
      <c r="H2613" s="12">
        <v>0</v>
      </c>
      <c r="V2613" s="26"/>
      <c r="W2613" s="26"/>
      <c r="AC2613" s="16"/>
      <c r="AD2613" s="16"/>
      <c r="AE2613" s="16"/>
    </row>
    <row r="2614" spans="8:31" x14ac:dyDescent="0.25">
      <c r="H2614" s="12">
        <v>0</v>
      </c>
      <c r="V2614" s="26"/>
      <c r="W2614" s="26"/>
      <c r="AC2614" s="16"/>
      <c r="AD2614" s="16"/>
      <c r="AE2614" s="16"/>
    </row>
    <row r="2615" spans="8:31" x14ac:dyDescent="0.25">
      <c r="H2615" s="12">
        <v>0</v>
      </c>
      <c r="V2615" s="26"/>
      <c r="W2615" s="26"/>
      <c r="AC2615" s="16"/>
      <c r="AD2615" s="16"/>
      <c r="AE2615" s="16"/>
    </row>
    <row r="2616" spans="8:31" x14ac:dyDescent="0.25">
      <c r="H2616" s="12">
        <v>0</v>
      </c>
      <c r="V2616" s="26"/>
      <c r="W2616" s="26"/>
      <c r="AC2616" s="16"/>
      <c r="AD2616" s="16"/>
      <c r="AE2616" s="16"/>
    </row>
    <row r="2617" spans="8:31" x14ac:dyDescent="0.25">
      <c r="H2617" s="12">
        <v>0</v>
      </c>
      <c r="V2617" s="26"/>
      <c r="W2617" s="26"/>
      <c r="AC2617" s="16"/>
      <c r="AD2617" s="16"/>
      <c r="AE2617" s="16"/>
    </row>
    <row r="2618" spans="8:31" x14ac:dyDescent="0.25">
      <c r="H2618" s="12">
        <v>0</v>
      </c>
      <c r="V2618" s="26"/>
      <c r="W2618" s="26"/>
      <c r="AC2618" s="16"/>
      <c r="AD2618" s="16"/>
      <c r="AE2618" s="16"/>
    </row>
    <row r="2619" spans="8:31" x14ac:dyDescent="0.25">
      <c r="H2619" s="12">
        <v>0</v>
      </c>
      <c r="V2619" s="26"/>
      <c r="W2619" s="26"/>
      <c r="AC2619" s="16"/>
      <c r="AD2619" s="16"/>
      <c r="AE2619" s="16"/>
    </row>
    <row r="2620" spans="8:31" x14ac:dyDescent="0.25">
      <c r="H2620" s="12">
        <v>0</v>
      </c>
      <c r="V2620" s="26"/>
      <c r="W2620" s="26"/>
      <c r="AC2620" s="16"/>
      <c r="AD2620" s="16"/>
      <c r="AE2620" s="16"/>
    </row>
    <row r="2621" spans="8:31" x14ac:dyDescent="0.25">
      <c r="H2621" s="12">
        <v>0</v>
      </c>
      <c r="V2621" s="26"/>
      <c r="W2621" s="26"/>
      <c r="AC2621" s="16"/>
      <c r="AD2621" s="16"/>
      <c r="AE2621" s="16"/>
    </row>
    <row r="2622" spans="8:31" x14ac:dyDescent="0.25">
      <c r="H2622" s="12">
        <v>0</v>
      </c>
      <c r="V2622" s="26"/>
      <c r="W2622" s="26"/>
      <c r="AC2622" s="16"/>
      <c r="AD2622" s="16"/>
      <c r="AE2622" s="16"/>
    </row>
    <row r="2623" spans="8:31" x14ac:dyDescent="0.25">
      <c r="H2623" s="12">
        <v>0</v>
      </c>
      <c r="V2623" s="26"/>
      <c r="W2623" s="26"/>
      <c r="AC2623" s="16"/>
      <c r="AD2623" s="16"/>
      <c r="AE2623" s="16"/>
    </row>
    <row r="2624" spans="8:31" x14ac:dyDescent="0.25">
      <c r="H2624" s="12">
        <v>0</v>
      </c>
      <c r="V2624" s="26"/>
      <c r="W2624" s="26"/>
      <c r="AC2624" s="16"/>
      <c r="AD2624" s="16"/>
      <c r="AE2624" s="16"/>
    </row>
    <row r="2625" spans="8:31" x14ac:dyDescent="0.25">
      <c r="H2625" s="12">
        <v>0</v>
      </c>
      <c r="V2625" s="26"/>
      <c r="W2625" s="26"/>
      <c r="AC2625" s="16"/>
      <c r="AD2625" s="16"/>
      <c r="AE2625" s="16"/>
    </row>
    <row r="2626" spans="8:31" x14ac:dyDescent="0.25">
      <c r="H2626" s="12">
        <v>0</v>
      </c>
      <c r="V2626" s="26"/>
      <c r="W2626" s="26"/>
      <c r="AC2626" s="16"/>
      <c r="AD2626" s="16"/>
      <c r="AE2626" s="16"/>
    </row>
    <row r="2627" spans="8:31" x14ac:dyDescent="0.25">
      <c r="H2627" s="12">
        <v>0</v>
      </c>
      <c r="V2627" s="26"/>
      <c r="W2627" s="26"/>
      <c r="AC2627" s="16"/>
      <c r="AD2627" s="16"/>
      <c r="AE2627" s="16"/>
    </row>
    <row r="2628" spans="8:31" x14ac:dyDescent="0.25">
      <c r="H2628" s="12">
        <v>0</v>
      </c>
      <c r="V2628" s="26"/>
      <c r="W2628" s="26"/>
      <c r="AC2628" s="16"/>
      <c r="AD2628" s="16"/>
      <c r="AE2628" s="16"/>
    </row>
    <row r="2629" spans="8:31" x14ac:dyDescent="0.25">
      <c r="H2629" s="12">
        <v>0</v>
      </c>
      <c r="V2629" s="26"/>
      <c r="W2629" s="26"/>
      <c r="AC2629" s="16"/>
      <c r="AD2629" s="16"/>
      <c r="AE2629" s="16"/>
    </row>
    <row r="2630" spans="8:31" x14ac:dyDescent="0.25">
      <c r="H2630" s="12">
        <v>0</v>
      </c>
      <c r="V2630" s="26"/>
      <c r="W2630" s="26"/>
      <c r="AC2630" s="16"/>
      <c r="AD2630" s="16"/>
      <c r="AE2630" s="16"/>
    </row>
    <row r="2631" spans="8:31" x14ac:dyDescent="0.25">
      <c r="H2631" s="12">
        <v>0</v>
      </c>
      <c r="V2631" s="26"/>
      <c r="W2631" s="26"/>
      <c r="AC2631" s="16"/>
      <c r="AD2631" s="16"/>
      <c r="AE2631" s="16"/>
    </row>
    <row r="2632" spans="8:31" x14ac:dyDescent="0.25">
      <c r="H2632" s="12">
        <v>0</v>
      </c>
      <c r="V2632" s="26"/>
      <c r="W2632" s="26"/>
      <c r="AC2632" s="16"/>
      <c r="AD2632" s="16"/>
      <c r="AE2632" s="16"/>
    </row>
    <row r="2633" spans="8:31" x14ac:dyDescent="0.25">
      <c r="H2633" s="12">
        <v>0</v>
      </c>
      <c r="V2633" s="26"/>
      <c r="W2633" s="26"/>
      <c r="AC2633" s="16"/>
      <c r="AD2633" s="16"/>
      <c r="AE2633" s="16"/>
    </row>
    <row r="2634" spans="8:31" x14ac:dyDescent="0.25">
      <c r="H2634" s="12">
        <v>0</v>
      </c>
      <c r="V2634" s="26"/>
      <c r="W2634" s="26"/>
      <c r="AC2634" s="16"/>
      <c r="AD2634" s="16"/>
      <c r="AE2634" s="16"/>
    </row>
    <row r="2635" spans="8:31" x14ac:dyDescent="0.25">
      <c r="H2635" s="12">
        <v>0</v>
      </c>
      <c r="V2635" s="26"/>
      <c r="W2635" s="26"/>
      <c r="AC2635" s="16"/>
      <c r="AD2635" s="16"/>
      <c r="AE2635" s="16"/>
    </row>
    <row r="2636" spans="8:31" x14ac:dyDescent="0.25">
      <c r="H2636" s="12">
        <v>0</v>
      </c>
      <c r="V2636" s="26"/>
      <c r="W2636" s="26"/>
      <c r="AC2636" s="16"/>
      <c r="AD2636" s="16"/>
      <c r="AE2636" s="16"/>
    </row>
    <row r="2637" spans="8:31" x14ac:dyDescent="0.25">
      <c r="H2637" s="12">
        <v>0</v>
      </c>
      <c r="V2637" s="26"/>
      <c r="W2637" s="26"/>
      <c r="AC2637" s="16"/>
      <c r="AD2637" s="16"/>
      <c r="AE2637" s="16"/>
    </row>
    <row r="2638" spans="8:31" x14ac:dyDescent="0.25">
      <c r="H2638" s="12">
        <v>0</v>
      </c>
      <c r="V2638" s="26"/>
      <c r="W2638" s="26"/>
      <c r="AC2638" s="16"/>
      <c r="AD2638" s="16"/>
      <c r="AE2638" s="16"/>
    </row>
    <row r="2639" spans="8:31" x14ac:dyDescent="0.25">
      <c r="H2639" s="12">
        <v>0</v>
      </c>
      <c r="V2639" s="26"/>
      <c r="W2639" s="26"/>
      <c r="AC2639" s="16"/>
      <c r="AD2639" s="16"/>
      <c r="AE2639" s="16"/>
    </row>
    <row r="2640" spans="8:31" x14ac:dyDescent="0.25">
      <c r="H2640" s="12">
        <v>0</v>
      </c>
      <c r="V2640" s="26"/>
      <c r="W2640" s="26"/>
      <c r="AC2640" s="16"/>
      <c r="AD2640" s="16"/>
      <c r="AE2640" s="16"/>
    </row>
    <row r="2641" spans="8:31" x14ac:dyDescent="0.25">
      <c r="H2641" s="12">
        <v>0</v>
      </c>
      <c r="V2641" s="26"/>
      <c r="W2641" s="26"/>
      <c r="AC2641" s="16"/>
      <c r="AD2641" s="16"/>
      <c r="AE2641" s="16"/>
    </row>
    <row r="2642" spans="8:31" x14ac:dyDescent="0.25">
      <c r="H2642" s="12">
        <v>0</v>
      </c>
      <c r="V2642" s="26"/>
      <c r="W2642" s="26"/>
      <c r="AC2642" s="16"/>
      <c r="AD2642" s="16"/>
      <c r="AE2642" s="16"/>
    </row>
    <row r="2643" spans="8:31" x14ac:dyDescent="0.25">
      <c r="H2643" s="12">
        <v>0</v>
      </c>
      <c r="V2643" s="26"/>
      <c r="W2643" s="26"/>
      <c r="AC2643" s="16"/>
      <c r="AD2643" s="16"/>
      <c r="AE2643" s="16"/>
    </row>
    <row r="2644" spans="8:31" x14ac:dyDescent="0.25">
      <c r="H2644" s="12">
        <v>0</v>
      </c>
      <c r="V2644" s="26"/>
      <c r="W2644" s="26"/>
      <c r="AC2644" s="16"/>
      <c r="AD2644" s="16"/>
      <c r="AE2644" s="16"/>
    </row>
    <row r="2645" spans="8:31" x14ac:dyDescent="0.25">
      <c r="H2645" s="12">
        <v>0</v>
      </c>
      <c r="V2645" s="26"/>
      <c r="W2645" s="26"/>
      <c r="AC2645" s="16"/>
      <c r="AD2645" s="16"/>
      <c r="AE2645" s="16"/>
    </row>
    <row r="2646" spans="8:31" x14ac:dyDescent="0.25">
      <c r="H2646" s="12">
        <v>0</v>
      </c>
      <c r="V2646" s="26"/>
      <c r="W2646" s="26"/>
      <c r="AC2646" s="16"/>
      <c r="AD2646" s="16"/>
      <c r="AE2646" s="16"/>
    </row>
    <row r="2647" spans="8:31" x14ac:dyDescent="0.25">
      <c r="H2647" s="12">
        <v>0</v>
      </c>
      <c r="V2647" s="26"/>
      <c r="W2647" s="26"/>
      <c r="AC2647" s="16"/>
      <c r="AD2647" s="16"/>
      <c r="AE2647" s="16"/>
    </row>
    <row r="2648" spans="8:31" x14ac:dyDescent="0.25">
      <c r="H2648" s="12">
        <v>0</v>
      </c>
      <c r="V2648" s="26"/>
      <c r="W2648" s="26"/>
      <c r="AC2648" s="16"/>
      <c r="AD2648" s="16"/>
      <c r="AE2648" s="16"/>
    </row>
    <row r="2649" spans="8:31" x14ac:dyDescent="0.25">
      <c r="H2649" s="12">
        <v>0</v>
      </c>
      <c r="V2649" s="26"/>
      <c r="W2649" s="26"/>
      <c r="AC2649" s="16"/>
      <c r="AD2649" s="16"/>
      <c r="AE2649" s="16"/>
    </row>
    <row r="2650" spans="8:31" x14ac:dyDescent="0.25">
      <c r="H2650" s="12">
        <v>0</v>
      </c>
      <c r="V2650" s="26"/>
      <c r="W2650" s="26"/>
      <c r="AC2650" s="16"/>
      <c r="AD2650" s="16"/>
      <c r="AE2650" s="16"/>
    </row>
    <row r="2651" spans="8:31" x14ac:dyDescent="0.25">
      <c r="H2651" s="12">
        <v>0</v>
      </c>
      <c r="V2651" s="26"/>
      <c r="W2651" s="26"/>
      <c r="AC2651" s="16"/>
      <c r="AD2651" s="16"/>
      <c r="AE2651" s="16"/>
    </row>
    <row r="2652" spans="8:31" x14ac:dyDescent="0.25">
      <c r="H2652" s="12">
        <v>0</v>
      </c>
      <c r="V2652" s="26"/>
      <c r="W2652" s="26"/>
      <c r="AC2652" s="16"/>
      <c r="AD2652" s="16"/>
      <c r="AE2652" s="16"/>
    </row>
    <row r="2653" spans="8:31" x14ac:dyDescent="0.25">
      <c r="H2653" s="12">
        <v>0</v>
      </c>
      <c r="V2653" s="26"/>
      <c r="W2653" s="26"/>
      <c r="AC2653" s="16"/>
      <c r="AD2653" s="16"/>
      <c r="AE2653" s="16"/>
    </row>
    <row r="2654" spans="8:31" x14ac:dyDescent="0.25">
      <c r="H2654" s="12">
        <v>0</v>
      </c>
      <c r="V2654" s="26"/>
      <c r="W2654" s="26"/>
      <c r="AC2654" s="16"/>
      <c r="AD2654" s="16"/>
      <c r="AE2654" s="16"/>
    </row>
    <row r="2655" spans="8:31" x14ac:dyDescent="0.25">
      <c r="H2655" s="12">
        <v>0</v>
      </c>
      <c r="V2655" s="26"/>
      <c r="W2655" s="26"/>
      <c r="AC2655" s="16"/>
      <c r="AD2655" s="16"/>
      <c r="AE2655" s="16"/>
    </row>
    <row r="2656" spans="8:31" x14ac:dyDescent="0.25">
      <c r="H2656" s="12">
        <v>0</v>
      </c>
      <c r="V2656" s="26"/>
      <c r="W2656" s="26"/>
      <c r="AC2656" s="16"/>
      <c r="AD2656" s="16"/>
      <c r="AE2656" s="16"/>
    </row>
    <row r="2657" spans="8:31" x14ac:dyDescent="0.25">
      <c r="H2657" s="12">
        <v>0</v>
      </c>
      <c r="V2657" s="26"/>
      <c r="W2657" s="26"/>
      <c r="AC2657" s="16"/>
      <c r="AD2657" s="16"/>
      <c r="AE2657" s="16"/>
    </row>
    <row r="2658" spans="8:31" x14ac:dyDescent="0.25">
      <c r="H2658" s="12">
        <v>0</v>
      </c>
      <c r="V2658" s="26"/>
      <c r="W2658" s="26"/>
      <c r="AC2658" s="16"/>
      <c r="AD2658" s="16"/>
      <c r="AE2658" s="16"/>
    </row>
    <row r="2659" spans="8:31" x14ac:dyDescent="0.25">
      <c r="H2659" s="12">
        <v>0</v>
      </c>
      <c r="V2659" s="26"/>
      <c r="W2659" s="26"/>
      <c r="AC2659" s="16"/>
      <c r="AD2659" s="16"/>
      <c r="AE2659" s="16"/>
    </row>
    <row r="2660" spans="8:31" x14ac:dyDescent="0.25">
      <c r="H2660" s="12">
        <v>0</v>
      </c>
      <c r="V2660" s="26"/>
      <c r="W2660" s="26"/>
      <c r="AC2660" s="16"/>
      <c r="AD2660" s="16"/>
      <c r="AE2660" s="16"/>
    </row>
    <row r="2661" spans="8:31" x14ac:dyDescent="0.25">
      <c r="H2661" s="12">
        <v>0</v>
      </c>
      <c r="V2661" s="26"/>
      <c r="W2661" s="26"/>
      <c r="AC2661" s="16"/>
      <c r="AD2661" s="16"/>
      <c r="AE2661" s="16"/>
    </row>
    <row r="2662" spans="8:31" x14ac:dyDescent="0.25">
      <c r="H2662" s="12">
        <v>0</v>
      </c>
      <c r="V2662" s="26"/>
      <c r="W2662" s="26"/>
      <c r="AC2662" s="16"/>
      <c r="AD2662" s="16"/>
      <c r="AE2662" s="16"/>
    </row>
    <row r="2663" spans="8:31" x14ac:dyDescent="0.25">
      <c r="H2663" s="12">
        <v>0</v>
      </c>
      <c r="V2663" s="26"/>
      <c r="W2663" s="26"/>
      <c r="AC2663" s="16"/>
      <c r="AD2663" s="16"/>
      <c r="AE2663" s="16"/>
    </row>
    <row r="2664" spans="8:31" x14ac:dyDescent="0.25">
      <c r="H2664" s="12">
        <v>0</v>
      </c>
      <c r="V2664" s="26"/>
      <c r="W2664" s="26"/>
      <c r="AC2664" s="16"/>
      <c r="AD2664" s="16"/>
      <c r="AE2664" s="16"/>
    </row>
    <row r="2665" spans="8:31" x14ac:dyDescent="0.25">
      <c r="H2665" s="12">
        <v>0</v>
      </c>
      <c r="V2665" s="26"/>
      <c r="W2665" s="26"/>
      <c r="AC2665" s="16"/>
      <c r="AD2665" s="16"/>
      <c r="AE2665" s="16"/>
    </row>
    <row r="2666" spans="8:31" x14ac:dyDescent="0.25">
      <c r="H2666" s="12">
        <v>0</v>
      </c>
      <c r="V2666" s="26"/>
      <c r="W2666" s="26"/>
      <c r="AC2666" s="16"/>
      <c r="AD2666" s="16"/>
      <c r="AE2666" s="16"/>
    </row>
    <row r="2667" spans="8:31" x14ac:dyDescent="0.25">
      <c r="H2667" s="12">
        <v>0</v>
      </c>
      <c r="V2667" s="26"/>
      <c r="W2667" s="26"/>
      <c r="AC2667" s="16"/>
      <c r="AD2667" s="16"/>
      <c r="AE2667" s="16"/>
    </row>
    <row r="2668" spans="8:31" x14ac:dyDescent="0.25">
      <c r="H2668" s="12">
        <v>0</v>
      </c>
      <c r="V2668" s="26"/>
      <c r="W2668" s="26"/>
      <c r="AC2668" s="16"/>
      <c r="AD2668" s="16"/>
      <c r="AE2668" s="16"/>
    </row>
    <row r="2669" spans="8:31" x14ac:dyDescent="0.25">
      <c r="H2669" s="12">
        <v>0</v>
      </c>
      <c r="V2669" s="26"/>
      <c r="W2669" s="26"/>
      <c r="AC2669" s="16"/>
      <c r="AD2669" s="16"/>
      <c r="AE2669" s="16"/>
    </row>
    <row r="2670" spans="8:31" x14ac:dyDescent="0.25">
      <c r="H2670" s="12">
        <v>0</v>
      </c>
      <c r="V2670" s="26"/>
      <c r="W2670" s="26"/>
      <c r="AC2670" s="16"/>
      <c r="AD2670" s="16"/>
      <c r="AE2670" s="16"/>
    </row>
    <row r="2671" spans="8:31" x14ac:dyDescent="0.25">
      <c r="H2671" s="12">
        <v>0</v>
      </c>
      <c r="V2671" s="26"/>
      <c r="W2671" s="26"/>
      <c r="AC2671" s="16"/>
      <c r="AD2671" s="16"/>
      <c r="AE2671" s="16"/>
    </row>
    <row r="2672" spans="8:31" x14ac:dyDescent="0.25">
      <c r="H2672" s="12">
        <v>0</v>
      </c>
      <c r="V2672" s="26"/>
      <c r="W2672" s="26"/>
      <c r="AC2672" s="16"/>
      <c r="AD2672" s="16"/>
      <c r="AE2672" s="16"/>
    </row>
    <row r="2673" spans="8:31" x14ac:dyDescent="0.25">
      <c r="H2673" s="12">
        <v>0</v>
      </c>
      <c r="V2673" s="26"/>
      <c r="W2673" s="26"/>
      <c r="AC2673" s="16"/>
      <c r="AD2673" s="16"/>
      <c r="AE2673" s="16"/>
    </row>
    <row r="2674" spans="8:31" x14ac:dyDescent="0.25">
      <c r="H2674" s="12">
        <v>0</v>
      </c>
      <c r="V2674" s="26"/>
      <c r="W2674" s="26"/>
      <c r="AC2674" s="16"/>
      <c r="AD2674" s="16"/>
      <c r="AE2674" s="16"/>
    </row>
    <row r="2675" spans="8:31" x14ac:dyDescent="0.25">
      <c r="H2675" s="12">
        <v>0</v>
      </c>
      <c r="V2675" s="26"/>
      <c r="W2675" s="26"/>
      <c r="AC2675" s="16"/>
      <c r="AD2675" s="16"/>
      <c r="AE2675" s="16"/>
    </row>
    <row r="2676" spans="8:31" x14ac:dyDescent="0.25">
      <c r="H2676" s="12">
        <v>0</v>
      </c>
      <c r="V2676" s="26"/>
      <c r="W2676" s="26"/>
      <c r="AC2676" s="16"/>
      <c r="AD2676" s="16"/>
      <c r="AE2676" s="16"/>
    </row>
    <row r="2677" spans="8:31" x14ac:dyDescent="0.25">
      <c r="H2677" s="12">
        <v>0</v>
      </c>
      <c r="V2677" s="26"/>
      <c r="W2677" s="26"/>
      <c r="AC2677" s="16"/>
      <c r="AD2677" s="16"/>
      <c r="AE2677" s="16"/>
    </row>
    <row r="2678" spans="8:31" x14ac:dyDescent="0.25">
      <c r="H2678" s="12">
        <v>0</v>
      </c>
      <c r="V2678" s="26"/>
      <c r="W2678" s="26"/>
      <c r="AC2678" s="16"/>
      <c r="AD2678" s="16"/>
      <c r="AE2678" s="16"/>
    </row>
    <row r="2679" spans="8:31" x14ac:dyDescent="0.25">
      <c r="H2679" s="12">
        <v>0</v>
      </c>
      <c r="V2679" s="26"/>
      <c r="W2679" s="26"/>
      <c r="AC2679" s="16"/>
      <c r="AD2679" s="16"/>
      <c r="AE2679" s="16"/>
    </row>
    <row r="2680" spans="8:31" x14ac:dyDescent="0.25">
      <c r="H2680" s="12">
        <v>0</v>
      </c>
      <c r="V2680" s="26"/>
      <c r="W2680" s="26"/>
      <c r="AC2680" s="16"/>
      <c r="AD2680" s="16"/>
      <c r="AE2680" s="16"/>
    </row>
    <row r="2681" spans="8:31" x14ac:dyDescent="0.25">
      <c r="H2681" s="12">
        <v>0</v>
      </c>
      <c r="V2681" s="26"/>
      <c r="W2681" s="26"/>
      <c r="AC2681" s="16"/>
      <c r="AD2681" s="16"/>
      <c r="AE2681" s="16"/>
    </row>
    <row r="2682" spans="8:31" x14ac:dyDescent="0.25">
      <c r="H2682" s="12">
        <v>0</v>
      </c>
      <c r="V2682" s="26"/>
      <c r="W2682" s="26"/>
      <c r="AC2682" s="16"/>
      <c r="AD2682" s="16"/>
      <c r="AE2682" s="16"/>
    </row>
    <row r="2683" spans="8:31" x14ac:dyDescent="0.25">
      <c r="H2683" s="12">
        <v>0</v>
      </c>
      <c r="V2683" s="26"/>
      <c r="W2683" s="26"/>
      <c r="AC2683" s="16"/>
      <c r="AD2683" s="16"/>
      <c r="AE2683" s="16"/>
    </row>
    <row r="2684" spans="8:31" x14ac:dyDescent="0.25">
      <c r="H2684" s="12">
        <v>0</v>
      </c>
      <c r="V2684" s="26"/>
      <c r="W2684" s="26"/>
      <c r="AC2684" s="16"/>
      <c r="AD2684" s="16"/>
      <c r="AE2684" s="16"/>
    </row>
    <row r="2685" spans="8:31" x14ac:dyDescent="0.25">
      <c r="H2685" s="12">
        <v>0</v>
      </c>
      <c r="V2685" s="26"/>
      <c r="W2685" s="26"/>
      <c r="AC2685" s="16"/>
      <c r="AD2685" s="16"/>
      <c r="AE2685" s="16"/>
    </row>
    <row r="2686" spans="8:31" x14ac:dyDescent="0.25">
      <c r="H2686" s="12">
        <v>0</v>
      </c>
      <c r="V2686" s="26"/>
      <c r="W2686" s="26"/>
      <c r="AC2686" s="16"/>
      <c r="AD2686" s="16"/>
      <c r="AE2686" s="16"/>
    </row>
    <row r="2687" spans="8:31" x14ac:dyDescent="0.25">
      <c r="H2687" s="12">
        <v>0</v>
      </c>
      <c r="V2687" s="26"/>
      <c r="W2687" s="26"/>
      <c r="AC2687" s="16"/>
      <c r="AD2687" s="16"/>
      <c r="AE2687" s="16"/>
    </row>
    <row r="2688" spans="8:31" x14ac:dyDescent="0.25">
      <c r="H2688" s="12">
        <v>0</v>
      </c>
      <c r="V2688" s="26"/>
      <c r="W2688" s="26"/>
      <c r="AC2688" s="16"/>
      <c r="AD2688" s="16"/>
      <c r="AE2688" s="16"/>
    </row>
    <row r="2689" spans="8:31" x14ac:dyDescent="0.25">
      <c r="H2689" s="12">
        <v>0</v>
      </c>
      <c r="V2689" s="26"/>
      <c r="W2689" s="26"/>
      <c r="AC2689" s="16"/>
      <c r="AD2689" s="16"/>
      <c r="AE2689" s="16"/>
    </row>
    <row r="2690" spans="8:31" x14ac:dyDescent="0.25">
      <c r="H2690" s="12">
        <v>0</v>
      </c>
      <c r="V2690" s="26"/>
      <c r="W2690" s="26"/>
      <c r="AC2690" s="16"/>
      <c r="AD2690" s="16"/>
      <c r="AE2690" s="16"/>
    </row>
    <row r="2691" spans="8:31" x14ac:dyDescent="0.25">
      <c r="H2691" s="12">
        <v>0</v>
      </c>
      <c r="V2691" s="26"/>
      <c r="W2691" s="26"/>
      <c r="AC2691" s="16"/>
      <c r="AD2691" s="16"/>
      <c r="AE2691" s="16"/>
    </row>
    <row r="2692" spans="8:31" x14ac:dyDescent="0.25">
      <c r="H2692" s="12">
        <v>0</v>
      </c>
      <c r="V2692" s="26"/>
      <c r="W2692" s="26"/>
      <c r="AC2692" s="16"/>
      <c r="AD2692" s="16"/>
      <c r="AE2692" s="16"/>
    </row>
    <row r="2693" spans="8:31" x14ac:dyDescent="0.25">
      <c r="H2693" s="12">
        <v>0</v>
      </c>
      <c r="V2693" s="26"/>
      <c r="W2693" s="26"/>
      <c r="AC2693" s="16"/>
      <c r="AD2693" s="16"/>
      <c r="AE2693" s="16"/>
    </row>
    <row r="2694" spans="8:31" x14ac:dyDescent="0.25">
      <c r="H2694" s="12">
        <v>0</v>
      </c>
      <c r="V2694" s="26"/>
      <c r="W2694" s="26"/>
      <c r="AC2694" s="16"/>
      <c r="AD2694" s="16"/>
      <c r="AE2694" s="16"/>
    </row>
    <row r="2695" spans="8:31" x14ac:dyDescent="0.25">
      <c r="H2695" s="12">
        <v>0</v>
      </c>
      <c r="V2695" s="26"/>
      <c r="W2695" s="26"/>
      <c r="AC2695" s="16"/>
      <c r="AD2695" s="16"/>
      <c r="AE2695" s="16"/>
    </row>
    <row r="2696" spans="8:31" x14ac:dyDescent="0.25">
      <c r="H2696" s="12">
        <v>0</v>
      </c>
      <c r="V2696" s="26"/>
      <c r="W2696" s="26"/>
      <c r="AC2696" s="16"/>
      <c r="AD2696" s="16"/>
      <c r="AE2696" s="16"/>
    </row>
    <row r="2697" spans="8:31" x14ac:dyDescent="0.25">
      <c r="H2697" s="12">
        <v>0</v>
      </c>
      <c r="V2697" s="26"/>
      <c r="W2697" s="26"/>
      <c r="AC2697" s="16"/>
      <c r="AD2697" s="16"/>
      <c r="AE2697" s="16"/>
    </row>
    <row r="2698" spans="8:31" x14ac:dyDescent="0.25">
      <c r="H2698" s="12">
        <v>0</v>
      </c>
      <c r="V2698" s="26"/>
      <c r="W2698" s="26"/>
      <c r="AC2698" s="16"/>
      <c r="AD2698" s="16"/>
      <c r="AE2698" s="16"/>
    </row>
    <row r="2699" spans="8:31" x14ac:dyDescent="0.25">
      <c r="H2699" s="12">
        <v>0</v>
      </c>
      <c r="V2699" s="26"/>
      <c r="W2699" s="26"/>
      <c r="AC2699" s="16"/>
      <c r="AD2699" s="16"/>
      <c r="AE2699" s="16"/>
    </row>
    <row r="2700" spans="8:31" x14ac:dyDescent="0.25">
      <c r="H2700" s="12">
        <v>0</v>
      </c>
      <c r="V2700" s="26"/>
      <c r="W2700" s="26"/>
      <c r="AC2700" s="16"/>
      <c r="AD2700" s="16"/>
      <c r="AE2700" s="16"/>
    </row>
    <row r="2701" spans="8:31" x14ac:dyDescent="0.25">
      <c r="H2701" s="12">
        <v>0</v>
      </c>
      <c r="V2701" s="26"/>
      <c r="W2701" s="26"/>
      <c r="AC2701" s="16"/>
      <c r="AD2701" s="16"/>
      <c r="AE2701" s="16"/>
    </row>
    <row r="2702" spans="8:31" x14ac:dyDescent="0.25">
      <c r="H2702" s="12">
        <v>0</v>
      </c>
      <c r="V2702" s="26"/>
      <c r="W2702" s="26"/>
      <c r="AC2702" s="16"/>
      <c r="AD2702" s="16"/>
      <c r="AE2702" s="16"/>
    </row>
    <row r="2703" spans="8:31" x14ac:dyDescent="0.25">
      <c r="H2703" s="12">
        <v>0</v>
      </c>
      <c r="V2703" s="26"/>
      <c r="W2703" s="26"/>
      <c r="AC2703" s="16"/>
      <c r="AD2703" s="16"/>
      <c r="AE2703" s="16"/>
    </row>
    <row r="2704" spans="8:31" x14ac:dyDescent="0.25">
      <c r="H2704" s="12">
        <v>0</v>
      </c>
      <c r="V2704" s="26"/>
      <c r="W2704" s="26"/>
      <c r="AC2704" s="16"/>
      <c r="AD2704" s="16"/>
      <c r="AE2704" s="16"/>
    </row>
    <row r="2705" spans="8:31" x14ac:dyDescent="0.25">
      <c r="H2705" s="12">
        <v>0</v>
      </c>
      <c r="V2705" s="26"/>
      <c r="W2705" s="26"/>
      <c r="AC2705" s="16"/>
      <c r="AD2705" s="16"/>
      <c r="AE2705" s="16"/>
    </row>
    <row r="2706" spans="8:31" x14ac:dyDescent="0.25">
      <c r="H2706" s="12">
        <v>0</v>
      </c>
      <c r="V2706" s="26"/>
      <c r="W2706" s="26"/>
      <c r="AC2706" s="16"/>
      <c r="AD2706" s="16"/>
      <c r="AE2706" s="16"/>
    </row>
    <row r="2707" spans="8:31" x14ac:dyDescent="0.25">
      <c r="H2707" s="12">
        <v>0</v>
      </c>
      <c r="V2707" s="26"/>
      <c r="W2707" s="26"/>
      <c r="AC2707" s="16"/>
      <c r="AD2707" s="16"/>
      <c r="AE2707" s="16"/>
    </row>
    <row r="2708" spans="8:31" x14ac:dyDescent="0.25">
      <c r="H2708" s="12">
        <v>0</v>
      </c>
      <c r="V2708" s="26"/>
      <c r="W2708" s="26"/>
      <c r="AC2708" s="16"/>
      <c r="AD2708" s="16"/>
      <c r="AE2708" s="16"/>
    </row>
    <row r="2709" spans="8:31" x14ac:dyDescent="0.25">
      <c r="H2709" s="12">
        <v>0</v>
      </c>
      <c r="V2709" s="26"/>
      <c r="W2709" s="26"/>
      <c r="AC2709" s="16"/>
      <c r="AD2709" s="16"/>
      <c r="AE2709" s="16"/>
    </row>
    <row r="2710" spans="8:31" x14ac:dyDescent="0.25">
      <c r="H2710" s="12">
        <v>0</v>
      </c>
      <c r="V2710" s="26"/>
      <c r="W2710" s="26"/>
      <c r="AC2710" s="16"/>
      <c r="AD2710" s="16"/>
      <c r="AE2710" s="16"/>
    </row>
    <row r="2711" spans="8:31" x14ac:dyDescent="0.25">
      <c r="H2711" s="12">
        <v>0</v>
      </c>
      <c r="V2711" s="26"/>
      <c r="W2711" s="26"/>
      <c r="AC2711" s="16"/>
      <c r="AD2711" s="16"/>
      <c r="AE2711" s="16"/>
    </row>
    <row r="2712" spans="8:31" x14ac:dyDescent="0.25">
      <c r="H2712" s="12">
        <v>0</v>
      </c>
      <c r="V2712" s="26"/>
      <c r="W2712" s="26"/>
      <c r="AC2712" s="16"/>
      <c r="AD2712" s="16"/>
      <c r="AE2712" s="16"/>
    </row>
    <row r="2713" spans="8:31" x14ac:dyDescent="0.25">
      <c r="H2713" s="12">
        <v>0</v>
      </c>
      <c r="V2713" s="26"/>
      <c r="W2713" s="26"/>
      <c r="AC2713" s="16"/>
      <c r="AD2713" s="16"/>
      <c r="AE2713" s="16"/>
    </row>
    <row r="2714" spans="8:31" x14ac:dyDescent="0.25">
      <c r="H2714" s="12">
        <v>0</v>
      </c>
      <c r="V2714" s="26"/>
      <c r="W2714" s="26"/>
      <c r="AC2714" s="16"/>
      <c r="AD2714" s="16"/>
      <c r="AE2714" s="16"/>
    </row>
    <row r="2715" spans="8:31" x14ac:dyDescent="0.25">
      <c r="H2715" s="12">
        <v>0</v>
      </c>
      <c r="V2715" s="26"/>
      <c r="W2715" s="26"/>
      <c r="AC2715" s="16"/>
      <c r="AD2715" s="16"/>
      <c r="AE2715" s="16"/>
    </row>
    <row r="2716" spans="8:31" x14ac:dyDescent="0.25">
      <c r="H2716" s="12">
        <v>0</v>
      </c>
      <c r="V2716" s="26"/>
      <c r="W2716" s="26"/>
      <c r="AC2716" s="16"/>
      <c r="AD2716" s="16"/>
      <c r="AE2716" s="16"/>
    </row>
    <row r="2717" spans="8:31" x14ac:dyDescent="0.25">
      <c r="H2717" s="12">
        <v>0</v>
      </c>
      <c r="V2717" s="26"/>
      <c r="W2717" s="26"/>
      <c r="AC2717" s="16"/>
      <c r="AD2717" s="16"/>
      <c r="AE2717" s="16"/>
    </row>
    <row r="2718" spans="8:31" x14ac:dyDescent="0.25">
      <c r="H2718" s="12">
        <v>0</v>
      </c>
      <c r="V2718" s="26"/>
      <c r="W2718" s="26"/>
      <c r="AC2718" s="16"/>
      <c r="AD2718" s="16"/>
      <c r="AE2718" s="16"/>
    </row>
    <row r="2719" spans="8:31" x14ac:dyDescent="0.25">
      <c r="H2719" s="12">
        <v>0</v>
      </c>
      <c r="V2719" s="26"/>
      <c r="W2719" s="26"/>
      <c r="AC2719" s="16"/>
      <c r="AD2719" s="16"/>
      <c r="AE2719" s="16"/>
    </row>
    <row r="2720" spans="8:31" x14ac:dyDescent="0.25">
      <c r="H2720" s="12">
        <v>0</v>
      </c>
      <c r="V2720" s="26"/>
      <c r="W2720" s="26"/>
      <c r="AC2720" s="16"/>
      <c r="AD2720" s="16"/>
      <c r="AE2720" s="16"/>
    </row>
    <row r="2721" spans="8:31" x14ac:dyDescent="0.25">
      <c r="H2721" s="12">
        <v>0</v>
      </c>
      <c r="V2721" s="26"/>
      <c r="W2721" s="26"/>
      <c r="AC2721" s="16"/>
      <c r="AD2721" s="16"/>
      <c r="AE2721" s="16"/>
    </row>
    <row r="2722" spans="8:31" x14ac:dyDescent="0.25">
      <c r="H2722" s="12">
        <v>0</v>
      </c>
      <c r="V2722" s="26"/>
      <c r="W2722" s="26"/>
      <c r="AC2722" s="16"/>
      <c r="AD2722" s="16"/>
      <c r="AE2722" s="16"/>
    </row>
    <row r="2723" spans="8:31" x14ac:dyDescent="0.25">
      <c r="H2723" s="12">
        <v>0</v>
      </c>
      <c r="V2723" s="26"/>
      <c r="W2723" s="26"/>
      <c r="AC2723" s="16"/>
      <c r="AD2723" s="16"/>
      <c r="AE2723" s="16"/>
    </row>
    <row r="2724" spans="8:31" x14ac:dyDescent="0.25">
      <c r="H2724" s="12">
        <v>0</v>
      </c>
      <c r="V2724" s="26"/>
      <c r="W2724" s="26"/>
      <c r="AC2724" s="16"/>
      <c r="AD2724" s="16"/>
      <c r="AE2724" s="16"/>
    </row>
    <row r="2725" spans="8:31" x14ac:dyDescent="0.25">
      <c r="H2725" s="12">
        <v>0</v>
      </c>
      <c r="V2725" s="26"/>
      <c r="W2725" s="26"/>
      <c r="AC2725" s="16"/>
      <c r="AD2725" s="16"/>
      <c r="AE2725" s="16"/>
    </row>
    <row r="2726" spans="8:31" x14ac:dyDescent="0.25">
      <c r="H2726" s="12">
        <v>0</v>
      </c>
      <c r="V2726" s="26"/>
      <c r="W2726" s="26"/>
      <c r="AC2726" s="16"/>
      <c r="AD2726" s="16"/>
      <c r="AE2726" s="16"/>
    </row>
    <row r="2727" spans="8:31" x14ac:dyDescent="0.25">
      <c r="H2727" s="12">
        <v>0</v>
      </c>
      <c r="V2727" s="26"/>
      <c r="W2727" s="26"/>
      <c r="AC2727" s="16"/>
      <c r="AD2727" s="16"/>
      <c r="AE2727" s="16"/>
    </row>
    <row r="2728" spans="8:31" x14ac:dyDescent="0.25">
      <c r="H2728" s="12">
        <v>0</v>
      </c>
      <c r="V2728" s="26"/>
      <c r="W2728" s="26"/>
      <c r="AC2728" s="16"/>
      <c r="AD2728" s="16"/>
      <c r="AE2728" s="16"/>
    </row>
    <row r="2729" spans="8:31" x14ac:dyDescent="0.25">
      <c r="H2729" s="12">
        <v>0</v>
      </c>
      <c r="V2729" s="26"/>
      <c r="W2729" s="26"/>
      <c r="AC2729" s="16"/>
      <c r="AD2729" s="16"/>
      <c r="AE2729" s="16"/>
    </row>
    <row r="2730" spans="8:31" x14ac:dyDescent="0.25">
      <c r="H2730" s="12">
        <v>0</v>
      </c>
      <c r="V2730" s="26"/>
      <c r="W2730" s="26"/>
      <c r="AC2730" s="16"/>
      <c r="AD2730" s="16"/>
      <c r="AE2730" s="16"/>
    </row>
    <row r="2731" spans="8:31" x14ac:dyDescent="0.25">
      <c r="H2731" s="12">
        <v>0</v>
      </c>
      <c r="V2731" s="26"/>
      <c r="W2731" s="26"/>
      <c r="AC2731" s="16"/>
      <c r="AD2731" s="16"/>
      <c r="AE2731" s="16"/>
    </row>
    <row r="2732" spans="8:31" x14ac:dyDescent="0.25">
      <c r="H2732" s="12">
        <v>0</v>
      </c>
      <c r="V2732" s="26"/>
      <c r="W2732" s="26"/>
      <c r="AC2732" s="16"/>
      <c r="AD2732" s="16"/>
      <c r="AE2732" s="16"/>
    </row>
    <row r="2733" spans="8:31" x14ac:dyDescent="0.25">
      <c r="H2733" s="12">
        <v>0</v>
      </c>
      <c r="V2733" s="26"/>
      <c r="W2733" s="26"/>
      <c r="AC2733" s="16"/>
      <c r="AD2733" s="16"/>
      <c r="AE2733" s="16"/>
    </row>
    <row r="2734" spans="8:31" x14ac:dyDescent="0.25">
      <c r="H2734" s="12">
        <v>0</v>
      </c>
      <c r="V2734" s="26"/>
      <c r="W2734" s="26"/>
      <c r="AC2734" s="16"/>
      <c r="AD2734" s="16"/>
      <c r="AE2734" s="16"/>
    </row>
    <row r="2735" spans="8:31" x14ac:dyDescent="0.25">
      <c r="H2735" s="12">
        <v>0</v>
      </c>
      <c r="V2735" s="26"/>
      <c r="W2735" s="26"/>
      <c r="AC2735" s="16"/>
      <c r="AD2735" s="16"/>
      <c r="AE2735" s="16"/>
    </row>
    <row r="2736" spans="8:31" x14ac:dyDescent="0.25">
      <c r="H2736" s="12">
        <v>0</v>
      </c>
      <c r="V2736" s="26"/>
      <c r="W2736" s="26"/>
      <c r="AC2736" s="16"/>
      <c r="AD2736" s="16"/>
      <c r="AE2736" s="16"/>
    </row>
    <row r="2737" spans="8:31" x14ac:dyDescent="0.25">
      <c r="H2737" s="12">
        <v>0</v>
      </c>
      <c r="V2737" s="26"/>
      <c r="W2737" s="26"/>
      <c r="AC2737" s="16"/>
      <c r="AD2737" s="16"/>
      <c r="AE2737" s="16"/>
    </row>
    <row r="2738" spans="8:31" x14ac:dyDescent="0.25">
      <c r="H2738" s="12">
        <v>0</v>
      </c>
      <c r="V2738" s="26"/>
      <c r="W2738" s="26"/>
      <c r="AC2738" s="16"/>
      <c r="AD2738" s="16"/>
      <c r="AE2738" s="16"/>
    </row>
    <row r="2739" spans="8:31" x14ac:dyDescent="0.25">
      <c r="H2739" s="12">
        <v>0</v>
      </c>
      <c r="V2739" s="26"/>
      <c r="W2739" s="26"/>
      <c r="AC2739" s="16"/>
      <c r="AD2739" s="16"/>
      <c r="AE2739" s="16"/>
    </row>
    <row r="2740" spans="8:31" x14ac:dyDescent="0.25">
      <c r="H2740" s="12">
        <v>0</v>
      </c>
      <c r="V2740" s="26"/>
      <c r="W2740" s="26"/>
      <c r="AC2740" s="16"/>
      <c r="AD2740" s="16"/>
      <c r="AE2740" s="16"/>
    </row>
    <row r="2741" spans="8:31" x14ac:dyDescent="0.25">
      <c r="H2741" s="12">
        <v>0</v>
      </c>
      <c r="V2741" s="26"/>
      <c r="W2741" s="26"/>
      <c r="AC2741" s="16"/>
      <c r="AD2741" s="16"/>
      <c r="AE2741" s="16"/>
    </row>
    <row r="2742" spans="8:31" x14ac:dyDescent="0.25">
      <c r="H2742" s="12">
        <v>0</v>
      </c>
      <c r="V2742" s="26"/>
      <c r="W2742" s="26"/>
      <c r="AC2742" s="16"/>
      <c r="AD2742" s="16"/>
      <c r="AE2742" s="16"/>
    </row>
    <row r="2743" spans="8:31" x14ac:dyDescent="0.25">
      <c r="H2743" s="12">
        <v>0</v>
      </c>
      <c r="V2743" s="26"/>
      <c r="W2743" s="26"/>
      <c r="AC2743" s="16"/>
      <c r="AD2743" s="16"/>
      <c r="AE2743" s="16"/>
    </row>
    <row r="2744" spans="8:31" x14ac:dyDescent="0.25">
      <c r="H2744" s="12">
        <v>0</v>
      </c>
      <c r="V2744" s="26"/>
      <c r="W2744" s="26"/>
      <c r="AC2744" s="16"/>
      <c r="AD2744" s="16"/>
      <c r="AE2744" s="16"/>
    </row>
    <row r="2745" spans="8:31" x14ac:dyDescent="0.25">
      <c r="H2745" s="12">
        <v>0</v>
      </c>
      <c r="V2745" s="26"/>
      <c r="W2745" s="26"/>
      <c r="AC2745" s="16"/>
      <c r="AD2745" s="16"/>
      <c r="AE2745" s="16"/>
    </row>
    <row r="2746" spans="8:31" x14ac:dyDescent="0.25">
      <c r="H2746" s="12">
        <v>0</v>
      </c>
      <c r="V2746" s="26"/>
      <c r="W2746" s="26"/>
      <c r="AC2746" s="16"/>
      <c r="AD2746" s="16"/>
      <c r="AE2746" s="16"/>
    </row>
    <row r="2747" spans="8:31" x14ac:dyDescent="0.25">
      <c r="H2747" s="12">
        <v>0</v>
      </c>
      <c r="V2747" s="26"/>
      <c r="W2747" s="26"/>
      <c r="AC2747" s="16"/>
      <c r="AD2747" s="16"/>
      <c r="AE2747" s="16"/>
    </row>
    <row r="2748" spans="8:31" x14ac:dyDescent="0.25">
      <c r="H2748" s="12">
        <v>0</v>
      </c>
      <c r="V2748" s="26"/>
      <c r="W2748" s="26"/>
      <c r="AC2748" s="16"/>
      <c r="AD2748" s="16"/>
      <c r="AE2748" s="16"/>
    </row>
    <row r="2749" spans="8:31" x14ac:dyDescent="0.25">
      <c r="H2749" s="12">
        <v>0</v>
      </c>
      <c r="V2749" s="26"/>
      <c r="W2749" s="26"/>
      <c r="AC2749" s="16"/>
      <c r="AD2749" s="16"/>
      <c r="AE2749" s="16"/>
    </row>
    <row r="2750" spans="8:31" x14ac:dyDescent="0.25">
      <c r="H2750" s="12">
        <v>0</v>
      </c>
      <c r="V2750" s="26"/>
      <c r="W2750" s="26"/>
      <c r="AC2750" s="16"/>
      <c r="AD2750" s="16"/>
      <c r="AE2750" s="16"/>
    </row>
    <row r="2751" spans="8:31" x14ac:dyDescent="0.25">
      <c r="H2751" s="12">
        <v>0</v>
      </c>
      <c r="V2751" s="26"/>
      <c r="W2751" s="26"/>
      <c r="AC2751" s="16"/>
      <c r="AD2751" s="16"/>
      <c r="AE2751" s="16"/>
    </row>
    <row r="2752" spans="8:31" x14ac:dyDescent="0.25">
      <c r="H2752" s="12">
        <v>0</v>
      </c>
      <c r="V2752" s="26"/>
      <c r="W2752" s="26"/>
      <c r="AC2752" s="16"/>
      <c r="AD2752" s="16"/>
      <c r="AE2752" s="16"/>
    </row>
    <row r="2753" spans="8:31" x14ac:dyDescent="0.25">
      <c r="H2753" s="12">
        <v>0</v>
      </c>
      <c r="V2753" s="26"/>
      <c r="W2753" s="26"/>
      <c r="AC2753" s="16"/>
      <c r="AD2753" s="16"/>
      <c r="AE2753" s="16"/>
    </row>
    <row r="2754" spans="8:31" x14ac:dyDescent="0.25">
      <c r="H2754" s="12">
        <v>0</v>
      </c>
      <c r="V2754" s="26"/>
      <c r="W2754" s="26"/>
      <c r="AC2754" s="16"/>
      <c r="AD2754" s="16"/>
      <c r="AE2754" s="16"/>
    </row>
    <row r="2755" spans="8:31" x14ac:dyDescent="0.25">
      <c r="H2755" s="12">
        <v>0</v>
      </c>
      <c r="V2755" s="26"/>
      <c r="W2755" s="26"/>
      <c r="AC2755" s="16"/>
      <c r="AD2755" s="16"/>
      <c r="AE2755" s="16"/>
    </row>
    <row r="2756" spans="8:31" x14ac:dyDescent="0.25">
      <c r="H2756" s="12">
        <v>0</v>
      </c>
      <c r="V2756" s="26"/>
      <c r="W2756" s="26"/>
      <c r="AC2756" s="16"/>
      <c r="AD2756" s="16"/>
      <c r="AE2756" s="16"/>
    </row>
    <row r="2757" spans="8:31" x14ac:dyDescent="0.25">
      <c r="H2757" s="12">
        <v>0</v>
      </c>
      <c r="V2757" s="26"/>
      <c r="W2757" s="26"/>
      <c r="AC2757" s="16"/>
      <c r="AD2757" s="16"/>
      <c r="AE2757" s="16"/>
    </row>
    <row r="2758" spans="8:31" x14ac:dyDescent="0.25">
      <c r="H2758" s="12">
        <v>0</v>
      </c>
      <c r="V2758" s="26"/>
      <c r="W2758" s="26"/>
      <c r="AC2758" s="16"/>
      <c r="AD2758" s="16"/>
      <c r="AE2758" s="16"/>
    </row>
    <row r="2759" spans="8:31" x14ac:dyDescent="0.25">
      <c r="H2759" s="12">
        <v>0</v>
      </c>
      <c r="V2759" s="26"/>
      <c r="W2759" s="26"/>
      <c r="AC2759" s="16"/>
      <c r="AD2759" s="16"/>
      <c r="AE2759" s="16"/>
    </row>
    <row r="2760" spans="8:31" x14ac:dyDescent="0.25">
      <c r="H2760" s="12">
        <v>0</v>
      </c>
      <c r="V2760" s="26"/>
      <c r="W2760" s="26"/>
      <c r="AC2760" s="16"/>
      <c r="AD2760" s="16"/>
      <c r="AE2760" s="16"/>
    </row>
    <row r="2761" spans="8:31" x14ac:dyDescent="0.25">
      <c r="H2761" s="12">
        <v>0</v>
      </c>
      <c r="V2761" s="26"/>
      <c r="W2761" s="26"/>
      <c r="AC2761" s="16"/>
      <c r="AD2761" s="16"/>
      <c r="AE2761" s="16"/>
    </row>
    <row r="2762" spans="8:31" x14ac:dyDescent="0.25">
      <c r="H2762" s="12">
        <v>0</v>
      </c>
      <c r="V2762" s="26"/>
      <c r="W2762" s="26"/>
      <c r="AC2762" s="16"/>
      <c r="AD2762" s="16"/>
      <c r="AE2762" s="16"/>
    </row>
    <row r="2763" spans="8:31" x14ac:dyDescent="0.25">
      <c r="H2763" s="12">
        <v>0</v>
      </c>
      <c r="V2763" s="26"/>
      <c r="W2763" s="26"/>
      <c r="AC2763" s="16"/>
      <c r="AD2763" s="16"/>
      <c r="AE2763" s="16"/>
    </row>
    <row r="2764" spans="8:31" x14ac:dyDescent="0.25">
      <c r="H2764" s="12">
        <v>0</v>
      </c>
      <c r="V2764" s="26"/>
      <c r="W2764" s="26"/>
      <c r="AC2764" s="16"/>
      <c r="AD2764" s="16"/>
      <c r="AE2764" s="16"/>
    </row>
    <row r="2765" spans="8:31" x14ac:dyDescent="0.25">
      <c r="H2765" s="12">
        <v>0</v>
      </c>
      <c r="V2765" s="26"/>
      <c r="W2765" s="26"/>
      <c r="AC2765" s="16"/>
      <c r="AD2765" s="16"/>
      <c r="AE2765" s="16"/>
    </row>
    <row r="2766" spans="8:31" x14ac:dyDescent="0.25">
      <c r="H2766" s="12">
        <v>0</v>
      </c>
      <c r="V2766" s="26"/>
      <c r="W2766" s="26"/>
      <c r="AC2766" s="16"/>
      <c r="AD2766" s="16"/>
      <c r="AE2766" s="16"/>
    </row>
    <row r="2767" spans="8:31" x14ac:dyDescent="0.25">
      <c r="H2767" s="12">
        <v>0</v>
      </c>
      <c r="V2767" s="26"/>
      <c r="W2767" s="26"/>
      <c r="AC2767" s="16"/>
      <c r="AD2767" s="16"/>
      <c r="AE2767" s="16"/>
    </row>
    <row r="2768" spans="8:31" x14ac:dyDescent="0.25">
      <c r="H2768" s="12">
        <v>0</v>
      </c>
      <c r="V2768" s="26"/>
      <c r="W2768" s="26"/>
      <c r="AC2768" s="16"/>
      <c r="AD2768" s="16"/>
      <c r="AE2768" s="16"/>
    </row>
    <row r="2769" spans="8:31" x14ac:dyDescent="0.25">
      <c r="H2769" s="12">
        <v>0</v>
      </c>
      <c r="V2769" s="26"/>
      <c r="W2769" s="26"/>
      <c r="AC2769" s="16"/>
      <c r="AD2769" s="16"/>
      <c r="AE2769" s="16"/>
    </row>
    <row r="2770" spans="8:31" x14ac:dyDescent="0.25">
      <c r="H2770" s="12">
        <v>0</v>
      </c>
      <c r="V2770" s="26"/>
      <c r="W2770" s="26"/>
      <c r="AC2770" s="16"/>
      <c r="AD2770" s="16"/>
      <c r="AE2770" s="16"/>
    </row>
    <row r="2771" spans="8:31" x14ac:dyDescent="0.25">
      <c r="H2771" s="12">
        <v>0</v>
      </c>
      <c r="V2771" s="26"/>
      <c r="W2771" s="26"/>
      <c r="AC2771" s="16"/>
      <c r="AD2771" s="16"/>
      <c r="AE2771" s="16"/>
    </row>
    <row r="2772" spans="8:31" x14ac:dyDescent="0.25">
      <c r="H2772" s="12">
        <v>0</v>
      </c>
      <c r="V2772" s="26"/>
      <c r="W2772" s="26"/>
      <c r="AC2772" s="16"/>
      <c r="AD2772" s="16"/>
      <c r="AE2772" s="16"/>
    </row>
    <row r="2773" spans="8:31" x14ac:dyDescent="0.25">
      <c r="H2773" s="12">
        <v>0</v>
      </c>
      <c r="V2773" s="26"/>
      <c r="W2773" s="26"/>
      <c r="AC2773" s="16"/>
      <c r="AD2773" s="16"/>
      <c r="AE2773" s="16"/>
    </row>
    <row r="2774" spans="8:31" x14ac:dyDescent="0.25">
      <c r="H2774" s="12">
        <v>0</v>
      </c>
      <c r="V2774" s="26"/>
      <c r="W2774" s="26"/>
      <c r="AC2774" s="16"/>
      <c r="AD2774" s="16"/>
      <c r="AE2774" s="16"/>
    </row>
    <row r="2775" spans="8:31" x14ac:dyDescent="0.25">
      <c r="H2775" s="12">
        <v>0</v>
      </c>
      <c r="V2775" s="26"/>
      <c r="W2775" s="26"/>
      <c r="AC2775" s="16"/>
      <c r="AD2775" s="16"/>
      <c r="AE2775" s="16"/>
    </row>
    <row r="2776" spans="8:31" x14ac:dyDescent="0.25">
      <c r="H2776" s="12">
        <v>0</v>
      </c>
      <c r="V2776" s="26"/>
      <c r="W2776" s="26"/>
      <c r="AC2776" s="16"/>
      <c r="AD2776" s="16"/>
      <c r="AE2776" s="16"/>
    </row>
    <row r="2777" spans="8:31" x14ac:dyDescent="0.25">
      <c r="H2777" s="12">
        <v>0</v>
      </c>
      <c r="V2777" s="26"/>
      <c r="W2777" s="26"/>
      <c r="AC2777" s="16"/>
      <c r="AD2777" s="16"/>
      <c r="AE2777" s="16"/>
    </row>
    <row r="2778" spans="8:31" x14ac:dyDescent="0.25">
      <c r="H2778" s="12">
        <v>0</v>
      </c>
      <c r="V2778" s="26"/>
      <c r="W2778" s="26"/>
      <c r="AC2778" s="16"/>
      <c r="AD2778" s="16"/>
      <c r="AE2778" s="16"/>
    </row>
    <row r="2779" spans="8:31" x14ac:dyDescent="0.25">
      <c r="H2779" s="12">
        <v>0</v>
      </c>
      <c r="V2779" s="26"/>
      <c r="W2779" s="26"/>
      <c r="AC2779" s="16"/>
      <c r="AD2779" s="16"/>
      <c r="AE2779" s="16"/>
    </row>
    <row r="2780" spans="8:31" x14ac:dyDescent="0.25">
      <c r="H2780" s="12">
        <v>0</v>
      </c>
      <c r="V2780" s="26"/>
      <c r="W2780" s="26"/>
      <c r="AC2780" s="16"/>
      <c r="AD2780" s="16"/>
      <c r="AE2780" s="16"/>
    </row>
    <row r="2781" spans="8:31" x14ac:dyDescent="0.25">
      <c r="H2781" s="12">
        <v>0</v>
      </c>
      <c r="V2781" s="26"/>
      <c r="W2781" s="26"/>
      <c r="AC2781" s="16"/>
      <c r="AD2781" s="16"/>
      <c r="AE2781" s="16"/>
    </row>
    <row r="2782" spans="8:31" x14ac:dyDescent="0.25">
      <c r="H2782" s="12">
        <v>0</v>
      </c>
      <c r="V2782" s="26"/>
      <c r="W2782" s="26"/>
      <c r="AC2782" s="16"/>
      <c r="AD2782" s="16"/>
      <c r="AE2782" s="16"/>
    </row>
    <row r="2783" spans="8:31" x14ac:dyDescent="0.25">
      <c r="H2783" s="12">
        <v>0</v>
      </c>
      <c r="V2783" s="26"/>
      <c r="W2783" s="26"/>
      <c r="AC2783" s="16"/>
      <c r="AD2783" s="16"/>
      <c r="AE2783" s="16"/>
    </row>
    <row r="2784" spans="8:31" x14ac:dyDescent="0.25">
      <c r="H2784" s="12">
        <v>0</v>
      </c>
      <c r="V2784" s="26"/>
      <c r="W2784" s="26"/>
      <c r="AC2784" s="16"/>
      <c r="AD2784" s="16"/>
      <c r="AE2784" s="16"/>
    </row>
    <row r="2785" spans="8:31" x14ac:dyDescent="0.25">
      <c r="H2785" s="12">
        <v>0</v>
      </c>
      <c r="V2785" s="26"/>
      <c r="W2785" s="26"/>
      <c r="AC2785" s="16"/>
      <c r="AD2785" s="16"/>
      <c r="AE2785" s="16"/>
    </row>
    <row r="2786" spans="8:31" x14ac:dyDescent="0.25">
      <c r="H2786" s="12">
        <v>0</v>
      </c>
      <c r="V2786" s="26"/>
      <c r="W2786" s="26"/>
      <c r="AC2786" s="16"/>
      <c r="AD2786" s="16"/>
      <c r="AE2786" s="16"/>
    </row>
    <row r="2787" spans="8:31" x14ac:dyDescent="0.25">
      <c r="H2787" s="12">
        <v>0</v>
      </c>
      <c r="V2787" s="26"/>
      <c r="W2787" s="26"/>
      <c r="AC2787" s="16"/>
      <c r="AD2787" s="16"/>
      <c r="AE2787" s="16"/>
    </row>
    <row r="2788" spans="8:31" x14ac:dyDescent="0.25">
      <c r="H2788" s="12">
        <v>0</v>
      </c>
      <c r="V2788" s="26"/>
      <c r="W2788" s="26"/>
      <c r="AC2788" s="16"/>
      <c r="AD2788" s="16"/>
      <c r="AE2788" s="16"/>
    </row>
    <row r="2789" spans="8:31" x14ac:dyDescent="0.25">
      <c r="H2789" s="12">
        <v>0</v>
      </c>
      <c r="V2789" s="26"/>
      <c r="W2789" s="26"/>
      <c r="AC2789" s="16"/>
      <c r="AD2789" s="16"/>
      <c r="AE2789" s="16"/>
    </row>
    <row r="2790" spans="8:31" x14ac:dyDescent="0.25">
      <c r="H2790" s="12">
        <v>0</v>
      </c>
      <c r="V2790" s="26"/>
      <c r="W2790" s="26"/>
      <c r="AC2790" s="16"/>
      <c r="AD2790" s="16"/>
      <c r="AE2790" s="16"/>
    </row>
    <row r="2791" spans="8:31" x14ac:dyDescent="0.25">
      <c r="H2791" s="12">
        <v>0</v>
      </c>
      <c r="V2791" s="26"/>
      <c r="W2791" s="26"/>
      <c r="AC2791" s="16"/>
      <c r="AD2791" s="16"/>
      <c r="AE2791" s="16"/>
    </row>
    <row r="2792" spans="8:31" x14ac:dyDescent="0.25">
      <c r="H2792" s="12">
        <v>0</v>
      </c>
      <c r="V2792" s="26"/>
      <c r="W2792" s="26"/>
      <c r="AC2792" s="16"/>
      <c r="AD2792" s="16"/>
      <c r="AE2792" s="16"/>
    </row>
    <row r="2793" spans="8:31" x14ac:dyDescent="0.25">
      <c r="H2793" s="12">
        <v>0</v>
      </c>
      <c r="V2793" s="26"/>
      <c r="W2793" s="26"/>
      <c r="AC2793" s="16"/>
      <c r="AD2793" s="16"/>
      <c r="AE2793" s="16"/>
    </row>
    <row r="2794" spans="8:31" x14ac:dyDescent="0.25">
      <c r="H2794" s="12">
        <v>0</v>
      </c>
      <c r="V2794" s="26"/>
      <c r="W2794" s="26"/>
      <c r="AC2794" s="16"/>
      <c r="AD2794" s="16"/>
      <c r="AE2794" s="16"/>
    </row>
    <row r="2795" spans="8:31" x14ac:dyDescent="0.25">
      <c r="H2795" s="12">
        <v>0</v>
      </c>
      <c r="V2795" s="26"/>
      <c r="W2795" s="26"/>
      <c r="AC2795" s="16"/>
      <c r="AD2795" s="16"/>
      <c r="AE2795" s="16"/>
    </row>
    <row r="2796" spans="8:31" x14ac:dyDescent="0.25">
      <c r="H2796" s="12">
        <v>0</v>
      </c>
      <c r="V2796" s="26"/>
      <c r="W2796" s="26"/>
      <c r="AC2796" s="16"/>
      <c r="AD2796" s="16"/>
      <c r="AE2796" s="16"/>
    </row>
    <row r="2797" spans="8:31" x14ac:dyDescent="0.25">
      <c r="H2797" s="12">
        <v>0</v>
      </c>
      <c r="V2797" s="26"/>
      <c r="W2797" s="26"/>
      <c r="AC2797" s="16"/>
      <c r="AD2797" s="16"/>
      <c r="AE2797" s="16"/>
    </row>
    <row r="2798" spans="8:31" x14ac:dyDescent="0.25">
      <c r="H2798" s="12">
        <v>0</v>
      </c>
      <c r="V2798" s="26"/>
      <c r="W2798" s="26"/>
      <c r="AC2798" s="16"/>
      <c r="AD2798" s="16"/>
      <c r="AE2798" s="16"/>
    </row>
    <row r="2799" spans="8:31" x14ac:dyDescent="0.25">
      <c r="H2799" s="12">
        <v>0</v>
      </c>
      <c r="V2799" s="26"/>
      <c r="W2799" s="26"/>
      <c r="AC2799" s="16"/>
      <c r="AD2799" s="16"/>
      <c r="AE2799" s="16"/>
    </row>
    <row r="2800" spans="8:31" x14ac:dyDescent="0.25">
      <c r="H2800" s="12">
        <v>0</v>
      </c>
      <c r="V2800" s="26"/>
      <c r="W2800" s="26"/>
      <c r="AC2800" s="16"/>
      <c r="AD2800" s="16"/>
      <c r="AE2800" s="16"/>
    </row>
    <row r="2801" spans="8:31" x14ac:dyDescent="0.25">
      <c r="H2801" s="12">
        <v>0</v>
      </c>
      <c r="V2801" s="26"/>
      <c r="W2801" s="26"/>
      <c r="AC2801" s="16"/>
      <c r="AD2801" s="16"/>
      <c r="AE2801" s="16"/>
    </row>
    <row r="2802" spans="8:31" x14ac:dyDescent="0.25">
      <c r="H2802" s="12">
        <v>0</v>
      </c>
      <c r="V2802" s="26"/>
      <c r="W2802" s="26"/>
      <c r="AC2802" s="16"/>
      <c r="AD2802" s="16"/>
      <c r="AE2802" s="16"/>
    </row>
    <row r="2803" spans="8:31" x14ac:dyDescent="0.25">
      <c r="H2803" s="12">
        <v>0</v>
      </c>
      <c r="V2803" s="26"/>
      <c r="W2803" s="26"/>
      <c r="AC2803" s="16"/>
      <c r="AD2803" s="16"/>
      <c r="AE2803" s="16"/>
    </row>
    <row r="2804" spans="8:31" x14ac:dyDescent="0.25">
      <c r="H2804" s="12">
        <v>0</v>
      </c>
      <c r="V2804" s="26"/>
      <c r="W2804" s="26"/>
      <c r="AC2804" s="16"/>
      <c r="AD2804" s="16"/>
      <c r="AE2804" s="16"/>
    </row>
    <row r="2805" spans="8:31" x14ac:dyDescent="0.25">
      <c r="H2805" s="12">
        <v>0</v>
      </c>
      <c r="V2805" s="26"/>
      <c r="W2805" s="26"/>
      <c r="AC2805" s="16"/>
      <c r="AD2805" s="16"/>
      <c r="AE2805" s="16"/>
    </row>
    <row r="2806" spans="8:31" x14ac:dyDescent="0.25">
      <c r="H2806" s="12">
        <v>0</v>
      </c>
      <c r="V2806" s="26"/>
      <c r="W2806" s="26"/>
      <c r="AC2806" s="16"/>
      <c r="AD2806" s="16"/>
      <c r="AE2806" s="16"/>
    </row>
    <row r="2807" spans="8:31" x14ac:dyDescent="0.25">
      <c r="H2807" s="12">
        <v>0</v>
      </c>
      <c r="V2807" s="26"/>
      <c r="W2807" s="26"/>
      <c r="AC2807" s="16"/>
      <c r="AD2807" s="16"/>
      <c r="AE2807" s="16"/>
    </row>
    <row r="2808" spans="8:31" x14ac:dyDescent="0.25">
      <c r="H2808" s="12">
        <v>0</v>
      </c>
      <c r="V2808" s="26"/>
      <c r="W2808" s="26"/>
      <c r="AC2808" s="16"/>
      <c r="AD2808" s="16"/>
      <c r="AE2808" s="16"/>
    </row>
    <row r="2809" spans="8:31" x14ac:dyDescent="0.25">
      <c r="H2809" s="12">
        <v>0</v>
      </c>
      <c r="V2809" s="26"/>
      <c r="W2809" s="26"/>
      <c r="AC2809" s="16"/>
      <c r="AD2809" s="16"/>
      <c r="AE2809" s="16"/>
    </row>
    <row r="2810" spans="8:31" x14ac:dyDescent="0.25">
      <c r="H2810" s="12">
        <v>0</v>
      </c>
      <c r="V2810" s="26"/>
      <c r="W2810" s="26"/>
      <c r="AC2810" s="16"/>
      <c r="AD2810" s="16"/>
      <c r="AE2810" s="16"/>
    </row>
    <row r="2811" spans="8:31" x14ac:dyDescent="0.25">
      <c r="H2811" s="12">
        <v>0</v>
      </c>
      <c r="V2811" s="26"/>
      <c r="W2811" s="26"/>
      <c r="AC2811" s="16"/>
      <c r="AD2811" s="16"/>
      <c r="AE2811" s="16"/>
    </row>
    <row r="2812" spans="8:31" x14ac:dyDescent="0.25">
      <c r="H2812" s="12">
        <v>0</v>
      </c>
      <c r="V2812" s="26"/>
      <c r="W2812" s="26"/>
      <c r="AC2812" s="16"/>
      <c r="AD2812" s="16"/>
      <c r="AE2812" s="16"/>
    </row>
    <row r="2813" spans="8:31" x14ac:dyDescent="0.25">
      <c r="H2813" s="12">
        <v>0</v>
      </c>
      <c r="V2813" s="26"/>
      <c r="W2813" s="26"/>
      <c r="AC2813" s="16"/>
      <c r="AD2813" s="16"/>
      <c r="AE2813" s="16"/>
    </row>
    <row r="2814" spans="8:31" x14ac:dyDescent="0.25">
      <c r="H2814" s="12">
        <v>0</v>
      </c>
      <c r="V2814" s="26"/>
      <c r="W2814" s="26"/>
      <c r="AC2814" s="16"/>
      <c r="AD2814" s="16"/>
      <c r="AE2814" s="16"/>
    </row>
    <row r="2815" spans="8:31" x14ac:dyDescent="0.25">
      <c r="H2815" s="12">
        <v>0</v>
      </c>
      <c r="V2815" s="26"/>
      <c r="W2815" s="26"/>
      <c r="AC2815" s="16"/>
      <c r="AD2815" s="16"/>
      <c r="AE2815" s="16"/>
    </row>
    <row r="2816" spans="8:31" x14ac:dyDescent="0.25">
      <c r="H2816" s="12">
        <v>0</v>
      </c>
      <c r="V2816" s="26"/>
      <c r="W2816" s="26"/>
      <c r="AC2816" s="16"/>
      <c r="AD2816" s="16"/>
      <c r="AE2816" s="16"/>
    </row>
    <row r="2817" spans="8:31" x14ac:dyDescent="0.25">
      <c r="H2817" s="12">
        <v>0</v>
      </c>
      <c r="V2817" s="26"/>
      <c r="W2817" s="26"/>
      <c r="AC2817" s="16"/>
      <c r="AD2817" s="16"/>
      <c r="AE2817" s="16"/>
    </row>
    <row r="2818" spans="8:31" x14ac:dyDescent="0.25">
      <c r="H2818" s="12">
        <v>0</v>
      </c>
      <c r="V2818" s="26"/>
      <c r="W2818" s="26"/>
      <c r="AC2818" s="16"/>
      <c r="AD2818" s="16"/>
      <c r="AE2818" s="16"/>
    </row>
    <row r="2819" spans="8:31" x14ac:dyDescent="0.25">
      <c r="H2819" s="12">
        <v>0</v>
      </c>
      <c r="V2819" s="26"/>
      <c r="W2819" s="26"/>
      <c r="AC2819" s="16"/>
      <c r="AD2819" s="16"/>
      <c r="AE2819" s="16"/>
    </row>
    <row r="2820" spans="8:31" x14ac:dyDescent="0.25">
      <c r="H2820" s="12">
        <v>0</v>
      </c>
      <c r="V2820" s="26"/>
      <c r="W2820" s="26"/>
      <c r="AC2820" s="16"/>
      <c r="AD2820" s="16"/>
      <c r="AE2820" s="16"/>
    </row>
    <row r="2821" spans="8:31" x14ac:dyDescent="0.25">
      <c r="H2821" s="12">
        <v>0</v>
      </c>
      <c r="V2821" s="26"/>
      <c r="W2821" s="26"/>
      <c r="AC2821" s="16"/>
      <c r="AD2821" s="16"/>
      <c r="AE2821" s="16"/>
    </row>
    <row r="2822" spans="8:31" x14ac:dyDescent="0.25">
      <c r="H2822" s="12">
        <v>0</v>
      </c>
      <c r="V2822" s="26"/>
      <c r="W2822" s="26"/>
      <c r="AC2822" s="16"/>
      <c r="AD2822" s="16"/>
      <c r="AE2822" s="16"/>
    </row>
    <row r="2823" spans="8:31" x14ac:dyDescent="0.25">
      <c r="H2823" s="12">
        <v>0</v>
      </c>
      <c r="V2823" s="26"/>
      <c r="W2823" s="26"/>
      <c r="AC2823" s="16"/>
      <c r="AD2823" s="16"/>
      <c r="AE2823" s="16"/>
    </row>
    <row r="2824" spans="8:31" x14ac:dyDescent="0.25">
      <c r="H2824" s="12">
        <v>0</v>
      </c>
      <c r="V2824" s="26"/>
      <c r="W2824" s="26"/>
      <c r="AC2824" s="16"/>
      <c r="AD2824" s="16"/>
      <c r="AE2824" s="16"/>
    </row>
    <row r="2825" spans="8:31" x14ac:dyDescent="0.25">
      <c r="H2825" s="12">
        <v>0</v>
      </c>
      <c r="V2825" s="26"/>
      <c r="W2825" s="26"/>
      <c r="AC2825" s="16"/>
      <c r="AD2825" s="16"/>
      <c r="AE2825" s="16"/>
    </row>
    <row r="2826" spans="8:31" x14ac:dyDescent="0.25">
      <c r="H2826" s="12">
        <v>0</v>
      </c>
      <c r="V2826" s="26"/>
      <c r="W2826" s="26"/>
      <c r="AC2826" s="16"/>
      <c r="AD2826" s="16"/>
      <c r="AE2826" s="16"/>
    </row>
    <row r="2827" spans="8:31" x14ac:dyDescent="0.25">
      <c r="H2827" s="12">
        <v>0</v>
      </c>
      <c r="V2827" s="26"/>
      <c r="W2827" s="26"/>
      <c r="AC2827" s="16"/>
      <c r="AD2827" s="16"/>
      <c r="AE2827" s="16"/>
    </row>
    <row r="2828" spans="8:31" x14ac:dyDescent="0.25">
      <c r="H2828" s="12">
        <v>0</v>
      </c>
      <c r="V2828" s="26"/>
      <c r="W2828" s="26"/>
      <c r="AC2828" s="16"/>
      <c r="AD2828" s="16"/>
      <c r="AE2828" s="16"/>
    </row>
    <row r="2829" spans="8:31" x14ac:dyDescent="0.25">
      <c r="H2829" s="12">
        <v>0</v>
      </c>
      <c r="V2829" s="26"/>
      <c r="W2829" s="26"/>
      <c r="AC2829" s="16"/>
      <c r="AD2829" s="16"/>
      <c r="AE2829" s="16"/>
    </row>
    <row r="2830" spans="8:31" x14ac:dyDescent="0.25">
      <c r="H2830" s="12">
        <v>0</v>
      </c>
      <c r="V2830" s="26"/>
      <c r="W2830" s="26"/>
      <c r="AC2830" s="16"/>
      <c r="AD2830" s="16"/>
      <c r="AE2830" s="16"/>
    </row>
    <row r="2831" spans="8:31" x14ac:dyDescent="0.25">
      <c r="H2831" s="12">
        <v>0</v>
      </c>
      <c r="V2831" s="26"/>
      <c r="W2831" s="26"/>
      <c r="AC2831" s="16"/>
      <c r="AD2831" s="16"/>
      <c r="AE2831" s="16"/>
    </row>
    <row r="2832" spans="8:31" x14ac:dyDescent="0.25">
      <c r="H2832" s="12">
        <v>0</v>
      </c>
      <c r="V2832" s="26"/>
      <c r="W2832" s="26"/>
      <c r="AC2832" s="16"/>
      <c r="AD2832" s="16"/>
      <c r="AE2832" s="16"/>
    </row>
    <row r="2833" spans="8:31" x14ac:dyDescent="0.25">
      <c r="H2833" s="12">
        <v>0</v>
      </c>
      <c r="V2833" s="26"/>
      <c r="W2833" s="26"/>
      <c r="AC2833" s="16"/>
      <c r="AD2833" s="16"/>
      <c r="AE2833" s="16"/>
    </row>
    <row r="2834" spans="8:31" x14ac:dyDescent="0.25">
      <c r="H2834" s="12">
        <v>0</v>
      </c>
      <c r="V2834" s="26"/>
      <c r="W2834" s="26"/>
      <c r="AC2834" s="16"/>
      <c r="AD2834" s="16"/>
      <c r="AE2834" s="16"/>
    </row>
    <row r="2835" spans="8:31" x14ac:dyDescent="0.25">
      <c r="H2835" s="12">
        <v>0</v>
      </c>
      <c r="V2835" s="26"/>
      <c r="W2835" s="26"/>
      <c r="AC2835" s="16"/>
      <c r="AD2835" s="16"/>
      <c r="AE2835" s="16"/>
    </row>
    <row r="2836" spans="8:31" x14ac:dyDescent="0.25">
      <c r="H2836" s="12">
        <v>0</v>
      </c>
      <c r="V2836" s="26"/>
      <c r="W2836" s="26"/>
      <c r="AC2836" s="16"/>
      <c r="AD2836" s="16"/>
      <c r="AE2836" s="16"/>
    </row>
    <row r="2837" spans="8:31" x14ac:dyDescent="0.25">
      <c r="H2837" s="12">
        <v>0</v>
      </c>
      <c r="V2837" s="26"/>
      <c r="W2837" s="26"/>
      <c r="AC2837" s="16"/>
      <c r="AD2837" s="16"/>
      <c r="AE2837" s="16"/>
    </row>
    <row r="2838" spans="8:31" x14ac:dyDescent="0.25">
      <c r="H2838" s="12">
        <v>0</v>
      </c>
      <c r="V2838" s="26"/>
      <c r="W2838" s="26"/>
      <c r="AC2838" s="16"/>
      <c r="AD2838" s="16"/>
      <c r="AE2838" s="16"/>
    </row>
    <row r="2839" spans="8:31" x14ac:dyDescent="0.25">
      <c r="H2839" s="12">
        <v>0</v>
      </c>
      <c r="V2839" s="26"/>
      <c r="W2839" s="26"/>
      <c r="AC2839" s="16"/>
      <c r="AD2839" s="16"/>
      <c r="AE2839" s="16"/>
    </row>
    <row r="2840" spans="8:31" x14ac:dyDescent="0.25">
      <c r="H2840" s="12">
        <v>0</v>
      </c>
      <c r="V2840" s="26"/>
      <c r="W2840" s="26"/>
      <c r="AC2840" s="16"/>
      <c r="AD2840" s="16"/>
      <c r="AE2840" s="16"/>
    </row>
    <row r="2841" spans="8:31" x14ac:dyDescent="0.25">
      <c r="H2841" s="12">
        <v>0</v>
      </c>
      <c r="V2841" s="26"/>
      <c r="W2841" s="26"/>
      <c r="AC2841" s="16"/>
      <c r="AD2841" s="16"/>
      <c r="AE2841" s="16"/>
    </row>
    <row r="2842" spans="8:31" x14ac:dyDescent="0.25">
      <c r="H2842" s="12">
        <v>0</v>
      </c>
      <c r="V2842" s="26"/>
      <c r="W2842" s="26"/>
      <c r="AC2842" s="16"/>
      <c r="AD2842" s="16"/>
      <c r="AE2842" s="16"/>
    </row>
    <row r="2843" spans="8:31" x14ac:dyDescent="0.25">
      <c r="H2843" s="12">
        <v>0</v>
      </c>
      <c r="V2843" s="26"/>
      <c r="W2843" s="26"/>
      <c r="AC2843" s="16"/>
      <c r="AD2843" s="16"/>
      <c r="AE2843" s="16"/>
    </row>
    <row r="2844" spans="8:31" x14ac:dyDescent="0.25">
      <c r="H2844" s="12">
        <v>0</v>
      </c>
      <c r="V2844" s="26"/>
      <c r="W2844" s="26"/>
      <c r="AC2844" s="16"/>
      <c r="AD2844" s="16"/>
      <c r="AE2844" s="16"/>
    </row>
    <row r="2845" spans="8:31" x14ac:dyDescent="0.25">
      <c r="H2845" s="12">
        <v>0</v>
      </c>
      <c r="V2845" s="26"/>
      <c r="W2845" s="26"/>
      <c r="AC2845" s="16"/>
      <c r="AD2845" s="16"/>
      <c r="AE2845" s="16"/>
    </row>
    <row r="2846" spans="8:31" x14ac:dyDescent="0.25">
      <c r="H2846" s="12">
        <v>0</v>
      </c>
      <c r="V2846" s="26"/>
      <c r="W2846" s="26"/>
      <c r="AC2846" s="16"/>
      <c r="AD2846" s="16"/>
      <c r="AE2846" s="16"/>
    </row>
    <row r="2847" spans="8:31" x14ac:dyDescent="0.25">
      <c r="H2847" s="12">
        <v>0</v>
      </c>
      <c r="V2847" s="26"/>
      <c r="W2847" s="26"/>
      <c r="AC2847" s="16"/>
      <c r="AD2847" s="16"/>
      <c r="AE2847" s="16"/>
    </row>
    <row r="2848" spans="8:31" x14ac:dyDescent="0.25">
      <c r="H2848" s="12">
        <v>0</v>
      </c>
      <c r="V2848" s="26"/>
      <c r="W2848" s="26"/>
      <c r="AC2848" s="16"/>
      <c r="AD2848" s="16"/>
      <c r="AE2848" s="16"/>
    </row>
    <row r="2849" spans="8:31" x14ac:dyDescent="0.25">
      <c r="H2849" s="12">
        <v>0</v>
      </c>
      <c r="V2849" s="26"/>
      <c r="W2849" s="26"/>
      <c r="AC2849" s="16"/>
      <c r="AD2849" s="16"/>
      <c r="AE2849" s="16"/>
    </row>
    <row r="2850" spans="8:31" x14ac:dyDescent="0.25">
      <c r="H2850" s="12">
        <v>0</v>
      </c>
      <c r="V2850" s="26"/>
      <c r="W2850" s="26"/>
      <c r="AC2850" s="16"/>
      <c r="AD2850" s="16"/>
      <c r="AE2850" s="16"/>
    </row>
    <row r="2851" spans="8:31" x14ac:dyDescent="0.25">
      <c r="H2851" s="12">
        <v>0</v>
      </c>
      <c r="V2851" s="26"/>
      <c r="W2851" s="26"/>
      <c r="AC2851" s="16"/>
      <c r="AD2851" s="16"/>
      <c r="AE2851" s="16"/>
    </row>
    <row r="2852" spans="8:31" x14ac:dyDescent="0.25">
      <c r="H2852" s="12">
        <v>0</v>
      </c>
      <c r="V2852" s="26"/>
      <c r="W2852" s="26"/>
      <c r="AC2852" s="16"/>
      <c r="AD2852" s="16"/>
      <c r="AE2852" s="16"/>
    </row>
    <row r="2853" spans="8:31" x14ac:dyDescent="0.25">
      <c r="H2853" s="12">
        <v>0</v>
      </c>
      <c r="V2853" s="26"/>
      <c r="W2853" s="26"/>
      <c r="AC2853" s="16"/>
      <c r="AD2853" s="16"/>
      <c r="AE2853" s="16"/>
    </row>
    <row r="2854" spans="8:31" x14ac:dyDescent="0.25">
      <c r="H2854" s="12">
        <v>0</v>
      </c>
      <c r="V2854" s="26"/>
      <c r="W2854" s="26"/>
      <c r="AC2854" s="16"/>
      <c r="AD2854" s="16"/>
      <c r="AE2854" s="16"/>
    </row>
    <row r="2855" spans="8:31" x14ac:dyDescent="0.25">
      <c r="H2855" s="12">
        <v>0</v>
      </c>
      <c r="V2855" s="26"/>
      <c r="W2855" s="26"/>
      <c r="AC2855" s="16"/>
      <c r="AD2855" s="16"/>
      <c r="AE2855" s="16"/>
    </row>
    <row r="2856" spans="8:31" x14ac:dyDescent="0.25">
      <c r="H2856" s="12">
        <v>0</v>
      </c>
      <c r="V2856" s="26"/>
      <c r="W2856" s="26"/>
      <c r="AC2856" s="16"/>
      <c r="AD2856" s="16"/>
      <c r="AE2856" s="16"/>
    </row>
    <row r="2857" spans="8:31" x14ac:dyDescent="0.25">
      <c r="H2857" s="12">
        <v>0</v>
      </c>
      <c r="V2857" s="26"/>
      <c r="W2857" s="26"/>
      <c r="AC2857" s="16"/>
      <c r="AD2857" s="16"/>
      <c r="AE2857" s="16"/>
    </row>
    <row r="2858" spans="8:31" x14ac:dyDescent="0.25">
      <c r="H2858" s="12">
        <v>0</v>
      </c>
      <c r="V2858" s="26"/>
      <c r="W2858" s="26"/>
      <c r="AC2858" s="16"/>
      <c r="AD2858" s="16"/>
      <c r="AE2858" s="16"/>
    </row>
    <row r="2859" spans="8:31" x14ac:dyDescent="0.25">
      <c r="H2859" s="12">
        <v>0</v>
      </c>
      <c r="V2859" s="26"/>
      <c r="W2859" s="26"/>
      <c r="AC2859" s="16"/>
      <c r="AD2859" s="16"/>
      <c r="AE2859" s="16"/>
    </row>
    <row r="2860" spans="8:31" x14ac:dyDescent="0.25">
      <c r="H2860" s="12">
        <v>0</v>
      </c>
      <c r="V2860" s="26"/>
      <c r="W2860" s="26"/>
      <c r="AC2860" s="16"/>
      <c r="AD2860" s="16"/>
      <c r="AE2860" s="16"/>
    </row>
    <row r="2861" spans="8:31" x14ac:dyDescent="0.25">
      <c r="H2861" s="12">
        <v>0</v>
      </c>
      <c r="V2861" s="26"/>
      <c r="W2861" s="26"/>
      <c r="AC2861" s="16"/>
      <c r="AD2861" s="16"/>
      <c r="AE2861" s="16"/>
    </row>
    <row r="2862" spans="8:31" x14ac:dyDescent="0.25">
      <c r="H2862" s="12">
        <v>0</v>
      </c>
      <c r="V2862" s="26"/>
      <c r="W2862" s="26"/>
      <c r="AC2862" s="16"/>
      <c r="AD2862" s="16"/>
      <c r="AE2862" s="16"/>
    </row>
    <row r="2863" spans="8:31" x14ac:dyDescent="0.25">
      <c r="H2863" s="12">
        <v>0</v>
      </c>
      <c r="V2863" s="26"/>
      <c r="W2863" s="26"/>
      <c r="AC2863" s="16"/>
      <c r="AD2863" s="16"/>
      <c r="AE2863" s="16"/>
    </row>
    <row r="2864" spans="8:31" x14ac:dyDescent="0.25">
      <c r="H2864" s="12">
        <v>0</v>
      </c>
      <c r="V2864" s="26"/>
      <c r="W2864" s="26"/>
      <c r="AC2864" s="16"/>
      <c r="AD2864" s="16"/>
      <c r="AE2864" s="16"/>
    </row>
    <row r="2865" spans="8:31" x14ac:dyDescent="0.25">
      <c r="H2865" s="12">
        <v>0</v>
      </c>
      <c r="V2865" s="26"/>
      <c r="W2865" s="26"/>
      <c r="AC2865" s="16"/>
      <c r="AD2865" s="16"/>
      <c r="AE2865" s="16"/>
    </row>
    <row r="2866" spans="8:31" x14ac:dyDescent="0.25">
      <c r="H2866" s="12">
        <v>0</v>
      </c>
      <c r="V2866" s="26"/>
      <c r="W2866" s="26"/>
      <c r="AC2866" s="16"/>
      <c r="AD2866" s="16"/>
      <c r="AE2866" s="16"/>
    </row>
    <row r="2867" spans="8:31" x14ac:dyDescent="0.25">
      <c r="H2867" s="12">
        <v>0</v>
      </c>
      <c r="V2867" s="26"/>
      <c r="W2867" s="26"/>
      <c r="AC2867" s="16"/>
      <c r="AD2867" s="16"/>
      <c r="AE2867" s="16"/>
    </row>
    <row r="2868" spans="8:31" x14ac:dyDescent="0.25">
      <c r="H2868" s="12">
        <v>0</v>
      </c>
      <c r="V2868" s="26"/>
      <c r="W2868" s="26"/>
      <c r="AC2868" s="16"/>
      <c r="AD2868" s="16"/>
      <c r="AE2868" s="16"/>
    </row>
    <row r="2869" spans="8:31" x14ac:dyDescent="0.25">
      <c r="H2869" s="12">
        <v>0</v>
      </c>
      <c r="V2869" s="26"/>
      <c r="W2869" s="26"/>
      <c r="AC2869" s="16"/>
      <c r="AD2869" s="16"/>
      <c r="AE2869" s="16"/>
    </row>
    <row r="2870" spans="8:31" x14ac:dyDescent="0.25">
      <c r="H2870" s="12">
        <v>0</v>
      </c>
      <c r="V2870" s="26"/>
      <c r="W2870" s="26"/>
      <c r="AC2870" s="16"/>
      <c r="AD2870" s="16"/>
      <c r="AE2870" s="16"/>
    </row>
    <row r="2871" spans="8:31" x14ac:dyDescent="0.25">
      <c r="H2871" s="12">
        <v>0</v>
      </c>
      <c r="V2871" s="26"/>
      <c r="W2871" s="26"/>
      <c r="AC2871" s="16"/>
      <c r="AD2871" s="16"/>
      <c r="AE2871" s="16"/>
    </row>
    <row r="2872" spans="8:31" x14ac:dyDescent="0.25">
      <c r="H2872" s="12">
        <v>0</v>
      </c>
      <c r="V2872" s="26"/>
      <c r="W2872" s="26"/>
      <c r="AC2872" s="16"/>
      <c r="AD2872" s="16"/>
      <c r="AE2872" s="16"/>
    </row>
    <row r="2873" spans="8:31" x14ac:dyDescent="0.25">
      <c r="H2873" s="12">
        <v>0</v>
      </c>
      <c r="V2873" s="26"/>
      <c r="W2873" s="26"/>
      <c r="AC2873" s="16"/>
      <c r="AD2873" s="16"/>
      <c r="AE2873" s="16"/>
    </row>
    <row r="2874" spans="8:31" x14ac:dyDescent="0.25">
      <c r="H2874" s="12">
        <v>0</v>
      </c>
      <c r="V2874" s="26"/>
      <c r="W2874" s="26"/>
      <c r="AC2874" s="16"/>
      <c r="AD2874" s="16"/>
      <c r="AE2874" s="16"/>
    </row>
    <row r="2875" spans="8:31" x14ac:dyDescent="0.25">
      <c r="H2875" s="12">
        <v>0</v>
      </c>
      <c r="V2875" s="26"/>
      <c r="W2875" s="26"/>
      <c r="AC2875" s="16"/>
      <c r="AD2875" s="16"/>
      <c r="AE2875" s="16"/>
    </row>
    <row r="2876" spans="8:31" x14ac:dyDescent="0.25">
      <c r="H2876" s="12">
        <v>0</v>
      </c>
      <c r="V2876" s="26"/>
      <c r="W2876" s="26"/>
      <c r="AC2876" s="16"/>
      <c r="AD2876" s="16"/>
      <c r="AE2876" s="16"/>
    </row>
    <row r="2877" spans="8:31" x14ac:dyDescent="0.25">
      <c r="H2877" s="12">
        <v>0</v>
      </c>
      <c r="V2877" s="26"/>
      <c r="W2877" s="26"/>
      <c r="AC2877" s="16"/>
      <c r="AD2877" s="16"/>
      <c r="AE2877" s="16"/>
    </row>
    <row r="2878" spans="8:31" x14ac:dyDescent="0.25">
      <c r="H2878" s="12">
        <v>0</v>
      </c>
      <c r="V2878" s="26"/>
      <c r="W2878" s="26"/>
      <c r="AC2878" s="16"/>
      <c r="AD2878" s="16"/>
      <c r="AE2878" s="16"/>
    </row>
    <row r="2879" spans="8:31" x14ac:dyDescent="0.25">
      <c r="H2879" s="12">
        <v>0</v>
      </c>
      <c r="V2879" s="26"/>
      <c r="W2879" s="26"/>
      <c r="AC2879" s="16"/>
      <c r="AD2879" s="16"/>
      <c r="AE2879" s="16"/>
    </row>
    <row r="2880" spans="8:31" x14ac:dyDescent="0.25">
      <c r="H2880" s="12">
        <v>0</v>
      </c>
      <c r="V2880" s="26"/>
      <c r="W2880" s="26"/>
      <c r="AC2880" s="16"/>
      <c r="AD2880" s="16"/>
      <c r="AE2880" s="16"/>
    </row>
    <row r="2881" spans="8:31" x14ac:dyDescent="0.25">
      <c r="H2881" s="12">
        <v>0</v>
      </c>
      <c r="V2881" s="26"/>
      <c r="W2881" s="26"/>
      <c r="AC2881" s="16"/>
      <c r="AD2881" s="16"/>
      <c r="AE2881" s="16"/>
    </row>
    <row r="2882" spans="8:31" x14ac:dyDescent="0.25">
      <c r="H2882" s="12">
        <v>0</v>
      </c>
      <c r="V2882" s="26"/>
      <c r="W2882" s="26"/>
      <c r="AC2882" s="16"/>
      <c r="AD2882" s="16"/>
      <c r="AE2882" s="16"/>
    </row>
    <row r="2883" spans="8:31" x14ac:dyDescent="0.25">
      <c r="H2883" s="12">
        <v>0</v>
      </c>
      <c r="V2883" s="26"/>
      <c r="W2883" s="26"/>
      <c r="AC2883" s="16"/>
      <c r="AD2883" s="16"/>
      <c r="AE2883" s="16"/>
    </row>
    <row r="2884" spans="8:31" x14ac:dyDescent="0.25">
      <c r="H2884" s="12">
        <v>0</v>
      </c>
      <c r="V2884" s="26"/>
      <c r="W2884" s="26"/>
      <c r="AC2884" s="16"/>
      <c r="AD2884" s="16"/>
      <c r="AE2884" s="16"/>
    </row>
    <row r="2885" spans="8:31" x14ac:dyDescent="0.25">
      <c r="H2885" s="12">
        <v>0</v>
      </c>
      <c r="V2885" s="26"/>
      <c r="W2885" s="26"/>
      <c r="AC2885" s="16"/>
      <c r="AD2885" s="16"/>
      <c r="AE2885" s="16"/>
    </row>
    <row r="2886" spans="8:31" x14ac:dyDescent="0.25">
      <c r="H2886" s="12">
        <v>0</v>
      </c>
      <c r="V2886" s="26"/>
      <c r="W2886" s="26"/>
      <c r="AC2886" s="16"/>
      <c r="AD2886" s="16"/>
      <c r="AE2886" s="16"/>
    </row>
    <row r="2887" spans="8:31" x14ac:dyDescent="0.25">
      <c r="H2887" s="12">
        <v>0</v>
      </c>
      <c r="V2887" s="26"/>
      <c r="W2887" s="26"/>
      <c r="AC2887" s="16"/>
      <c r="AD2887" s="16"/>
      <c r="AE2887" s="16"/>
    </row>
    <row r="2888" spans="8:31" x14ac:dyDescent="0.25">
      <c r="H2888" s="12">
        <v>0</v>
      </c>
      <c r="V2888" s="26"/>
      <c r="W2888" s="26"/>
      <c r="AC2888" s="16"/>
      <c r="AD2888" s="16"/>
      <c r="AE2888" s="16"/>
    </row>
    <row r="2889" spans="8:31" x14ac:dyDescent="0.25">
      <c r="H2889" s="12">
        <v>0</v>
      </c>
      <c r="V2889" s="26"/>
      <c r="W2889" s="26"/>
      <c r="AC2889" s="16"/>
      <c r="AD2889" s="16"/>
      <c r="AE2889" s="16"/>
    </row>
    <row r="2890" spans="8:31" x14ac:dyDescent="0.25">
      <c r="H2890" s="12">
        <v>0</v>
      </c>
      <c r="V2890" s="26"/>
      <c r="W2890" s="26"/>
      <c r="AC2890" s="16"/>
      <c r="AD2890" s="16"/>
      <c r="AE2890" s="16"/>
    </row>
    <row r="2891" spans="8:31" x14ac:dyDescent="0.25">
      <c r="H2891" s="12">
        <v>0</v>
      </c>
      <c r="V2891" s="26"/>
      <c r="W2891" s="26"/>
      <c r="AC2891" s="16"/>
      <c r="AD2891" s="16"/>
      <c r="AE2891" s="16"/>
    </row>
    <row r="2892" spans="8:31" x14ac:dyDescent="0.25">
      <c r="H2892" s="12">
        <v>0</v>
      </c>
      <c r="V2892" s="26"/>
      <c r="W2892" s="26"/>
      <c r="AC2892" s="16"/>
      <c r="AD2892" s="16"/>
      <c r="AE2892" s="16"/>
    </row>
    <row r="2893" spans="8:31" x14ac:dyDescent="0.25">
      <c r="H2893" s="12">
        <v>0</v>
      </c>
      <c r="V2893" s="26"/>
      <c r="W2893" s="26"/>
      <c r="AC2893" s="16"/>
      <c r="AD2893" s="16"/>
      <c r="AE2893" s="16"/>
    </row>
    <row r="2894" spans="8:31" x14ac:dyDescent="0.25">
      <c r="H2894" s="12">
        <v>0</v>
      </c>
      <c r="V2894" s="26"/>
      <c r="W2894" s="26"/>
      <c r="AC2894" s="16"/>
      <c r="AD2894" s="16"/>
      <c r="AE2894" s="16"/>
    </row>
    <row r="2895" spans="8:31" x14ac:dyDescent="0.25">
      <c r="H2895" s="12">
        <v>0</v>
      </c>
      <c r="V2895" s="26"/>
      <c r="W2895" s="26"/>
      <c r="AC2895" s="16"/>
      <c r="AD2895" s="16"/>
      <c r="AE2895" s="16"/>
    </row>
    <row r="2896" spans="8:31" x14ac:dyDescent="0.25">
      <c r="H2896" s="12">
        <v>0</v>
      </c>
      <c r="V2896" s="26"/>
      <c r="W2896" s="26"/>
      <c r="AC2896" s="16"/>
      <c r="AD2896" s="16"/>
      <c r="AE2896" s="16"/>
    </row>
    <row r="2897" spans="8:31" x14ac:dyDescent="0.25">
      <c r="H2897" s="12">
        <v>0</v>
      </c>
      <c r="V2897" s="26"/>
      <c r="W2897" s="26"/>
      <c r="AC2897" s="16"/>
      <c r="AD2897" s="16"/>
      <c r="AE2897" s="16"/>
    </row>
    <row r="2898" spans="8:31" x14ac:dyDescent="0.25">
      <c r="H2898" s="12">
        <v>0</v>
      </c>
      <c r="V2898" s="26"/>
      <c r="W2898" s="26"/>
      <c r="AC2898" s="16"/>
      <c r="AD2898" s="16"/>
      <c r="AE2898" s="16"/>
    </row>
    <row r="2899" spans="8:31" x14ac:dyDescent="0.25">
      <c r="H2899" s="12">
        <v>0</v>
      </c>
      <c r="V2899" s="26"/>
      <c r="W2899" s="26"/>
      <c r="AC2899" s="16"/>
      <c r="AD2899" s="16"/>
      <c r="AE2899" s="16"/>
    </row>
    <row r="2900" spans="8:31" x14ac:dyDescent="0.25">
      <c r="H2900" s="12">
        <v>0</v>
      </c>
      <c r="V2900" s="26"/>
      <c r="W2900" s="26"/>
      <c r="AC2900" s="16"/>
      <c r="AD2900" s="16"/>
      <c r="AE2900" s="16"/>
    </row>
    <row r="2901" spans="8:31" x14ac:dyDescent="0.25">
      <c r="H2901" s="12">
        <v>0</v>
      </c>
      <c r="V2901" s="26"/>
      <c r="W2901" s="26"/>
      <c r="AC2901" s="16"/>
      <c r="AD2901" s="16"/>
      <c r="AE2901" s="16"/>
    </row>
    <row r="2902" spans="8:31" x14ac:dyDescent="0.25">
      <c r="H2902" s="12">
        <v>0</v>
      </c>
      <c r="V2902" s="26"/>
      <c r="W2902" s="26"/>
      <c r="AC2902" s="16"/>
      <c r="AD2902" s="16"/>
      <c r="AE2902" s="16"/>
    </row>
    <row r="2903" spans="8:31" x14ac:dyDescent="0.25">
      <c r="H2903" s="12">
        <v>0</v>
      </c>
      <c r="V2903" s="26"/>
      <c r="W2903" s="26"/>
      <c r="AC2903" s="16"/>
      <c r="AD2903" s="16"/>
      <c r="AE2903" s="16"/>
    </row>
    <row r="2904" spans="8:31" x14ac:dyDescent="0.25">
      <c r="H2904" s="12">
        <v>0</v>
      </c>
      <c r="V2904" s="26"/>
      <c r="W2904" s="26"/>
      <c r="AC2904" s="16"/>
      <c r="AD2904" s="16"/>
      <c r="AE2904" s="16"/>
    </row>
    <row r="2905" spans="8:31" x14ac:dyDescent="0.25">
      <c r="H2905" s="12">
        <v>0</v>
      </c>
      <c r="V2905" s="26"/>
      <c r="W2905" s="26"/>
      <c r="AC2905" s="16"/>
      <c r="AD2905" s="16"/>
      <c r="AE2905" s="16"/>
    </row>
    <row r="2906" spans="8:31" x14ac:dyDescent="0.25">
      <c r="H2906" s="12">
        <v>0</v>
      </c>
      <c r="V2906" s="26"/>
      <c r="W2906" s="26"/>
      <c r="AC2906" s="16"/>
      <c r="AD2906" s="16"/>
      <c r="AE2906" s="16"/>
    </row>
    <row r="2907" spans="8:31" x14ac:dyDescent="0.25">
      <c r="H2907" s="12">
        <v>0</v>
      </c>
      <c r="V2907" s="26"/>
      <c r="W2907" s="26"/>
      <c r="AC2907" s="16"/>
      <c r="AD2907" s="16"/>
      <c r="AE2907" s="16"/>
    </row>
    <row r="2908" spans="8:31" x14ac:dyDescent="0.25">
      <c r="H2908" s="12">
        <v>0</v>
      </c>
      <c r="V2908" s="26"/>
      <c r="W2908" s="26"/>
      <c r="AC2908" s="16"/>
      <c r="AD2908" s="16"/>
      <c r="AE2908" s="16"/>
    </row>
    <row r="2909" spans="8:31" x14ac:dyDescent="0.25">
      <c r="H2909" s="12">
        <v>0</v>
      </c>
      <c r="V2909" s="26"/>
      <c r="W2909" s="26"/>
      <c r="AC2909" s="16"/>
      <c r="AD2909" s="16"/>
      <c r="AE2909" s="16"/>
    </row>
    <row r="2910" spans="8:31" x14ac:dyDescent="0.25">
      <c r="H2910" s="12">
        <v>0</v>
      </c>
      <c r="V2910" s="26"/>
      <c r="W2910" s="26"/>
      <c r="AC2910" s="16"/>
      <c r="AD2910" s="16"/>
      <c r="AE2910" s="16"/>
    </row>
    <row r="2911" spans="8:31" x14ac:dyDescent="0.25">
      <c r="H2911" s="12">
        <v>0</v>
      </c>
      <c r="V2911" s="26"/>
      <c r="W2911" s="26"/>
      <c r="AC2911" s="16"/>
      <c r="AD2911" s="16"/>
      <c r="AE2911" s="16"/>
    </row>
    <row r="2912" spans="8:31" x14ac:dyDescent="0.25">
      <c r="H2912" s="12">
        <v>0</v>
      </c>
      <c r="V2912" s="26"/>
      <c r="W2912" s="26"/>
      <c r="AC2912" s="16"/>
      <c r="AD2912" s="16"/>
      <c r="AE2912" s="16"/>
    </row>
    <row r="2913" spans="8:31" x14ac:dyDescent="0.25">
      <c r="H2913" s="12">
        <v>0</v>
      </c>
      <c r="V2913" s="26"/>
      <c r="W2913" s="26"/>
      <c r="AC2913" s="16"/>
      <c r="AD2913" s="16"/>
      <c r="AE2913" s="16"/>
    </row>
    <row r="2914" spans="8:31" x14ac:dyDescent="0.25">
      <c r="H2914" s="12">
        <v>0</v>
      </c>
      <c r="V2914" s="26"/>
      <c r="W2914" s="26"/>
      <c r="AC2914" s="16"/>
      <c r="AD2914" s="16"/>
      <c r="AE2914" s="16"/>
    </row>
    <row r="2915" spans="8:31" x14ac:dyDescent="0.25">
      <c r="H2915" s="12">
        <v>0</v>
      </c>
      <c r="V2915" s="26"/>
      <c r="W2915" s="26"/>
      <c r="AC2915" s="16"/>
      <c r="AD2915" s="16"/>
      <c r="AE2915" s="16"/>
    </row>
    <row r="2916" spans="8:31" x14ac:dyDescent="0.25">
      <c r="H2916" s="12">
        <v>0</v>
      </c>
      <c r="V2916" s="26"/>
      <c r="W2916" s="26"/>
      <c r="AC2916" s="16"/>
      <c r="AD2916" s="16"/>
      <c r="AE2916" s="16"/>
    </row>
    <row r="2917" spans="8:31" x14ac:dyDescent="0.25">
      <c r="H2917" s="12">
        <v>0</v>
      </c>
      <c r="V2917" s="26"/>
      <c r="W2917" s="26"/>
      <c r="AC2917" s="16"/>
      <c r="AD2917" s="16"/>
      <c r="AE2917" s="16"/>
    </row>
    <row r="2918" spans="8:31" x14ac:dyDescent="0.25">
      <c r="H2918" s="12">
        <v>0</v>
      </c>
      <c r="V2918" s="26"/>
      <c r="W2918" s="26"/>
      <c r="AC2918" s="16"/>
      <c r="AD2918" s="16"/>
      <c r="AE2918" s="16"/>
    </row>
    <row r="2919" spans="8:31" x14ac:dyDescent="0.25">
      <c r="H2919" s="12">
        <v>0</v>
      </c>
      <c r="V2919" s="26"/>
      <c r="W2919" s="26"/>
      <c r="AC2919" s="16"/>
      <c r="AD2919" s="16"/>
      <c r="AE2919" s="16"/>
    </row>
    <row r="2920" spans="8:31" x14ac:dyDescent="0.25">
      <c r="H2920" s="12">
        <v>0</v>
      </c>
      <c r="V2920" s="26"/>
      <c r="W2920" s="26"/>
      <c r="AC2920" s="16"/>
      <c r="AD2920" s="16"/>
      <c r="AE2920" s="16"/>
    </row>
    <row r="2921" spans="8:31" x14ac:dyDescent="0.25">
      <c r="H2921" s="12">
        <v>0</v>
      </c>
      <c r="V2921" s="26"/>
      <c r="W2921" s="26"/>
      <c r="AC2921" s="16"/>
      <c r="AD2921" s="16"/>
      <c r="AE2921" s="16"/>
    </row>
    <row r="2922" spans="8:31" x14ac:dyDescent="0.25">
      <c r="H2922" s="12">
        <v>0</v>
      </c>
      <c r="V2922" s="26"/>
      <c r="W2922" s="26"/>
      <c r="AC2922" s="16"/>
      <c r="AD2922" s="16"/>
      <c r="AE2922" s="16"/>
    </row>
    <row r="2923" spans="8:31" x14ac:dyDescent="0.25">
      <c r="H2923" s="12">
        <v>0</v>
      </c>
      <c r="V2923" s="26"/>
      <c r="W2923" s="26"/>
      <c r="AC2923" s="16"/>
      <c r="AD2923" s="16"/>
      <c r="AE2923" s="16"/>
    </row>
    <row r="2924" spans="8:31" x14ac:dyDescent="0.25">
      <c r="H2924" s="12">
        <v>0</v>
      </c>
      <c r="V2924" s="26"/>
      <c r="W2924" s="26"/>
      <c r="AC2924" s="16"/>
      <c r="AD2924" s="16"/>
      <c r="AE2924" s="16"/>
    </row>
    <row r="2925" spans="8:31" x14ac:dyDescent="0.25">
      <c r="H2925" s="12">
        <v>0</v>
      </c>
      <c r="V2925" s="26"/>
      <c r="W2925" s="26"/>
      <c r="AC2925" s="16"/>
      <c r="AD2925" s="16"/>
      <c r="AE2925" s="16"/>
    </row>
    <row r="2926" spans="8:31" x14ac:dyDescent="0.25">
      <c r="H2926" s="12">
        <v>0</v>
      </c>
      <c r="V2926" s="26"/>
      <c r="W2926" s="26"/>
      <c r="AC2926" s="16"/>
      <c r="AD2926" s="16"/>
      <c r="AE2926" s="16"/>
    </row>
    <row r="2927" spans="8:31" x14ac:dyDescent="0.25">
      <c r="H2927" s="12">
        <v>0</v>
      </c>
      <c r="V2927" s="26"/>
      <c r="W2927" s="26"/>
      <c r="AC2927" s="16"/>
      <c r="AD2927" s="16"/>
      <c r="AE2927" s="16"/>
    </row>
    <row r="2928" spans="8:31" x14ac:dyDescent="0.25">
      <c r="H2928" s="12">
        <v>0</v>
      </c>
      <c r="V2928" s="26"/>
      <c r="W2928" s="26"/>
      <c r="AC2928" s="16"/>
      <c r="AD2928" s="16"/>
      <c r="AE2928" s="16"/>
    </row>
    <row r="2929" spans="8:31" x14ac:dyDescent="0.25">
      <c r="H2929" s="12">
        <v>0</v>
      </c>
      <c r="V2929" s="26"/>
      <c r="W2929" s="26"/>
      <c r="AC2929" s="16"/>
      <c r="AD2929" s="16"/>
      <c r="AE2929" s="16"/>
    </row>
    <row r="2930" spans="8:31" x14ac:dyDescent="0.25">
      <c r="H2930" s="12">
        <v>0</v>
      </c>
      <c r="V2930" s="26"/>
      <c r="W2930" s="26"/>
      <c r="AC2930" s="16"/>
      <c r="AD2930" s="16"/>
      <c r="AE2930" s="16"/>
    </row>
    <row r="2931" spans="8:31" x14ac:dyDescent="0.25">
      <c r="H2931" s="12">
        <v>0</v>
      </c>
      <c r="V2931" s="26"/>
      <c r="W2931" s="26"/>
      <c r="AC2931" s="16"/>
      <c r="AD2931" s="16"/>
      <c r="AE2931" s="16"/>
    </row>
    <row r="2932" spans="8:31" x14ac:dyDescent="0.25">
      <c r="H2932" s="12">
        <v>0</v>
      </c>
      <c r="V2932" s="26"/>
      <c r="W2932" s="26"/>
      <c r="AC2932" s="16"/>
      <c r="AD2932" s="16"/>
      <c r="AE2932" s="16"/>
    </row>
    <row r="2933" spans="8:31" x14ac:dyDescent="0.25">
      <c r="H2933" s="12">
        <v>0</v>
      </c>
      <c r="V2933" s="26"/>
      <c r="W2933" s="26"/>
      <c r="AC2933" s="16"/>
      <c r="AD2933" s="16"/>
      <c r="AE2933" s="16"/>
    </row>
    <row r="2934" spans="8:31" x14ac:dyDescent="0.25">
      <c r="H2934" s="12">
        <v>0</v>
      </c>
      <c r="V2934" s="26"/>
      <c r="W2934" s="26"/>
      <c r="AC2934" s="16"/>
      <c r="AD2934" s="16"/>
      <c r="AE2934" s="16"/>
    </row>
    <row r="2935" spans="8:31" x14ac:dyDescent="0.25">
      <c r="H2935" s="12">
        <v>0</v>
      </c>
      <c r="V2935" s="26"/>
      <c r="W2935" s="26"/>
      <c r="AC2935" s="16"/>
      <c r="AD2935" s="16"/>
      <c r="AE2935" s="16"/>
    </row>
    <row r="2936" spans="8:31" x14ac:dyDescent="0.25">
      <c r="H2936" s="12">
        <v>0</v>
      </c>
      <c r="V2936" s="26"/>
      <c r="W2936" s="26"/>
      <c r="AC2936" s="16"/>
      <c r="AD2936" s="16"/>
      <c r="AE2936" s="16"/>
    </row>
    <row r="2937" spans="8:31" x14ac:dyDescent="0.25">
      <c r="H2937" s="12">
        <v>0</v>
      </c>
      <c r="V2937" s="26"/>
      <c r="W2937" s="26"/>
      <c r="AC2937" s="16"/>
      <c r="AD2937" s="16"/>
      <c r="AE2937" s="16"/>
    </row>
    <row r="2938" spans="8:31" x14ac:dyDescent="0.25">
      <c r="H2938" s="12">
        <v>0</v>
      </c>
      <c r="V2938" s="26"/>
      <c r="W2938" s="26"/>
      <c r="AC2938" s="16"/>
      <c r="AD2938" s="16"/>
      <c r="AE2938" s="16"/>
    </row>
    <row r="2939" spans="8:31" x14ac:dyDescent="0.25">
      <c r="H2939" s="12">
        <v>0</v>
      </c>
      <c r="V2939" s="26"/>
      <c r="W2939" s="26"/>
      <c r="AC2939" s="16"/>
      <c r="AD2939" s="16"/>
      <c r="AE2939" s="16"/>
    </row>
    <row r="2940" spans="8:31" x14ac:dyDescent="0.25">
      <c r="H2940" s="12">
        <v>0</v>
      </c>
      <c r="V2940" s="26"/>
      <c r="W2940" s="26"/>
      <c r="AC2940" s="16"/>
      <c r="AD2940" s="16"/>
      <c r="AE2940" s="16"/>
    </row>
    <row r="2941" spans="8:31" x14ac:dyDescent="0.25">
      <c r="H2941" s="12">
        <v>0</v>
      </c>
      <c r="V2941" s="26"/>
      <c r="W2941" s="26"/>
      <c r="AC2941" s="16"/>
      <c r="AD2941" s="16"/>
      <c r="AE2941" s="16"/>
    </row>
    <row r="2942" spans="8:31" x14ac:dyDescent="0.25">
      <c r="H2942" s="12">
        <v>0</v>
      </c>
      <c r="V2942" s="26"/>
      <c r="W2942" s="26"/>
      <c r="AC2942" s="16"/>
      <c r="AD2942" s="16"/>
      <c r="AE2942" s="16"/>
    </row>
    <row r="2943" spans="8:31" x14ac:dyDescent="0.25">
      <c r="H2943" s="12">
        <v>0</v>
      </c>
      <c r="V2943" s="26"/>
      <c r="W2943" s="26"/>
      <c r="AC2943" s="16"/>
      <c r="AD2943" s="16"/>
      <c r="AE2943" s="16"/>
    </row>
    <row r="2944" spans="8:31" x14ac:dyDescent="0.25">
      <c r="H2944" s="12">
        <v>0</v>
      </c>
      <c r="V2944" s="26"/>
      <c r="W2944" s="26"/>
      <c r="AC2944" s="16"/>
      <c r="AD2944" s="16"/>
      <c r="AE2944" s="16"/>
    </row>
    <row r="2945" spans="8:31" x14ac:dyDescent="0.25">
      <c r="H2945" s="12">
        <v>0</v>
      </c>
      <c r="V2945" s="26"/>
      <c r="W2945" s="26"/>
      <c r="AC2945" s="16"/>
      <c r="AD2945" s="16"/>
      <c r="AE2945" s="16"/>
    </row>
    <row r="2946" spans="8:31" x14ac:dyDescent="0.25">
      <c r="H2946" s="12">
        <v>0</v>
      </c>
      <c r="V2946" s="26"/>
      <c r="W2946" s="26"/>
      <c r="AC2946" s="16"/>
      <c r="AD2946" s="16"/>
      <c r="AE2946" s="16"/>
    </row>
    <row r="2947" spans="8:31" x14ac:dyDescent="0.25">
      <c r="H2947" s="12">
        <v>0</v>
      </c>
      <c r="V2947" s="26"/>
      <c r="W2947" s="26"/>
      <c r="AC2947" s="16"/>
      <c r="AD2947" s="16"/>
      <c r="AE2947" s="16"/>
    </row>
    <row r="2948" spans="8:31" x14ac:dyDescent="0.25">
      <c r="H2948" s="12">
        <v>0</v>
      </c>
      <c r="V2948" s="26"/>
      <c r="W2948" s="26"/>
      <c r="AC2948" s="16"/>
      <c r="AD2948" s="16"/>
      <c r="AE2948" s="16"/>
    </row>
    <row r="2949" spans="8:31" x14ac:dyDescent="0.25">
      <c r="H2949" s="12">
        <v>0</v>
      </c>
      <c r="V2949" s="26"/>
      <c r="W2949" s="26"/>
      <c r="AC2949" s="16"/>
      <c r="AD2949" s="16"/>
      <c r="AE2949" s="16"/>
    </row>
    <row r="2950" spans="8:31" x14ac:dyDescent="0.25">
      <c r="H2950" s="12">
        <v>0</v>
      </c>
      <c r="V2950" s="26"/>
      <c r="W2950" s="26"/>
      <c r="AC2950" s="16"/>
      <c r="AD2950" s="16"/>
      <c r="AE2950" s="16"/>
    </row>
    <row r="2951" spans="8:31" x14ac:dyDescent="0.25">
      <c r="H2951" s="12">
        <v>0</v>
      </c>
      <c r="V2951" s="26"/>
      <c r="W2951" s="26"/>
      <c r="AC2951" s="16"/>
      <c r="AD2951" s="16"/>
      <c r="AE2951" s="16"/>
    </row>
    <row r="2952" spans="8:31" x14ac:dyDescent="0.25">
      <c r="H2952" s="12">
        <v>0</v>
      </c>
      <c r="V2952" s="26"/>
      <c r="W2952" s="26"/>
      <c r="AC2952" s="16"/>
      <c r="AD2952" s="16"/>
      <c r="AE2952" s="16"/>
    </row>
    <row r="2953" spans="8:31" x14ac:dyDescent="0.25">
      <c r="H2953" s="12">
        <v>0</v>
      </c>
      <c r="V2953" s="26"/>
      <c r="W2953" s="26"/>
      <c r="AC2953" s="16"/>
      <c r="AD2953" s="16"/>
      <c r="AE2953" s="16"/>
    </row>
    <row r="2954" spans="8:31" x14ac:dyDescent="0.25">
      <c r="H2954" s="12">
        <v>0</v>
      </c>
      <c r="V2954" s="26"/>
      <c r="W2954" s="26"/>
      <c r="AC2954" s="16"/>
      <c r="AD2954" s="16"/>
      <c r="AE2954" s="16"/>
    </row>
    <row r="2955" spans="8:31" x14ac:dyDescent="0.25">
      <c r="H2955" s="12">
        <v>0</v>
      </c>
      <c r="V2955" s="26"/>
      <c r="W2955" s="26"/>
      <c r="AC2955" s="16"/>
      <c r="AD2955" s="16"/>
      <c r="AE2955" s="16"/>
    </row>
    <row r="2956" spans="8:31" x14ac:dyDescent="0.25">
      <c r="H2956" s="12">
        <v>0</v>
      </c>
      <c r="V2956" s="26"/>
      <c r="W2956" s="26"/>
      <c r="AC2956" s="16"/>
      <c r="AD2956" s="16"/>
      <c r="AE2956" s="16"/>
    </row>
    <row r="2957" spans="8:31" x14ac:dyDescent="0.25">
      <c r="H2957" s="12">
        <v>0</v>
      </c>
      <c r="V2957" s="26"/>
      <c r="W2957" s="26"/>
      <c r="AC2957" s="16"/>
      <c r="AD2957" s="16"/>
      <c r="AE2957" s="16"/>
    </row>
    <row r="2958" spans="8:31" x14ac:dyDescent="0.25">
      <c r="H2958" s="12">
        <v>0</v>
      </c>
      <c r="V2958" s="26"/>
      <c r="W2958" s="26"/>
      <c r="AC2958" s="16"/>
      <c r="AD2958" s="16"/>
      <c r="AE2958" s="16"/>
    </row>
    <row r="2959" spans="8:31" x14ac:dyDescent="0.25">
      <c r="H2959" s="12">
        <v>0</v>
      </c>
      <c r="V2959" s="26"/>
      <c r="W2959" s="26"/>
      <c r="AC2959" s="16"/>
      <c r="AD2959" s="16"/>
      <c r="AE2959" s="16"/>
    </row>
    <row r="2960" spans="8:31" x14ac:dyDescent="0.25">
      <c r="H2960" s="12">
        <v>0</v>
      </c>
      <c r="V2960" s="26"/>
      <c r="W2960" s="26"/>
      <c r="AC2960" s="16"/>
      <c r="AD2960" s="16"/>
      <c r="AE2960" s="16"/>
    </row>
    <row r="2961" spans="8:31" x14ac:dyDescent="0.25">
      <c r="H2961" s="12">
        <v>0</v>
      </c>
      <c r="V2961" s="26"/>
      <c r="W2961" s="26"/>
      <c r="AC2961" s="16"/>
      <c r="AD2961" s="16"/>
      <c r="AE2961" s="16"/>
    </row>
    <row r="2962" spans="8:31" x14ac:dyDescent="0.25">
      <c r="H2962" s="12">
        <v>0</v>
      </c>
      <c r="V2962" s="26"/>
      <c r="W2962" s="26"/>
      <c r="AC2962" s="16"/>
      <c r="AD2962" s="16"/>
      <c r="AE2962" s="16"/>
    </row>
    <row r="2963" spans="8:31" x14ac:dyDescent="0.25">
      <c r="H2963" s="12">
        <v>0</v>
      </c>
      <c r="V2963" s="26"/>
      <c r="W2963" s="26"/>
      <c r="AC2963" s="16"/>
      <c r="AD2963" s="16"/>
      <c r="AE2963" s="16"/>
    </row>
    <row r="2964" spans="8:31" x14ac:dyDescent="0.25">
      <c r="H2964" s="12">
        <v>0</v>
      </c>
      <c r="V2964" s="26"/>
      <c r="W2964" s="26"/>
      <c r="AC2964" s="16"/>
      <c r="AD2964" s="16"/>
      <c r="AE2964" s="16"/>
    </row>
    <row r="2965" spans="8:31" x14ac:dyDescent="0.25">
      <c r="H2965" s="12">
        <v>0</v>
      </c>
      <c r="V2965" s="26"/>
      <c r="W2965" s="26"/>
      <c r="AC2965" s="16"/>
      <c r="AD2965" s="16"/>
      <c r="AE2965" s="16"/>
    </row>
    <row r="2966" spans="8:31" x14ac:dyDescent="0.25">
      <c r="H2966" s="12">
        <v>0</v>
      </c>
      <c r="V2966" s="26"/>
      <c r="W2966" s="26"/>
      <c r="AC2966" s="16"/>
      <c r="AD2966" s="16"/>
      <c r="AE2966" s="16"/>
    </row>
    <row r="2967" spans="8:31" x14ac:dyDescent="0.25">
      <c r="H2967" s="12">
        <v>0</v>
      </c>
      <c r="V2967" s="26"/>
      <c r="W2967" s="26"/>
      <c r="AC2967" s="16"/>
      <c r="AD2967" s="16"/>
      <c r="AE2967" s="16"/>
    </row>
    <row r="2968" spans="8:31" x14ac:dyDescent="0.25">
      <c r="H2968" s="12">
        <v>0</v>
      </c>
      <c r="V2968" s="26"/>
      <c r="W2968" s="26"/>
      <c r="AC2968" s="16"/>
      <c r="AD2968" s="16"/>
      <c r="AE2968" s="16"/>
    </row>
    <row r="2969" spans="8:31" x14ac:dyDescent="0.25">
      <c r="H2969" s="12">
        <v>0</v>
      </c>
      <c r="V2969" s="26"/>
      <c r="W2969" s="26"/>
      <c r="AC2969" s="16"/>
      <c r="AD2969" s="16"/>
      <c r="AE2969" s="16"/>
    </row>
    <row r="2970" spans="8:31" x14ac:dyDescent="0.25">
      <c r="H2970" s="12">
        <v>0</v>
      </c>
      <c r="V2970" s="26"/>
      <c r="W2970" s="26"/>
      <c r="AC2970" s="16"/>
      <c r="AD2970" s="16"/>
      <c r="AE2970" s="16"/>
    </row>
    <row r="2971" spans="8:31" x14ac:dyDescent="0.25">
      <c r="H2971" s="12">
        <v>0</v>
      </c>
      <c r="V2971" s="26"/>
      <c r="W2971" s="26"/>
      <c r="AC2971" s="16"/>
      <c r="AD2971" s="16"/>
      <c r="AE2971" s="16"/>
    </row>
    <row r="2972" spans="8:31" x14ac:dyDescent="0.25">
      <c r="H2972" s="12">
        <v>0</v>
      </c>
      <c r="V2972" s="26"/>
      <c r="W2972" s="26"/>
      <c r="AC2972" s="16"/>
      <c r="AD2972" s="16"/>
      <c r="AE2972" s="16"/>
    </row>
    <row r="2973" spans="8:31" x14ac:dyDescent="0.25">
      <c r="H2973" s="12">
        <v>0</v>
      </c>
      <c r="V2973" s="26"/>
      <c r="W2973" s="26"/>
      <c r="AC2973" s="16"/>
      <c r="AD2973" s="16"/>
      <c r="AE2973" s="16"/>
    </row>
    <row r="2974" spans="8:31" x14ac:dyDescent="0.25">
      <c r="H2974" s="12">
        <v>0</v>
      </c>
      <c r="V2974" s="26"/>
      <c r="W2974" s="26"/>
      <c r="AC2974" s="16"/>
      <c r="AD2974" s="16"/>
      <c r="AE2974" s="16"/>
    </row>
    <row r="2975" spans="8:31" x14ac:dyDescent="0.25">
      <c r="H2975" s="12">
        <v>0</v>
      </c>
      <c r="V2975" s="26"/>
      <c r="W2975" s="26"/>
      <c r="AC2975" s="16"/>
      <c r="AD2975" s="16"/>
      <c r="AE2975" s="16"/>
    </row>
    <row r="2976" spans="8:31" x14ac:dyDescent="0.25">
      <c r="H2976" s="12">
        <v>0</v>
      </c>
      <c r="V2976" s="26"/>
      <c r="W2976" s="26"/>
      <c r="AC2976" s="16"/>
      <c r="AD2976" s="16"/>
      <c r="AE2976" s="16"/>
    </row>
    <row r="2977" spans="8:31" x14ac:dyDescent="0.25">
      <c r="H2977" s="12">
        <v>0</v>
      </c>
      <c r="V2977" s="26"/>
      <c r="W2977" s="26"/>
      <c r="AC2977" s="16"/>
      <c r="AD2977" s="16"/>
      <c r="AE2977" s="16"/>
    </row>
    <row r="2978" spans="8:31" x14ac:dyDescent="0.25">
      <c r="H2978" s="12">
        <v>0</v>
      </c>
      <c r="V2978" s="26"/>
      <c r="W2978" s="26"/>
      <c r="AC2978" s="16"/>
      <c r="AD2978" s="16"/>
      <c r="AE2978" s="16"/>
    </row>
    <row r="2979" spans="8:31" x14ac:dyDescent="0.25">
      <c r="H2979" s="12">
        <v>0</v>
      </c>
      <c r="V2979" s="26"/>
      <c r="W2979" s="26"/>
      <c r="AC2979" s="16"/>
      <c r="AD2979" s="16"/>
      <c r="AE2979" s="16"/>
    </row>
    <row r="2980" spans="8:31" x14ac:dyDescent="0.25">
      <c r="H2980" s="12">
        <v>0</v>
      </c>
      <c r="V2980" s="26"/>
      <c r="W2980" s="26"/>
      <c r="AC2980" s="16"/>
      <c r="AD2980" s="16"/>
      <c r="AE2980" s="16"/>
    </row>
    <row r="2981" spans="8:31" x14ac:dyDescent="0.25">
      <c r="H2981" s="12">
        <v>0</v>
      </c>
      <c r="V2981" s="26"/>
      <c r="W2981" s="26"/>
      <c r="AC2981" s="16"/>
      <c r="AD2981" s="16"/>
      <c r="AE2981" s="16"/>
    </row>
    <row r="2982" spans="8:31" x14ac:dyDescent="0.25">
      <c r="H2982" s="12">
        <v>0</v>
      </c>
      <c r="V2982" s="26"/>
      <c r="W2982" s="26"/>
      <c r="AC2982" s="16"/>
      <c r="AD2982" s="16"/>
      <c r="AE2982" s="16"/>
    </row>
    <row r="2983" spans="8:31" x14ac:dyDescent="0.25">
      <c r="H2983" s="12">
        <v>0</v>
      </c>
      <c r="V2983" s="26"/>
      <c r="W2983" s="26"/>
      <c r="AC2983" s="16"/>
      <c r="AD2983" s="16"/>
      <c r="AE2983" s="16"/>
    </row>
    <row r="2984" spans="8:31" x14ac:dyDescent="0.25">
      <c r="H2984" s="12">
        <v>0</v>
      </c>
      <c r="V2984" s="26"/>
      <c r="W2984" s="26"/>
      <c r="AC2984" s="16"/>
      <c r="AD2984" s="16"/>
      <c r="AE2984" s="16"/>
    </row>
    <row r="2985" spans="8:31" x14ac:dyDescent="0.25">
      <c r="H2985" s="12">
        <v>0</v>
      </c>
      <c r="V2985" s="26"/>
      <c r="W2985" s="26"/>
      <c r="AC2985" s="16"/>
      <c r="AD2985" s="16"/>
      <c r="AE2985" s="16"/>
    </row>
    <row r="2986" spans="8:31" x14ac:dyDescent="0.25">
      <c r="H2986" s="12">
        <v>0</v>
      </c>
      <c r="V2986" s="26"/>
      <c r="W2986" s="26"/>
      <c r="AC2986" s="16"/>
      <c r="AD2986" s="16"/>
      <c r="AE2986" s="16"/>
    </row>
    <row r="2987" spans="8:31" x14ac:dyDescent="0.25">
      <c r="H2987" s="12">
        <v>0</v>
      </c>
      <c r="V2987" s="26"/>
      <c r="W2987" s="26"/>
      <c r="AC2987" s="16"/>
      <c r="AD2987" s="16"/>
      <c r="AE2987" s="16"/>
    </row>
    <row r="2988" spans="8:31" x14ac:dyDescent="0.25">
      <c r="H2988" s="12">
        <v>0</v>
      </c>
      <c r="V2988" s="26"/>
      <c r="W2988" s="26"/>
      <c r="AC2988" s="16"/>
      <c r="AD2988" s="16"/>
      <c r="AE2988" s="16"/>
    </row>
    <row r="2989" spans="8:31" x14ac:dyDescent="0.25">
      <c r="H2989" s="12">
        <v>0</v>
      </c>
      <c r="V2989" s="26"/>
      <c r="W2989" s="26"/>
      <c r="AC2989" s="16"/>
      <c r="AD2989" s="16"/>
      <c r="AE2989" s="16"/>
    </row>
    <row r="2990" spans="8:31" x14ac:dyDescent="0.25">
      <c r="H2990" s="12">
        <v>0</v>
      </c>
      <c r="V2990" s="26"/>
      <c r="W2990" s="26"/>
      <c r="AC2990" s="16"/>
      <c r="AD2990" s="16"/>
      <c r="AE2990" s="16"/>
    </row>
    <row r="2991" spans="8:31" x14ac:dyDescent="0.25">
      <c r="H2991" s="12">
        <v>0</v>
      </c>
      <c r="V2991" s="26"/>
      <c r="W2991" s="26"/>
      <c r="AC2991" s="16"/>
      <c r="AD2991" s="16"/>
      <c r="AE2991" s="16"/>
    </row>
    <row r="2992" spans="8:31" x14ac:dyDescent="0.25">
      <c r="H2992" s="12">
        <v>0</v>
      </c>
      <c r="V2992" s="26"/>
      <c r="W2992" s="26"/>
      <c r="AC2992" s="16"/>
      <c r="AD2992" s="16"/>
      <c r="AE2992" s="16"/>
    </row>
    <row r="2993" spans="8:31" x14ac:dyDescent="0.25">
      <c r="H2993" s="12">
        <v>0</v>
      </c>
      <c r="V2993" s="26"/>
      <c r="W2993" s="26"/>
      <c r="AC2993" s="16"/>
      <c r="AD2993" s="16"/>
      <c r="AE2993" s="16"/>
    </row>
    <row r="2994" spans="8:31" x14ac:dyDescent="0.25">
      <c r="H2994" s="12">
        <v>0</v>
      </c>
      <c r="V2994" s="26"/>
      <c r="W2994" s="26"/>
      <c r="AC2994" s="16"/>
      <c r="AD2994" s="16"/>
      <c r="AE2994" s="16"/>
    </row>
    <row r="2995" spans="8:31" x14ac:dyDescent="0.25">
      <c r="H2995" s="12">
        <v>0</v>
      </c>
      <c r="V2995" s="26"/>
      <c r="W2995" s="26"/>
      <c r="AC2995" s="16"/>
      <c r="AD2995" s="16"/>
      <c r="AE2995" s="16"/>
    </row>
    <row r="2996" spans="8:31" x14ac:dyDescent="0.25">
      <c r="H2996" s="12">
        <v>0</v>
      </c>
      <c r="V2996" s="26"/>
      <c r="W2996" s="26"/>
      <c r="AC2996" s="16"/>
      <c r="AD2996" s="16"/>
      <c r="AE2996" s="16"/>
    </row>
    <row r="2997" spans="8:31" x14ac:dyDescent="0.25">
      <c r="H2997" s="12">
        <v>0</v>
      </c>
      <c r="V2997" s="26"/>
      <c r="W2997" s="26"/>
      <c r="AC2997" s="16"/>
      <c r="AD2997" s="16"/>
      <c r="AE2997" s="16"/>
    </row>
    <row r="2998" spans="8:31" x14ac:dyDescent="0.25">
      <c r="H2998" s="12">
        <v>0</v>
      </c>
      <c r="V2998" s="26"/>
      <c r="W2998" s="26"/>
      <c r="AC2998" s="16"/>
      <c r="AD2998" s="16"/>
      <c r="AE2998" s="16"/>
    </row>
    <row r="2999" spans="8:31" x14ac:dyDescent="0.25">
      <c r="H2999" s="12">
        <v>0</v>
      </c>
      <c r="V2999" s="26"/>
      <c r="W2999" s="26"/>
      <c r="AC2999" s="16"/>
      <c r="AD2999" s="16"/>
      <c r="AE2999" s="16"/>
    </row>
    <row r="3000" spans="8:31" x14ac:dyDescent="0.25">
      <c r="H3000" s="12">
        <v>0</v>
      </c>
      <c r="V3000" s="26"/>
      <c r="W3000" s="26"/>
      <c r="AC3000" s="16"/>
      <c r="AD3000" s="16"/>
      <c r="AE3000" s="16"/>
    </row>
    <row r="3001" spans="8:31" x14ac:dyDescent="0.25">
      <c r="H3001" s="12">
        <v>0</v>
      </c>
      <c r="V3001" s="26"/>
      <c r="W3001" s="26"/>
      <c r="AC3001" s="16"/>
      <c r="AD3001" s="16"/>
      <c r="AE3001" s="16"/>
    </row>
    <row r="3002" spans="8:31" x14ac:dyDescent="0.25">
      <c r="H3002" s="12">
        <v>0</v>
      </c>
      <c r="V3002" s="26"/>
      <c r="W3002" s="26"/>
      <c r="AC3002" s="16"/>
      <c r="AD3002" s="16"/>
      <c r="AE3002" s="16"/>
    </row>
    <row r="3003" spans="8:31" x14ac:dyDescent="0.25">
      <c r="H3003" s="12">
        <v>0</v>
      </c>
      <c r="V3003" s="26"/>
      <c r="W3003" s="26"/>
      <c r="AC3003" s="16"/>
      <c r="AD3003" s="16"/>
      <c r="AE3003" s="16"/>
    </row>
    <row r="3004" spans="8:31" x14ac:dyDescent="0.25">
      <c r="H3004" s="12">
        <v>0</v>
      </c>
      <c r="V3004" s="26"/>
      <c r="W3004" s="26"/>
      <c r="AC3004" s="16"/>
      <c r="AD3004" s="16"/>
      <c r="AE3004" s="16"/>
    </row>
    <row r="3005" spans="8:31" x14ac:dyDescent="0.25">
      <c r="H3005" s="12">
        <v>0</v>
      </c>
      <c r="V3005" s="26"/>
      <c r="W3005" s="26"/>
      <c r="AC3005" s="16"/>
      <c r="AD3005" s="16"/>
      <c r="AE3005" s="16"/>
    </row>
    <row r="3006" spans="8:31" x14ac:dyDescent="0.25">
      <c r="H3006" s="12">
        <v>0</v>
      </c>
      <c r="V3006" s="26"/>
      <c r="W3006" s="26"/>
      <c r="AC3006" s="16"/>
      <c r="AD3006" s="16"/>
      <c r="AE3006" s="16"/>
    </row>
    <row r="3007" spans="8:31" x14ac:dyDescent="0.25">
      <c r="H3007" s="12">
        <v>0</v>
      </c>
      <c r="V3007" s="26"/>
      <c r="W3007" s="26"/>
      <c r="AC3007" s="16"/>
      <c r="AD3007" s="16"/>
      <c r="AE3007" s="16"/>
    </row>
    <row r="3008" spans="8:31" x14ac:dyDescent="0.25">
      <c r="H3008" s="12">
        <v>0</v>
      </c>
      <c r="V3008" s="26"/>
      <c r="W3008" s="26"/>
      <c r="AC3008" s="16"/>
      <c r="AD3008" s="16"/>
      <c r="AE3008" s="16"/>
    </row>
    <row r="3009" spans="8:31" x14ac:dyDescent="0.25">
      <c r="H3009" s="12">
        <v>0</v>
      </c>
      <c r="V3009" s="26"/>
      <c r="W3009" s="26"/>
      <c r="AC3009" s="16"/>
      <c r="AD3009" s="16"/>
      <c r="AE3009" s="16"/>
    </row>
    <row r="3010" spans="8:31" x14ac:dyDescent="0.25">
      <c r="H3010" s="12">
        <v>0</v>
      </c>
      <c r="V3010" s="26"/>
      <c r="W3010" s="26"/>
      <c r="AC3010" s="16"/>
      <c r="AD3010" s="16"/>
      <c r="AE3010" s="16"/>
    </row>
    <row r="3011" spans="8:31" x14ac:dyDescent="0.25">
      <c r="H3011" s="12">
        <v>0</v>
      </c>
      <c r="V3011" s="26"/>
      <c r="W3011" s="26"/>
      <c r="AC3011" s="16"/>
      <c r="AD3011" s="16"/>
      <c r="AE3011" s="16"/>
    </row>
    <row r="3012" spans="8:31" x14ac:dyDescent="0.25">
      <c r="H3012" s="12">
        <v>0</v>
      </c>
      <c r="V3012" s="26"/>
      <c r="W3012" s="26"/>
      <c r="AC3012" s="16"/>
      <c r="AD3012" s="16"/>
      <c r="AE3012" s="16"/>
    </row>
    <row r="3013" spans="8:31" x14ac:dyDescent="0.25">
      <c r="H3013" s="12">
        <v>0</v>
      </c>
      <c r="V3013" s="26"/>
      <c r="W3013" s="26"/>
      <c r="AC3013" s="16"/>
      <c r="AD3013" s="16"/>
      <c r="AE3013" s="16"/>
    </row>
    <row r="3014" spans="8:31" x14ac:dyDescent="0.25">
      <c r="H3014" s="12">
        <v>0</v>
      </c>
      <c r="V3014" s="26"/>
      <c r="W3014" s="26"/>
      <c r="AC3014" s="16"/>
      <c r="AD3014" s="16"/>
      <c r="AE3014" s="16"/>
    </row>
    <row r="3015" spans="8:31" x14ac:dyDescent="0.25">
      <c r="H3015" s="12">
        <v>0</v>
      </c>
      <c r="V3015" s="26"/>
      <c r="W3015" s="26"/>
      <c r="AC3015" s="16"/>
      <c r="AD3015" s="16"/>
      <c r="AE3015" s="16"/>
    </row>
    <row r="3016" spans="8:31" x14ac:dyDescent="0.25">
      <c r="H3016" s="12">
        <v>0</v>
      </c>
      <c r="V3016" s="26"/>
      <c r="W3016" s="26"/>
      <c r="AC3016" s="16"/>
      <c r="AD3016" s="16"/>
      <c r="AE3016" s="16"/>
    </row>
    <row r="3017" spans="8:31" x14ac:dyDescent="0.25">
      <c r="H3017" s="12">
        <v>0</v>
      </c>
      <c r="V3017" s="26"/>
      <c r="W3017" s="26"/>
      <c r="AC3017" s="16"/>
      <c r="AD3017" s="16"/>
      <c r="AE3017" s="16"/>
    </row>
    <row r="3018" spans="8:31" x14ac:dyDescent="0.25">
      <c r="H3018" s="12">
        <v>0</v>
      </c>
      <c r="V3018" s="26"/>
      <c r="W3018" s="26"/>
      <c r="AC3018" s="16"/>
      <c r="AD3018" s="16"/>
      <c r="AE3018" s="16"/>
    </row>
    <row r="3019" spans="8:31" x14ac:dyDescent="0.25">
      <c r="H3019" s="12">
        <v>0</v>
      </c>
      <c r="V3019" s="26"/>
      <c r="W3019" s="26"/>
      <c r="AC3019" s="16"/>
      <c r="AD3019" s="16"/>
      <c r="AE3019" s="16"/>
    </row>
    <row r="3020" spans="8:31" x14ac:dyDescent="0.25">
      <c r="H3020" s="12">
        <v>0</v>
      </c>
      <c r="V3020" s="26"/>
      <c r="W3020" s="26"/>
      <c r="AC3020" s="16"/>
      <c r="AD3020" s="16"/>
      <c r="AE3020" s="16"/>
    </row>
    <row r="3021" spans="8:31" x14ac:dyDescent="0.25">
      <c r="H3021" s="12">
        <v>0</v>
      </c>
      <c r="V3021" s="26"/>
      <c r="W3021" s="26"/>
      <c r="AC3021" s="16"/>
      <c r="AD3021" s="16"/>
      <c r="AE3021" s="16"/>
    </row>
    <row r="3022" spans="8:31" x14ac:dyDescent="0.25">
      <c r="H3022" s="12">
        <v>0</v>
      </c>
      <c r="V3022" s="26"/>
      <c r="W3022" s="26"/>
      <c r="AC3022" s="16"/>
      <c r="AD3022" s="16"/>
      <c r="AE3022" s="16"/>
    </row>
    <row r="3023" spans="8:31" x14ac:dyDescent="0.25">
      <c r="H3023" s="12">
        <v>0</v>
      </c>
      <c r="V3023" s="26"/>
      <c r="W3023" s="26"/>
      <c r="AC3023" s="16"/>
      <c r="AD3023" s="16"/>
      <c r="AE3023" s="16"/>
    </row>
    <row r="3024" spans="8:31" x14ac:dyDescent="0.25">
      <c r="H3024" s="12">
        <v>0</v>
      </c>
      <c r="V3024" s="26"/>
      <c r="W3024" s="26"/>
      <c r="AC3024" s="16"/>
      <c r="AD3024" s="16"/>
      <c r="AE3024" s="16"/>
    </row>
    <row r="3025" spans="8:31" x14ac:dyDescent="0.25">
      <c r="H3025" s="12">
        <v>0</v>
      </c>
      <c r="V3025" s="26"/>
      <c r="W3025" s="26"/>
      <c r="AC3025" s="16"/>
      <c r="AD3025" s="16"/>
      <c r="AE3025" s="16"/>
    </row>
    <row r="3026" spans="8:31" x14ac:dyDescent="0.25">
      <c r="H3026" s="12">
        <v>0</v>
      </c>
      <c r="V3026" s="26"/>
      <c r="W3026" s="26"/>
      <c r="AC3026" s="16"/>
      <c r="AD3026" s="16"/>
      <c r="AE3026" s="16"/>
    </row>
    <row r="3027" spans="8:31" x14ac:dyDescent="0.25">
      <c r="H3027" s="12">
        <v>0</v>
      </c>
      <c r="V3027" s="26"/>
      <c r="W3027" s="26"/>
      <c r="AC3027" s="16"/>
      <c r="AD3027" s="16"/>
      <c r="AE3027" s="16"/>
    </row>
    <row r="3028" spans="8:31" x14ac:dyDescent="0.25">
      <c r="H3028" s="12">
        <v>0</v>
      </c>
      <c r="V3028" s="26"/>
      <c r="W3028" s="26"/>
      <c r="AC3028" s="16"/>
      <c r="AD3028" s="16"/>
      <c r="AE3028" s="16"/>
    </row>
    <row r="3029" spans="8:31" x14ac:dyDescent="0.25">
      <c r="H3029" s="12">
        <v>0</v>
      </c>
      <c r="V3029" s="26"/>
      <c r="W3029" s="26"/>
      <c r="AC3029" s="16"/>
      <c r="AD3029" s="16"/>
      <c r="AE3029" s="16"/>
    </row>
    <row r="3030" spans="8:31" x14ac:dyDescent="0.25">
      <c r="H3030" s="12">
        <v>0</v>
      </c>
      <c r="V3030" s="26"/>
      <c r="W3030" s="26"/>
      <c r="AC3030" s="16"/>
      <c r="AD3030" s="16"/>
      <c r="AE3030" s="16"/>
    </row>
    <row r="3031" spans="8:31" x14ac:dyDescent="0.25">
      <c r="H3031" s="12">
        <v>0</v>
      </c>
      <c r="V3031" s="26"/>
      <c r="W3031" s="26"/>
      <c r="AC3031" s="16"/>
      <c r="AD3031" s="16"/>
      <c r="AE3031" s="16"/>
    </row>
    <row r="3032" spans="8:31" x14ac:dyDescent="0.25">
      <c r="H3032" s="12">
        <v>0</v>
      </c>
      <c r="V3032" s="26"/>
      <c r="W3032" s="26"/>
      <c r="AC3032" s="16"/>
      <c r="AD3032" s="16"/>
      <c r="AE3032" s="16"/>
    </row>
    <row r="3033" spans="8:31" x14ac:dyDescent="0.25">
      <c r="H3033" s="12">
        <v>0</v>
      </c>
      <c r="V3033" s="26"/>
      <c r="W3033" s="26"/>
      <c r="AC3033" s="16"/>
      <c r="AD3033" s="16"/>
      <c r="AE3033" s="16"/>
    </row>
    <row r="3034" spans="8:31" x14ac:dyDescent="0.25">
      <c r="H3034" s="12">
        <v>0</v>
      </c>
      <c r="V3034" s="26"/>
      <c r="W3034" s="26"/>
      <c r="AC3034" s="16"/>
      <c r="AD3034" s="16"/>
      <c r="AE3034" s="16"/>
    </row>
    <row r="3035" spans="8:31" x14ac:dyDescent="0.25">
      <c r="H3035" s="12">
        <v>0</v>
      </c>
      <c r="V3035" s="26"/>
      <c r="W3035" s="26"/>
      <c r="AC3035" s="16"/>
      <c r="AD3035" s="16"/>
      <c r="AE3035" s="16"/>
    </row>
    <row r="3036" spans="8:31" x14ac:dyDescent="0.25">
      <c r="H3036" s="12">
        <v>0</v>
      </c>
      <c r="V3036" s="26"/>
      <c r="W3036" s="26"/>
      <c r="AC3036" s="16"/>
      <c r="AD3036" s="16"/>
      <c r="AE3036" s="16"/>
    </row>
    <row r="3037" spans="8:31" x14ac:dyDescent="0.25">
      <c r="H3037" s="12">
        <v>0</v>
      </c>
      <c r="V3037" s="26"/>
      <c r="W3037" s="26"/>
      <c r="AC3037" s="16"/>
      <c r="AD3037" s="16"/>
      <c r="AE3037" s="16"/>
    </row>
    <row r="3038" spans="8:31" x14ac:dyDescent="0.25">
      <c r="H3038" s="12">
        <v>0</v>
      </c>
      <c r="V3038" s="26"/>
      <c r="W3038" s="26"/>
      <c r="AC3038" s="16"/>
      <c r="AD3038" s="16"/>
      <c r="AE3038" s="16"/>
    </row>
    <row r="3039" spans="8:31" x14ac:dyDescent="0.25">
      <c r="H3039" s="12">
        <v>0</v>
      </c>
      <c r="V3039" s="26"/>
      <c r="W3039" s="26"/>
      <c r="AC3039" s="16"/>
      <c r="AD3039" s="16"/>
      <c r="AE3039" s="16"/>
    </row>
    <row r="3040" spans="8:31" x14ac:dyDescent="0.25">
      <c r="H3040" s="12">
        <v>0</v>
      </c>
      <c r="V3040" s="26"/>
      <c r="W3040" s="26"/>
      <c r="AC3040" s="16"/>
      <c r="AD3040" s="16"/>
      <c r="AE3040" s="16"/>
    </row>
    <row r="3041" spans="8:31" x14ac:dyDescent="0.25">
      <c r="H3041" s="12">
        <v>0</v>
      </c>
      <c r="V3041" s="26"/>
      <c r="W3041" s="26"/>
      <c r="AC3041" s="16"/>
      <c r="AD3041" s="16"/>
      <c r="AE3041" s="16"/>
    </row>
    <row r="3042" spans="8:31" x14ac:dyDescent="0.25">
      <c r="H3042" s="12">
        <v>0</v>
      </c>
      <c r="V3042" s="26"/>
      <c r="W3042" s="26"/>
      <c r="AC3042" s="16"/>
      <c r="AD3042" s="16"/>
      <c r="AE3042" s="16"/>
    </row>
    <row r="3043" spans="8:31" x14ac:dyDescent="0.25">
      <c r="H3043" s="12">
        <v>0</v>
      </c>
      <c r="V3043" s="26"/>
      <c r="W3043" s="26"/>
      <c r="AC3043" s="16"/>
      <c r="AD3043" s="16"/>
      <c r="AE3043" s="16"/>
    </row>
    <row r="3044" spans="8:31" x14ac:dyDescent="0.25">
      <c r="H3044" s="12">
        <v>0</v>
      </c>
      <c r="V3044" s="26"/>
      <c r="W3044" s="26"/>
      <c r="AC3044" s="16"/>
      <c r="AD3044" s="16"/>
      <c r="AE3044" s="16"/>
    </row>
    <row r="3045" spans="8:31" x14ac:dyDescent="0.25">
      <c r="H3045" s="12">
        <v>0</v>
      </c>
      <c r="V3045" s="26"/>
      <c r="W3045" s="26"/>
      <c r="AC3045" s="16"/>
      <c r="AD3045" s="16"/>
      <c r="AE3045" s="16"/>
    </row>
    <row r="3046" spans="8:31" x14ac:dyDescent="0.25">
      <c r="H3046" s="12">
        <v>0</v>
      </c>
      <c r="V3046" s="26"/>
      <c r="W3046" s="26"/>
      <c r="AC3046" s="16"/>
      <c r="AD3046" s="16"/>
      <c r="AE3046" s="16"/>
    </row>
    <row r="3047" spans="8:31" x14ac:dyDescent="0.25">
      <c r="H3047" s="12">
        <v>0</v>
      </c>
      <c r="V3047" s="26"/>
      <c r="W3047" s="26"/>
      <c r="AC3047" s="16"/>
      <c r="AD3047" s="16"/>
      <c r="AE3047" s="16"/>
    </row>
    <row r="3048" spans="8:31" x14ac:dyDescent="0.25">
      <c r="H3048" s="12">
        <v>0</v>
      </c>
      <c r="V3048" s="26"/>
      <c r="W3048" s="26"/>
      <c r="AC3048" s="16"/>
      <c r="AD3048" s="16"/>
      <c r="AE3048" s="16"/>
    </row>
    <row r="3049" spans="8:31" x14ac:dyDescent="0.25">
      <c r="H3049" s="12">
        <v>0</v>
      </c>
      <c r="V3049" s="26"/>
      <c r="W3049" s="26"/>
      <c r="AC3049" s="16"/>
      <c r="AD3049" s="16"/>
      <c r="AE3049" s="16"/>
    </row>
    <row r="3050" spans="8:31" x14ac:dyDescent="0.25">
      <c r="H3050" s="12">
        <v>0</v>
      </c>
      <c r="V3050" s="26"/>
      <c r="W3050" s="26"/>
      <c r="AC3050" s="16"/>
      <c r="AD3050" s="16"/>
      <c r="AE3050" s="16"/>
    </row>
    <row r="3051" spans="8:31" x14ac:dyDescent="0.25">
      <c r="H3051" s="12">
        <v>0</v>
      </c>
      <c r="V3051" s="26"/>
      <c r="W3051" s="26"/>
      <c r="AC3051" s="16"/>
      <c r="AD3051" s="16"/>
      <c r="AE3051" s="16"/>
    </row>
    <row r="3052" spans="8:31" x14ac:dyDescent="0.25">
      <c r="H3052" s="12">
        <v>0</v>
      </c>
      <c r="V3052" s="26"/>
      <c r="W3052" s="26"/>
      <c r="AC3052" s="16"/>
      <c r="AD3052" s="16"/>
      <c r="AE3052" s="16"/>
    </row>
    <row r="3053" spans="8:31" x14ac:dyDescent="0.25">
      <c r="H3053" s="12">
        <v>0</v>
      </c>
      <c r="V3053" s="26"/>
      <c r="W3053" s="26"/>
      <c r="AC3053" s="16"/>
      <c r="AD3053" s="16"/>
      <c r="AE3053" s="16"/>
    </row>
    <row r="3054" spans="8:31" x14ac:dyDescent="0.25">
      <c r="H3054" s="12">
        <v>0</v>
      </c>
      <c r="V3054" s="26"/>
      <c r="W3054" s="26"/>
      <c r="AC3054" s="16"/>
      <c r="AD3054" s="16"/>
      <c r="AE3054" s="16"/>
    </row>
    <row r="3055" spans="8:31" x14ac:dyDescent="0.25">
      <c r="H3055" s="12">
        <v>0</v>
      </c>
      <c r="V3055" s="26"/>
      <c r="W3055" s="26"/>
      <c r="AC3055" s="16"/>
      <c r="AD3055" s="16"/>
      <c r="AE3055" s="16"/>
    </row>
    <row r="3056" spans="8:31" x14ac:dyDescent="0.25">
      <c r="H3056" s="12">
        <v>0</v>
      </c>
      <c r="V3056" s="26"/>
      <c r="W3056" s="26"/>
      <c r="AC3056" s="16"/>
      <c r="AD3056" s="16"/>
      <c r="AE3056" s="16"/>
    </row>
    <row r="3057" spans="8:31" x14ac:dyDescent="0.25">
      <c r="H3057" s="12">
        <v>0</v>
      </c>
      <c r="V3057" s="26"/>
      <c r="W3057" s="26"/>
      <c r="AC3057" s="16"/>
      <c r="AD3057" s="16"/>
      <c r="AE3057" s="16"/>
    </row>
    <row r="3058" spans="8:31" x14ac:dyDescent="0.25">
      <c r="H3058" s="12">
        <v>0</v>
      </c>
      <c r="V3058" s="26"/>
      <c r="W3058" s="26"/>
      <c r="AC3058" s="16"/>
      <c r="AD3058" s="16"/>
      <c r="AE3058" s="16"/>
    </row>
    <row r="3059" spans="8:31" x14ac:dyDescent="0.25">
      <c r="H3059" s="12">
        <v>0</v>
      </c>
      <c r="V3059" s="26"/>
      <c r="W3059" s="26"/>
      <c r="AC3059" s="16"/>
      <c r="AD3059" s="16"/>
      <c r="AE3059" s="16"/>
    </row>
    <row r="3060" spans="8:31" x14ac:dyDescent="0.25">
      <c r="H3060" s="12">
        <v>0</v>
      </c>
      <c r="V3060" s="26"/>
      <c r="W3060" s="26"/>
      <c r="AC3060" s="16"/>
      <c r="AD3060" s="16"/>
      <c r="AE3060" s="16"/>
    </row>
    <row r="3061" spans="8:31" x14ac:dyDescent="0.25">
      <c r="H3061" s="12">
        <v>0</v>
      </c>
      <c r="V3061" s="26"/>
      <c r="W3061" s="26"/>
      <c r="AC3061" s="16"/>
      <c r="AD3061" s="16"/>
      <c r="AE3061" s="16"/>
    </row>
    <row r="3062" spans="8:31" x14ac:dyDescent="0.25">
      <c r="H3062" s="12">
        <v>0</v>
      </c>
      <c r="V3062" s="26"/>
      <c r="W3062" s="26"/>
      <c r="AC3062" s="16"/>
      <c r="AD3062" s="16"/>
      <c r="AE3062" s="16"/>
    </row>
    <row r="3063" spans="8:31" x14ac:dyDescent="0.25">
      <c r="H3063" s="12">
        <v>0</v>
      </c>
      <c r="V3063" s="26"/>
      <c r="W3063" s="26"/>
      <c r="AC3063" s="16"/>
      <c r="AD3063" s="16"/>
      <c r="AE3063" s="16"/>
    </row>
    <row r="3064" spans="8:31" x14ac:dyDescent="0.25">
      <c r="H3064" s="12">
        <v>0</v>
      </c>
      <c r="V3064" s="26"/>
      <c r="W3064" s="26"/>
      <c r="AC3064" s="16"/>
      <c r="AD3064" s="16"/>
      <c r="AE3064" s="16"/>
    </row>
    <row r="3065" spans="8:31" x14ac:dyDescent="0.25">
      <c r="H3065" s="12">
        <v>0</v>
      </c>
      <c r="V3065" s="26"/>
      <c r="W3065" s="26"/>
      <c r="AC3065" s="16"/>
      <c r="AD3065" s="16"/>
      <c r="AE3065" s="16"/>
    </row>
    <row r="3066" spans="8:31" x14ac:dyDescent="0.25">
      <c r="H3066" s="12">
        <v>0</v>
      </c>
      <c r="V3066" s="26"/>
      <c r="W3066" s="26"/>
      <c r="AC3066" s="16"/>
      <c r="AD3066" s="16"/>
      <c r="AE3066" s="16"/>
    </row>
    <row r="3067" spans="8:31" x14ac:dyDescent="0.25">
      <c r="H3067" s="12">
        <v>0</v>
      </c>
      <c r="V3067" s="26"/>
      <c r="W3067" s="26"/>
      <c r="AC3067" s="16"/>
      <c r="AD3067" s="16"/>
      <c r="AE3067" s="16"/>
    </row>
    <row r="3068" spans="8:31" x14ac:dyDescent="0.25">
      <c r="H3068" s="12">
        <v>0</v>
      </c>
      <c r="V3068" s="26"/>
      <c r="W3068" s="26"/>
      <c r="AC3068" s="16"/>
      <c r="AD3068" s="16"/>
      <c r="AE3068" s="16"/>
    </row>
    <row r="3069" spans="8:31" x14ac:dyDescent="0.25">
      <c r="H3069" s="12">
        <v>0</v>
      </c>
      <c r="V3069" s="26"/>
      <c r="W3069" s="26"/>
      <c r="AC3069" s="16"/>
      <c r="AD3069" s="16"/>
      <c r="AE3069" s="16"/>
    </row>
    <row r="3070" spans="8:31" x14ac:dyDescent="0.25">
      <c r="H3070" s="12">
        <v>0</v>
      </c>
      <c r="V3070" s="26"/>
      <c r="W3070" s="26"/>
      <c r="AC3070" s="16"/>
      <c r="AD3070" s="16"/>
      <c r="AE3070" s="16"/>
    </row>
    <row r="3071" spans="8:31" x14ac:dyDescent="0.25">
      <c r="H3071" s="12">
        <v>0</v>
      </c>
      <c r="V3071" s="26"/>
      <c r="W3071" s="26"/>
      <c r="AC3071" s="16"/>
      <c r="AD3071" s="16"/>
      <c r="AE3071" s="16"/>
    </row>
    <row r="3072" spans="8:31" x14ac:dyDescent="0.25">
      <c r="H3072" s="12">
        <v>0</v>
      </c>
      <c r="V3072" s="26"/>
      <c r="W3072" s="26"/>
      <c r="AC3072" s="16"/>
      <c r="AD3072" s="16"/>
      <c r="AE3072" s="16"/>
    </row>
    <row r="3073" spans="8:31" x14ac:dyDescent="0.25">
      <c r="H3073" s="12">
        <v>0</v>
      </c>
      <c r="V3073" s="26"/>
      <c r="W3073" s="26"/>
      <c r="AC3073" s="16"/>
      <c r="AD3073" s="16"/>
      <c r="AE3073" s="16"/>
    </row>
    <row r="3074" spans="8:31" x14ac:dyDescent="0.25">
      <c r="H3074" s="12">
        <v>0</v>
      </c>
      <c r="V3074" s="26"/>
      <c r="W3074" s="26"/>
      <c r="AC3074" s="16"/>
      <c r="AD3074" s="16"/>
      <c r="AE3074" s="16"/>
    </row>
    <row r="3075" spans="8:31" x14ac:dyDescent="0.25">
      <c r="H3075" s="12">
        <v>0</v>
      </c>
      <c r="V3075" s="26"/>
      <c r="W3075" s="26"/>
      <c r="AC3075" s="16"/>
      <c r="AD3075" s="16"/>
      <c r="AE3075" s="16"/>
    </row>
    <row r="3076" spans="8:31" x14ac:dyDescent="0.25">
      <c r="H3076" s="12">
        <v>0</v>
      </c>
      <c r="V3076" s="26"/>
      <c r="W3076" s="26"/>
      <c r="AC3076" s="16"/>
      <c r="AD3076" s="16"/>
      <c r="AE3076" s="16"/>
    </row>
    <row r="3077" spans="8:31" x14ac:dyDescent="0.25">
      <c r="H3077" s="12">
        <v>0</v>
      </c>
      <c r="V3077" s="26"/>
      <c r="W3077" s="26"/>
      <c r="AC3077" s="16"/>
      <c r="AD3077" s="16"/>
      <c r="AE3077" s="16"/>
    </row>
    <row r="3078" spans="8:31" x14ac:dyDescent="0.25">
      <c r="H3078" s="12">
        <v>0</v>
      </c>
      <c r="V3078" s="26"/>
      <c r="W3078" s="26"/>
      <c r="AC3078" s="16"/>
      <c r="AD3078" s="16"/>
      <c r="AE3078" s="16"/>
    </row>
    <row r="3079" spans="8:31" x14ac:dyDescent="0.25">
      <c r="H3079" s="12">
        <v>0</v>
      </c>
      <c r="V3079" s="26"/>
      <c r="W3079" s="26"/>
      <c r="AC3079" s="16"/>
      <c r="AD3079" s="16"/>
      <c r="AE3079" s="16"/>
    </row>
    <row r="3080" spans="8:31" x14ac:dyDescent="0.25">
      <c r="H3080" s="12">
        <v>0</v>
      </c>
      <c r="V3080" s="26"/>
      <c r="W3080" s="26"/>
      <c r="AC3080" s="16"/>
      <c r="AD3080" s="16"/>
      <c r="AE3080" s="16"/>
    </row>
    <row r="3081" spans="8:31" x14ac:dyDescent="0.25">
      <c r="H3081" s="12">
        <v>0</v>
      </c>
      <c r="V3081" s="26"/>
      <c r="W3081" s="26"/>
      <c r="AC3081" s="16"/>
      <c r="AD3081" s="16"/>
      <c r="AE3081" s="16"/>
    </row>
    <row r="3082" spans="8:31" x14ac:dyDescent="0.25">
      <c r="H3082" s="12">
        <v>0</v>
      </c>
      <c r="V3082" s="26"/>
      <c r="W3082" s="26"/>
      <c r="AC3082" s="16"/>
      <c r="AD3082" s="16"/>
      <c r="AE3082" s="16"/>
    </row>
    <row r="3083" spans="8:31" x14ac:dyDescent="0.25">
      <c r="H3083" s="12">
        <v>0</v>
      </c>
      <c r="V3083" s="26"/>
      <c r="W3083" s="26"/>
      <c r="AC3083" s="16"/>
      <c r="AD3083" s="16"/>
      <c r="AE3083" s="16"/>
    </row>
    <row r="3084" spans="8:31" x14ac:dyDescent="0.25">
      <c r="H3084" s="12">
        <v>0</v>
      </c>
      <c r="V3084" s="26"/>
      <c r="W3084" s="26"/>
      <c r="AC3084" s="16"/>
      <c r="AD3084" s="16"/>
      <c r="AE3084" s="16"/>
    </row>
    <row r="3085" spans="8:31" x14ac:dyDescent="0.25">
      <c r="H3085" s="12">
        <v>0</v>
      </c>
      <c r="V3085" s="26"/>
      <c r="W3085" s="26"/>
      <c r="AC3085" s="16"/>
      <c r="AD3085" s="16"/>
      <c r="AE3085" s="16"/>
    </row>
    <row r="3086" spans="8:31" x14ac:dyDescent="0.25">
      <c r="H3086" s="12">
        <v>0</v>
      </c>
      <c r="V3086" s="26"/>
      <c r="W3086" s="26"/>
      <c r="AC3086" s="16"/>
      <c r="AD3086" s="16"/>
      <c r="AE3086" s="16"/>
    </row>
    <row r="3087" spans="8:31" x14ac:dyDescent="0.25">
      <c r="H3087" s="12">
        <v>0</v>
      </c>
      <c r="V3087" s="26"/>
      <c r="W3087" s="26"/>
      <c r="AC3087" s="16"/>
      <c r="AD3087" s="16"/>
      <c r="AE3087" s="16"/>
    </row>
    <row r="3088" spans="8:31" x14ac:dyDescent="0.25">
      <c r="H3088" s="12">
        <v>0</v>
      </c>
      <c r="V3088" s="26"/>
      <c r="W3088" s="26"/>
      <c r="AC3088" s="16"/>
      <c r="AD3088" s="16"/>
      <c r="AE3088" s="16"/>
    </row>
    <row r="3089" spans="8:31" x14ac:dyDescent="0.25">
      <c r="H3089" s="12">
        <v>0</v>
      </c>
      <c r="V3089" s="26"/>
      <c r="W3089" s="26"/>
      <c r="AC3089" s="16"/>
      <c r="AD3089" s="16"/>
      <c r="AE3089" s="16"/>
    </row>
    <row r="3090" spans="8:31" x14ac:dyDescent="0.25">
      <c r="H3090" s="12">
        <v>0</v>
      </c>
      <c r="V3090" s="26"/>
      <c r="W3090" s="26"/>
      <c r="AC3090" s="16"/>
      <c r="AD3090" s="16"/>
      <c r="AE3090" s="16"/>
    </row>
    <row r="3091" spans="8:31" x14ac:dyDescent="0.25">
      <c r="H3091" s="12">
        <v>0</v>
      </c>
      <c r="V3091" s="26"/>
      <c r="W3091" s="26"/>
      <c r="AC3091" s="16"/>
      <c r="AD3091" s="16"/>
      <c r="AE3091" s="16"/>
    </row>
    <row r="3092" spans="8:31" x14ac:dyDescent="0.25">
      <c r="H3092" s="12">
        <v>0</v>
      </c>
      <c r="V3092" s="26"/>
      <c r="W3092" s="26"/>
      <c r="AC3092" s="16"/>
      <c r="AD3092" s="16"/>
      <c r="AE3092" s="16"/>
    </row>
    <row r="3093" spans="8:31" x14ac:dyDescent="0.25">
      <c r="H3093" s="12">
        <v>0</v>
      </c>
      <c r="V3093" s="26"/>
      <c r="W3093" s="26"/>
      <c r="AC3093" s="16"/>
      <c r="AD3093" s="16"/>
      <c r="AE3093" s="16"/>
    </row>
    <row r="3094" spans="8:31" x14ac:dyDescent="0.25">
      <c r="H3094" s="12">
        <v>0</v>
      </c>
      <c r="V3094" s="26"/>
      <c r="W3094" s="26"/>
      <c r="AC3094" s="16"/>
      <c r="AD3094" s="16"/>
      <c r="AE3094" s="16"/>
    </row>
    <row r="3095" spans="8:31" x14ac:dyDescent="0.25">
      <c r="H3095" s="12">
        <v>0</v>
      </c>
      <c r="V3095" s="26"/>
      <c r="W3095" s="26"/>
      <c r="AC3095" s="16"/>
      <c r="AD3095" s="16"/>
      <c r="AE3095" s="16"/>
    </row>
    <row r="3096" spans="8:31" x14ac:dyDescent="0.25">
      <c r="H3096" s="12">
        <v>0</v>
      </c>
      <c r="V3096" s="26"/>
      <c r="W3096" s="26"/>
      <c r="AC3096" s="16"/>
      <c r="AD3096" s="16"/>
      <c r="AE3096" s="16"/>
    </row>
    <row r="3097" spans="8:31" x14ac:dyDescent="0.25">
      <c r="H3097" s="12">
        <v>0</v>
      </c>
      <c r="V3097" s="26"/>
      <c r="W3097" s="26"/>
      <c r="AC3097" s="16"/>
      <c r="AD3097" s="16"/>
      <c r="AE3097" s="16"/>
    </row>
    <row r="3098" spans="8:31" x14ac:dyDescent="0.25">
      <c r="H3098" s="12">
        <v>0</v>
      </c>
      <c r="V3098" s="26"/>
      <c r="W3098" s="26"/>
      <c r="AC3098" s="16"/>
      <c r="AD3098" s="16"/>
      <c r="AE3098" s="16"/>
    </row>
    <row r="3099" spans="8:31" x14ac:dyDescent="0.25">
      <c r="H3099" s="12">
        <v>0</v>
      </c>
      <c r="V3099" s="26"/>
      <c r="W3099" s="26"/>
      <c r="AC3099" s="16"/>
      <c r="AD3099" s="16"/>
      <c r="AE3099" s="16"/>
    </row>
    <row r="3100" spans="8:31" x14ac:dyDescent="0.25">
      <c r="H3100" s="12">
        <v>0</v>
      </c>
      <c r="V3100" s="26"/>
      <c r="W3100" s="26"/>
      <c r="AC3100" s="16"/>
      <c r="AD3100" s="16"/>
      <c r="AE3100" s="16"/>
    </row>
    <row r="3101" spans="8:31" x14ac:dyDescent="0.25">
      <c r="H3101" s="12">
        <v>0</v>
      </c>
      <c r="V3101" s="26"/>
      <c r="W3101" s="26"/>
      <c r="AC3101" s="16"/>
      <c r="AD3101" s="16"/>
      <c r="AE3101" s="16"/>
    </row>
    <row r="3102" spans="8:31" x14ac:dyDescent="0.25">
      <c r="H3102" s="12">
        <v>0</v>
      </c>
      <c r="V3102" s="26"/>
      <c r="W3102" s="26"/>
      <c r="AC3102" s="16"/>
      <c r="AD3102" s="16"/>
      <c r="AE3102" s="16"/>
    </row>
    <row r="3103" spans="8:31" x14ac:dyDescent="0.25">
      <c r="H3103" s="12">
        <v>0</v>
      </c>
      <c r="V3103" s="26"/>
      <c r="W3103" s="26"/>
      <c r="AC3103" s="16"/>
      <c r="AD3103" s="16"/>
      <c r="AE3103" s="16"/>
    </row>
    <row r="3104" spans="8:31" x14ac:dyDescent="0.25">
      <c r="H3104" s="12">
        <v>0</v>
      </c>
      <c r="V3104" s="26"/>
      <c r="W3104" s="26"/>
      <c r="AC3104" s="16"/>
      <c r="AD3104" s="16"/>
      <c r="AE3104" s="16"/>
    </row>
    <row r="3105" spans="8:31" x14ac:dyDescent="0.25">
      <c r="H3105" s="12">
        <v>0</v>
      </c>
      <c r="V3105" s="26"/>
      <c r="W3105" s="26"/>
      <c r="AC3105" s="16"/>
      <c r="AD3105" s="16"/>
      <c r="AE3105" s="16"/>
    </row>
    <row r="3106" spans="8:31" x14ac:dyDescent="0.25">
      <c r="H3106" s="12">
        <v>0</v>
      </c>
      <c r="V3106" s="26"/>
      <c r="W3106" s="26"/>
      <c r="AC3106" s="16"/>
      <c r="AD3106" s="16"/>
      <c r="AE3106" s="16"/>
    </row>
    <row r="3107" spans="8:31" x14ac:dyDescent="0.25">
      <c r="H3107" s="12">
        <v>0</v>
      </c>
      <c r="V3107" s="26"/>
      <c r="W3107" s="26"/>
      <c r="AC3107" s="16"/>
      <c r="AD3107" s="16"/>
      <c r="AE3107" s="16"/>
    </row>
    <row r="3108" spans="8:31" x14ac:dyDescent="0.25">
      <c r="H3108" s="12">
        <v>0</v>
      </c>
      <c r="V3108" s="26"/>
      <c r="W3108" s="26"/>
      <c r="AC3108" s="16"/>
      <c r="AD3108" s="16"/>
      <c r="AE3108" s="16"/>
    </row>
    <row r="3109" spans="8:31" x14ac:dyDescent="0.25">
      <c r="H3109" s="12">
        <v>0</v>
      </c>
      <c r="V3109" s="26"/>
      <c r="W3109" s="26"/>
      <c r="AC3109" s="16"/>
      <c r="AD3109" s="16"/>
      <c r="AE3109" s="16"/>
    </row>
    <row r="3110" spans="8:31" x14ac:dyDescent="0.25">
      <c r="H3110" s="12">
        <v>0</v>
      </c>
      <c r="V3110" s="26"/>
      <c r="W3110" s="26"/>
      <c r="AC3110" s="16"/>
      <c r="AD3110" s="16"/>
      <c r="AE3110" s="16"/>
    </row>
    <row r="3111" spans="8:31" x14ac:dyDescent="0.25">
      <c r="H3111" s="12">
        <v>0</v>
      </c>
      <c r="V3111" s="26"/>
      <c r="W3111" s="26"/>
      <c r="AC3111" s="16"/>
      <c r="AD3111" s="16"/>
      <c r="AE3111" s="16"/>
    </row>
    <row r="3112" spans="8:31" x14ac:dyDescent="0.25">
      <c r="H3112" s="12">
        <v>0</v>
      </c>
      <c r="V3112" s="26"/>
      <c r="W3112" s="26"/>
      <c r="AC3112" s="16"/>
      <c r="AD3112" s="16"/>
      <c r="AE3112" s="16"/>
    </row>
    <row r="3113" spans="8:31" x14ac:dyDescent="0.25">
      <c r="H3113" s="12">
        <v>0</v>
      </c>
      <c r="V3113" s="26"/>
      <c r="W3113" s="26"/>
      <c r="AC3113" s="16"/>
      <c r="AD3113" s="16"/>
      <c r="AE3113" s="16"/>
    </row>
    <row r="3114" spans="8:31" x14ac:dyDescent="0.25">
      <c r="H3114" s="12">
        <v>0</v>
      </c>
      <c r="V3114" s="26"/>
      <c r="W3114" s="26"/>
      <c r="AC3114" s="16"/>
      <c r="AD3114" s="16"/>
      <c r="AE3114" s="16"/>
    </row>
    <row r="3115" spans="8:31" x14ac:dyDescent="0.25">
      <c r="H3115" s="12">
        <v>0</v>
      </c>
      <c r="V3115" s="26"/>
      <c r="W3115" s="26"/>
      <c r="AC3115" s="16"/>
      <c r="AD3115" s="16"/>
      <c r="AE3115" s="16"/>
    </row>
    <row r="3116" spans="8:31" x14ac:dyDescent="0.25">
      <c r="H3116" s="12">
        <v>0</v>
      </c>
      <c r="V3116" s="26"/>
      <c r="W3116" s="26"/>
      <c r="AC3116" s="16"/>
      <c r="AD3116" s="16"/>
      <c r="AE3116" s="16"/>
    </row>
    <row r="3117" spans="8:31" x14ac:dyDescent="0.25">
      <c r="H3117" s="12">
        <v>0</v>
      </c>
      <c r="V3117" s="26"/>
      <c r="W3117" s="26"/>
      <c r="AC3117" s="16"/>
      <c r="AD3117" s="16"/>
      <c r="AE3117" s="16"/>
    </row>
    <row r="3118" spans="8:31" x14ac:dyDescent="0.25">
      <c r="H3118" s="12">
        <v>0</v>
      </c>
      <c r="V3118" s="26"/>
      <c r="W3118" s="26"/>
      <c r="AC3118" s="16"/>
      <c r="AD3118" s="16"/>
      <c r="AE3118" s="16"/>
    </row>
    <row r="3119" spans="8:31" x14ac:dyDescent="0.25">
      <c r="H3119" s="12">
        <v>0</v>
      </c>
      <c r="V3119" s="26"/>
      <c r="W3119" s="26"/>
      <c r="AC3119" s="16"/>
      <c r="AD3119" s="16"/>
      <c r="AE3119" s="16"/>
    </row>
    <row r="3120" spans="8:31" x14ac:dyDescent="0.25">
      <c r="H3120" s="12">
        <v>0</v>
      </c>
      <c r="V3120" s="26"/>
      <c r="W3120" s="26"/>
      <c r="AC3120" s="16"/>
      <c r="AD3120" s="16"/>
      <c r="AE3120" s="16"/>
    </row>
    <row r="3121" spans="8:31" x14ac:dyDescent="0.25">
      <c r="H3121" s="12">
        <v>0</v>
      </c>
      <c r="V3121" s="26"/>
      <c r="W3121" s="26"/>
      <c r="AC3121" s="16"/>
      <c r="AD3121" s="16"/>
      <c r="AE3121" s="16"/>
    </row>
    <row r="3122" spans="8:31" x14ac:dyDescent="0.25">
      <c r="H3122" s="12">
        <v>0</v>
      </c>
      <c r="V3122" s="26"/>
      <c r="W3122" s="26"/>
      <c r="AC3122" s="16"/>
      <c r="AD3122" s="16"/>
      <c r="AE3122" s="16"/>
    </row>
    <row r="3123" spans="8:31" x14ac:dyDescent="0.25">
      <c r="H3123" s="12">
        <v>0</v>
      </c>
      <c r="V3123" s="26"/>
      <c r="W3123" s="26"/>
      <c r="AC3123" s="16"/>
      <c r="AD3123" s="16"/>
      <c r="AE3123" s="16"/>
    </row>
    <row r="3124" spans="8:31" x14ac:dyDescent="0.25">
      <c r="H3124" s="12">
        <v>0</v>
      </c>
      <c r="V3124" s="26"/>
      <c r="W3124" s="26"/>
      <c r="AC3124" s="16"/>
      <c r="AD3124" s="16"/>
      <c r="AE3124" s="16"/>
    </row>
    <row r="3125" spans="8:31" x14ac:dyDescent="0.25">
      <c r="H3125" s="12">
        <v>0</v>
      </c>
      <c r="V3125" s="26"/>
      <c r="W3125" s="26"/>
      <c r="AC3125" s="16"/>
      <c r="AD3125" s="16"/>
      <c r="AE3125" s="16"/>
    </row>
    <row r="3126" spans="8:31" x14ac:dyDescent="0.25">
      <c r="H3126" s="12">
        <v>0</v>
      </c>
      <c r="V3126" s="26"/>
      <c r="W3126" s="26"/>
      <c r="AC3126" s="16"/>
      <c r="AD3126" s="16"/>
      <c r="AE3126" s="16"/>
    </row>
    <row r="3127" spans="8:31" x14ac:dyDescent="0.25">
      <c r="H3127" s="12">
        <v>0</v>
      </c>
      <c r="V3127" s="26"/>
      <c r="W3127" s="26"/>
      <c r="AC3127" s="16"/>
      <c r="AD3127" s="16"/>
      <c r="AE3127" s="16"/>
    </row>
    <row r="3128" spans="8:31" x14ac:dyDescent="0.25">
      <c r="H3128" s="12">
        <v>0</v>
      </c>
      <c r="V3128" s="26"/>
      <c r="W3128" s="26"/>
      <c r="AC3128" s="16"/>
      <c r="AD3128" s="16"/>
      <c r="AE3128" s="16"/>
    </row>
    <row r="3129" spans="8:31" x14ac:dyDescent="0.25">
      <c r="H3129" s="12">
        <v>0</v>
      </c>
      <c r="V3129" s="26"/>
      <c r="W3129" s="26"/>
      <c r="AC3129" s="16"/>
      <c r="AD3129" s="16"/>
      <c r="AE3129" s="16"/>
    </row>
    <row r="3130" spans="8:31" x14ac:dyDescent="0.25">
      <c r="H3130" s="12">
        <v>0</v>
      </c>
      <c r="V3130" s="26"/>
      <c r="W3130" s="26"/>
      <c r="AC3130" s="16"/>
      <c r="AD3130" s="16"/>
      <c r="AE3130" s="16"/>
    </row>
    <row r="3131" spans="8:31" x14ac:dyDescent="0.25">
      <c r="H3131" s="12">
        <v>0</v>
      </c>
      <c r="V3131" s="26"/>
      <c r="W3131" s="26"/>
      <c r="AC3131" s="16"/>
      <c r="AD3131" s="16"/>
      <c r="AE3131" s="16"/>
    </row>
    <row r="3132" spans="8:31" x14ac:dyDescent="0.25">
      <c r="H3132" s="12">
        <v>0</v>
      </c>
      <c r="V3132" s="26"/>
      <c r="W3132" s="26"/>
      <c r="AC3132" s="16"/>
      <c r="AD3132" s="16"/>
      <c r="AE3132" s="16"/>
    </row>
    <row r="3133" spans="8:31" x14ac:dyDescent="0.25">
      <c r="H3133" s="12">
        <v>0</v>
      </c>
      <c r="V3133" s="26"/>
      <c r="W3133" s="26"/>
      <c r="AC3133" s="16"/>
      <c r="AD3133" s="16"/>
      <c r="AE3133" s="16"/>
    </row>
    <row r="3134" spans="8:31" x14ac:dyDescent="0.25">
      <c r="H3134" s="12">
        <v>0</v>
      </c>
      <c r="V3134" s="26"/>
      <c r="W3134" s="26"/>
      <c r="AC3134" s="16"/>
      <c r="AD3134" s="16"/>
      <c r="AE3134" s="16"/>
    </row>
    <row r="3135" spans="8:31" x14ac:dyDescent="0.25">
      <c r="H3135" s="12">
        <v>0</v>
      </c>
      <c r="V3135" s="26"/>
      <c r="W3135" s="26"/>
      <c r="AC3135" s="16"/>
      <c r="AD3135" s="16"/>
      <c r="AE3135" s="16"/>
    </row>
    <row r="3136" spans="8:31" x14ac:dyDescent="0.25">
      <c r="H3136" s="12">
        <v>0</v>
      </c>
      <c r="V3136" s="26"/>
      <c r="W3136" s="26"/>
      <c r="AC3136" s="16"/>
      <c r="AD3136" s="16"/>
      <c r="AE3136" s="16"/>
    </row>
    <row r="3137" spans="8:31" x14ac:dyDescent="0.25">
      <c r="H3137" s="12">
        <v>0</v>
      </c>
      <c r="V3137" s="26"/>
      <c r="W3137" s="26"/>
      <c r="AC3137" s="16"/>
      <c r="AD3137" s="16"/>
      <c r="AE3137" s="16"/>
    </row>
    <row r="3138" spans="8:31" x14ac:dyDescent="0.25">
      <c r="H3138" s="12">
        <v>0</v>
      </c>
      <c r="V3138" s="26"/>
      <c r="W3138" s="26"/>
      <c r="AC3138" s="16"/>
      <c r="AD3138" s="16"/>
      <c r="AE3138" s="16"/>
    </row>
    <row r="3139" spans="8:31" x14ac:dyDescent="0.25">
      <c r="H3139" s="12">
        <v>0</v>
      </c>
      <c r="V3139" s="26"/>
      <c r="W3139" s="26"/>
      <c r="AC3139" s="16"/>
      <c r="AD3139" s="16"/>
      <c r="AE3139" s="16"/>
    </row>
    <row r="3140" spans="8:31" x14ac:dyDescent="0.25">
      <c r="H3140" s="12">
        <v>0</v>
      </c>
      <c r="V3140" s="26"/>
      <c r="W3140" s="26"/>
      <c r="AC3140" s="16"/>
      <c r="AD3140" s="16"/>
      <c r="AE3140" s="16"/>
    </row>
    <row r="3141" spans="8:31" x14ac:dyDescent="0.25">
      <c r="H3141" s="12">
        <v>0</v>
      </c>
      <c r="V3141" s="26"/>
      <c r="W3141" s="26"/>
      <c r="AC3141" s="16"/>
      <c r="AD3141" s="16"/>
      <c r="AE3141" s="16"/>
    </row>
    <row r="3142" spans="8:31" x14ac:dyDescent="0.25">
      <c r="H3142" s="12">
        <v>0</v>
      </c>
      <c r="V3142" s="26"/>
      <c r="W3142" s="26"/>
      <c r="AC3142" s="16"/>
      <c r="AD3142" s="16"/>
      <c r="AE3142" s="16"/>
    </row>
    <row r="3143" spans="8:31" x14ac:dyDescent="0.25">
      <c r="H3143" s="12">
        <v>0</v>
      </c>
      <c r="V3143" s="26"/>
      <c r="W3143" s="26"/>
      <c r="AC3143" s="16"/>
      <c r="AD3143" s="16"/>
      <c r="AE3143" s="16"/>
    </row>
    <row r="3144" spans="8:31" x14ac:dyDescent="0.25">
      <c r="H3144" s="12">
        <v>0</v>
      </c>
      <c r="V3144" s="26"/>
      <c r="W3144" s="26"/>
      <c r="AC3144" s="16"/>
      <c r="AD3144" s="16"/>
      <c r="AE3144" s="16"/>
    </row>
    <row r="3145" spans="8:31" x14ac:dyDescent="0.25">
      <c r="H3145" s="12">
        <v>0</v>
      </c>
      <c r="V3145" s="26"/>
      <c r="W3145" s="26"/>
      <c r="AC3145" s="16"/>
      <c r="AD3145" s="16"/>
      <c r="AE3145" s="16"/>
    </row>
    <row r="3146" spans="8:31" x14ac:dyDescent="0.25">
      <c r="H3146" s="12">
        <v>0</v>
      </c>
      <c r="V3146" s="26"/>
      <c r="W3146" s="26"/>
      <c r="AC3146" s="16"/>
      <c r="AD3146" s="16"/>
      <c r="AE3146" s="16"/>
    </row>
    <row r="3147" spans="8:31" x14ac:dyDescent="0.25">
      <c r="H3147" s="12">
        <v>0</v>
      </c>
      <c r="V3147" s="26"/>
      <c r="W3147" s="26"/>
      <c r="AC3147" s="16"/>
      <c r="AD3147" s="16"/>
      <c r="AE3147" s="16"/>
    </row>
    <row r="3148" spans="8:31" x14ac:dyDescent="0.25">
      <c r="H3148" s="12">
        <v>0</v>
      </c>
      <c r="V3148" s="26"/>
      <c r="W3148" s="26"/>
      <c r="AC3148" s="16"/>
      <c r="AD3148" s="16"/>
      <c r="AE3148" s="16"/>
    </row>
    <row r="3149" spans="8:31" x14ac:dyDescent="0.25">
      <c r="H3149" s="12">
        <v>0</v>
      </c>
      <c r="V3149" s="26"/>
      <c r="W3149" s="26"/>
      <c r="AC3149" s="16"/>
      <c r="AD3149" s="16"/>
      <c r="AE3149" s="16"/>
    </row>
    <row r="3150" spans="8:31" x14ac:dyDescent="0.25">
      <c r="H3150" s="12">
        <v>0</v>
      </c>
      <c r="V3150" s="26"/>
      <c r="W3150" s="26"/>
      <c r="AC3150" s="16"/>
      <c r="AD3150" s="16"/>
      <c r="AE3150" s="16"/>
    </row>
    <row r="3151" spans="8:31" x14ac:dyDescent="0.25">
      <c r="H3151" s="12">
        <v>0</v>
      </c>
      <c r="V3151" s="26"/>
      <c r="W3151" s="26"/>
      <c r="AC3151" s="16"/>
      <c r="AD3151" s="16"/>
      <c r="AE3151" s="16"/>
    </row>
    <row r="3152" spans="8:31" x14ac:dyDescent="0.25">
      <c r="H3152" s="12">
        <v>0</v>
      </c>
      <c r="V3152" s="26"/>
      <c r="W3152" s="26"/>
      <c r="AC3152" s="16"/>
      <c r="AD3152" s="16"/>
      <c r="AE3152" s="16"/>
    </row>
    <row r="3153" spans="8:31" x14ac:dyDescent="0.25">
      <c r="H3153" s="12">
        <v>0</v>
      </c>
      <c r="V3153" s="26"/>
      <c r="W3153" s="26"/>
      <c r="AC3153" s="16"/>
      <c r="AD3153" s="16"/>
      <c r="AE3153" s="16"/>
    </row>
    <row r="3154" spans="8:31" x14ac:dyDescent="0.25">
      <c r="H3154" s="12">
        <v>0</v>
      </c>
      <c r="V3154" s="26"/>
      <c r="W3154" s="26"/>
      <c r="AC3154" s="16"/>
      <c r="AD3154" s="16"/>
      <c r="AE3154" s="16"/>
    </row>
    <row r="3155" spans="8:31" x14ac:dyDescent="0.25">
      <c r="H3155" s="12">
        <v>0</v>
      </c>
      <c r="V3155" s="26"/>
      <c r="W3155" s="26"/>
      <c r="AC3155" s="16"/>
      <c r="AD3155" s="16"/>
      <c r="AE3155" s="16"/>
    </row>
    <row r="3156" spans="8:31" x14ac:dyDescent="0.25">
      <c r="H3156" s="12">
        <v>0</v>
      </c>
      <c r="V3156" s="26"/>
      <c r="W3156" s="26"/>
      <c r="AC3156" s="16"/>
      <c r="AD3156" s="16"/>
      <c r="AE3156" s="16"/>
    </row>
    <row r="3157" spans="8:31" x14ac:dyDescent="0.25">
      <c r="H3157" s="12">
        <v>0</v>
      </c>
      <c r="V3157" s="26"/>
      <c r="W3157" s="26"/>
      <c r="AC3157" s="16"/>
      <c r="AD3157" s="16"/>
      <c r="AE3157" s="16"/>
    </row>
    <row r="3158" spans="8:31" x14ac:dyDescent="0.25">
      <c r="H3158" s="12">
        <v>0</v>
      </c>
      <c r="V3158" s="26"/>
      <c r="W3158" s="26"/>
      <c r="AC3158" s="16"/>
      <c r="AD3158" s="16"/>
      <c r="AE3158" s="16"/>
    </row>
    <row r="3159" spans="8:31" x14ac:dyDescent="0.25">
      <c r="H3159" s="12">
        <v>0</v>
      </c>
      <c r="V3159" s="26"/>
      <c r="W3159" s="26"/>
      <c r="AC3159" s="16"/>
      <c r="AD3159" s="16"/>
      <c r="AE3159" s="16"/>
    </row>
    <row r="3160" spans="8:31" x14ac:dyDescent="0.25">
      <c r="H3160" s="12">
        <v>0</v>
      </c>
      <c r="V3160" s="26"/>
      <c r="W3160" s="26"/>
      <c r="AC3160" s="16"/>
      <c r="AD3160" s="16"/>
      <c r="AE3160" s="16"/>
    </row>
    <row r="3161" spans="8:31" x14ac:dyDescent="0.25">
      <c r="H3161" s="12">
        <v>0</v>
      </c>
      <c r="V3161" s="26"/>
      <c r="W3161" s="26"/>
      <c r="AC3161" s="16"/>
      <c r="AD3161" s="16"/>
      <c r="AE3161" s="16"/>
    </row>
    <row r="3162" spans="8:31" x14ac:dyDescent="0.25">
      <c r="H3162" s="12">
        <v>0</v>
      </c>
      <c r="V3162" s="26"/>
      <c r="W3162" s="26"/>
      <c r="AC3162" s="16"/>
      <c r="AD3162" s="16"/>
      <c r="AE3162" s="16"/>
    </row>
    <row r="3163" spans="8:31" x14ac:dyDescent="0.25">
      <c r="H3163" s="12">
        <v>0</v>
      </c>
      <c r="V3163" s="26"/>
      <c r="W3163" s="26"/>
      <c r="AC3163" s="16"/>
      <c r="AD3163" s="16"/>
      <c r="AE3163" s="16"/>
    </row>
    <row r="3164" spans="8:31" x14ac:dyDescent="0.25">
      <c r="H3164" s="12">
        <v>0</v>
      </c>
      <c r="V3164" s="26"/>
      <c r="W3164" s="26"/>
      <c r="AC3164" s="16"/>
      <c r="AD3164" s="16"/>
      <c r="AE3164" s="16"/>
    </row>
    <row r="3165" spans="8:31" x14ac:dyDescent="0.25">
      <c r="H3165" s="12">
        <v>0</v>
      </c>
      <c r="V3165" s="26"/>
      <c r="W3165" s="26"/>
      <c r="AC3165" s="16"/>
      <c r="AD3165" s="16"/>
      <c r="AE3165" s="16"/>
    </row>
    <row r="3166" spans="8:31" x14ac:dyDescent="0.25">
      <c r="H3166" s="12">
        <v>0</v>
      </c>
      <c r="V3166" s="26"/>
      <c r="W3166" s="26"/>
      <c r="AC3166" s="16"/>
      <c r="AD3166" s="16"/>
      <c r="AE3166" s="16"/>
    </row>
    <row r="3167" spans="8:31" x14ac:dyDescent="0.25">
      <c r="H3167" s="12">
        <v>0</v>
      </c>
      <c r="V3167" s="26"/>
      <c r="W3167" s="26"/>
      <c r="AC3167" s="16"/>
      <c r="AD3167" s="16"/>
      <c r="AE3167" s="16"/>
    </row>
    <row r="3168" spans="8:31" x14ac:dyDescent="0.25">
      <c r="H3168" s="12">
        <v>0</v>
      </c>
      <c r="V3168" s="26"/>
      <c r="W3168" s="26"/>
      <c r="AC3168" s="16"/>
      <c r="AD3168" s="16"/>
      <c r="AE3168" s="16"/>
    </row>
    <row r="3169" spans="8:31" x14ac:dyDescent="0.25">
      <c r="H3169" s="12">
        <v>0</v>
      </c>
      <c r="V3169" s="26"/>
      <c r="W3169" s="26"/>
      <c r="AC3169" s="16"/>
      <c r="AD3169" s="16"/>
      <c r="AE3169" s="16"/>
    </row>
    <row r="3170" spans="8:31" x14ac:dyDescent="0.25">
      <c r="H3170" s="12">
        <v>0</v>
      </c>
      <c r="V3170" s="26"/>
      <c r="W3170" s="26"/>
      <c r="AC3170" s="16"/>
      <c r="AD3170" s="16"/>
      <c r="AE3170" s="16"/>
    </row>
    <row r="3171" spans="8:31" x14ac:dyDescent="0.25">
      <c r="H3171" s="12">
        <v>0</v>
      </c>
      <c r="V3171" s="26"/>
      <c r="W3171" s="26"/>
      <c r="AC3171" s="16"/>
      <c r="AD3171" s="16"/>
      <c r="AE3171" s="16"/>
    </row>
    <row r="3172" spans="8:31" x14ac:dyDescent="0.25">
      <c r="H3172" s="12">
        <v>0</v>
      </c>
      <c r="V3172" s="26"/>
      <c r="W3172" s="26"/>
      <c r="AC3172" s="16"/>
      <c r="AD3172" s="16"/>
      <c r="AE3172" s="16"/>
    </row>
    <row r="3173" spans="8:31" x14ac:dyDescent="0.25">
      <c r="H3173" s="12">
        <v>0</v>
      </c>
      <c r="V3173" s="26"/>
      <c r="W3173" s="26"/>
      <c r="AC3173" s="16"/>
      <c r="AD3173" s="16"/>
      <c r="AE3173" s="16"/>
    </row>
    <row r="3174" spans="8:31" x14ac:dyDescent="0.25">
      <c r="H3174" s="12">
        <v>0</v>
      </c>
      <c r="V3174" s="26"/>
      <c r="W3174" s="26"/>
      <c r="AC3174" s="16"/>
      <c r="AD3174" s="16"/>
      <c r="AE3174" s="16"/>
    </row>
    <row r="3175" spans="8:31" x14ac:dyDescent="0.25">
      <c r="H3175" s="12">
        <v>0</v>
      </c>
      <c r="V3175" s="26"/>
      <c r="W3175" s="26"/>
      <c r="AC3175" s="16"/>
      <c r="AD3175" s="16"/>
      <c r="AE3175" s="16"/>
    </row>
    <row r="3176" spans="8:31" x14ac:dyDescent="0.25">
      <c r="H3176" s="12">
        <v>0</v>
      </c>
      <c r="V3176" s="26"/>
      <c r="W3176" s="26"/>
      <c r="AC3176" s="16"/>
      <c r="AD3176" s="16"/>
      <c r="AE3176" s="16"/>
    </row>
    <row r="3177" spans="8:31" x14ac:dyDescent="0.25">
      <c r="H3177" s="12">
        <v>0</v>
      </c>
      <c r="V3177" s="26"/>
      <c r="W3177" s="26"/>
      <c r="AC3177" s="16"/>
      <c r="AD3177" s="16"/>
      <c r="AE3177" s="16"/>
    </row>
    <row r="3178" spans="8:31" x14ac:dyDescent="0.25">
      <c r="H3178" s="12">
        <v>0</v>
      </c>
      <c r="V3178" s="26"/>
      <c r="W3178" s="26"/>
      <c r="AC3178" s="16"/>
      <c r="AD3178" s="16"/>
      <c r="AE3178" s="16"/>
    </row>
    <row r="3179" spans="8:31" x14ac:dyDescent="0.25">
      <c r="H3179" s="12">
        <v>0</v>
      </c>
      <c r="V3179" s="26"/>
      <c r="W3179" s="26"/>
      <c r="AC3179" s="16"/>
      <c r="AD3179" s="16"/>
      <c r="AE3179" s="16"/>
    </row>
    <row r="3180" spans="8:31" x14ac:dyDescent="0.25">
      <c r="H3180" s="12">
        <v>0</v>
      </c>
      <c r="V3180" s="26"/>
      <c r="W3180" s="26"/>
      <c r="AC3180" s="16"/>
      <c r="AD3180" s="16"/>
      <c r="AE3180" s="16"/>
    </row>
    <row r="3181" spans="8:31" x14ac:dyDescent="0.25">
      <c r="H3181" s="12">
        <v>0</v>
      </c>
      <c r="V3181" s="26"/>
      <c r="W3181" s="26"/>
      <c r="AC3181" s="16"/>
      <c r="AD3181" s="16"/>
      <c r="AE3181" s="16"/>
    </row>
    <row r="3182" spans="8:31" x14ac:dyDescent="0.25">
      <c r="H3182" s="12">
        <v>0</v>
      </c>
      <c r="V3182" s="26"/>
      <c r="W3182" s="26"/>
      <c r="AC3182" s="16"/>
      <c r="AD3182" s="16"/>
      <c r="AE3182" s="16"/>
    </row>
    <row r="3183" spans="8:31" x14ac:dyDescent="0.25">
      <c r="H3183" s="12">
        <v>0</v>
      </c>
      <c r="V3183" s="26"/>
      <c r="W3183" s="26"/>
      <c r="AC3183" s="16"/>
      <c r="AD3183" s="16"/>
      <c r="AE3183" s="16"/>
    </row>
    <row r="3184" spans="8:31" x14ac:dyDescent="0.25">
      <c r="H3184" s="12">
        <v>0</v>
      </c>
      <c r="V3184" s="26"/>
      <c r="W3184" s="26"/>
      <c r="AC3184" s="16"/>
      <c r="AD3184" s="16"/>
      <c r="AE3184" s="16"/>
    </row>
    <row r="3185" spans="8:31" x14ac:dyDescent="0.25">
      <c r="H3185" s="12">
        <v>0</v>
      </c>
      <c r="V3185" s="26"/>
      <c r="W3185" s="26"/>
      <c r="AC3185" s="16"/>
      <c r="AD3185" s="16"/>
      <c r="AE3185" s="16"/>
    </row>
    <row r="3186" spans="8:31" x14ac:dyDescent="0.25">
      <c r="H3186" s="12">
        <v>0</v>
      </c>
      <c r="V3186" s="26"/>
      <c r="W3186" s="26"/>
      <c r="AC3186" s="16"/>
      <c r="AD3186" s="16"/>
      <c r="AE3186" s="16"/>
    </row>
    <row r="3187" spans="8:31" x14ac:dyDescent="0.25">
      <c r="H3187" s="12">
        <v>0</v>
      </c>
      <c r="V3187" s="26"/>
      <c r="W3187" s="26"/>
      <c r="AC3187" s="16"/>
      <c r="AD3187" s="16"/>
      <c r="AE3187" s="16"/>
    </row>
    <row r="3188" spans="8:31" x14ac:dyDescent="0.25">
      <c r="H3188" s="12">
        <v>0</v>
      </c>
      <c r="V3188" s="26"/>
      <c r="W3188" s="26"/>
      <c r="AC3188" s="16"/>
      <c r="AD3188" s="16"/>
      <c r="AE3188" s="16"/>
    </row>
    <row r="3189" spans="8:31" x14ac:dyDescent="0.25">
      <c r="H3189" s="12">
        <v>0</v>
      </c>
      <c r="V3189" s="26"/>
      <c r="W3189" s="26"/>
      <c r="AC3189" s="16"/>
      <c r="AD3189" s="16"/>
      <c r="AE3189" s="16"/>
    </row>
    <row r="3190" spans="8:31" x14ac:dyDescent="0.25">
      <c r="H3190" s="12">
        <v>0</v>
      </c>
      <c r="V3190" s="26"/>
      <c r="W3190" s="26"/>
      <c r="AC3190" s="16"/>
      <c r="AD3190" s="16"/>
      <c r="AE3190" s="16"/>
    </row>
    <row r="3191" spans="8:31" x14ac:dyDescent="0.25">
      <c r="H3191" s="12">
        <v>0</v>
      </c>
      <c r="V3191" s="26"/>
      <c r="W3191" s="26"/>
      <c r="AC3191" s="16"/>
      <c r="AD3191" s="16"/>
      <c r="AE3191" s="16"/>
    </row>
    <row r="3192" spans="8:31" x14ac:dyDescent="0.25">
      <c r="H3192" s="12">
        <v>0</v>
      </c>
      <c r="V3192" s="26"/>
      <c r="W3192" s="26"/>
      <c r="AC3192" s="16"/>
      <c r="AD3192" s="16"/>
      <c r="AE3192" s="16"/>
    </row>
    <row r="3193" spans="8:31" x14ac:dyDescent="0.25">
      <c r="H3193" s="12">
        <v>0</v>
      </c>
      <c r="V3193" s="26"/>
      <c r="W3193" s="26"/>
      <c r="AC3193" s="16"/>
      <c r="AD3193" s="16"/>
      <c r="AE3193" s="16"/>
    </row>
    <row r="3194" spans="8:31" x14ac:dyDescent="0.25">
      <c r="H3194" s="12">
        <v>0</v>
      </c>
      <c r="V3194" s="26"/>
      <c r="W3194" s="26"/>
      <c r="AC3194" s="16"/>
      <c r="AD3194" s="16"/>
      <c r="AE3194" s="16"/>
    </row>
    <row r="3195" spans="8:31" x14ac:dyDescent="0.25">
      <c r="H3195" s="12">
        <v>0</v>
      </c>
      <c r="V3195" s="26"/>
      <c r="W3195" s="26"/>
      <c r="AC3195" s="16"/>
      <c r="AD3195" s="16"/>
      <c r="AE3195" s="16"/>
    </row>
    <row r="3196" spans="8:31" x14ac:dyDescent="0.25">
      <c r="H3196" s="12">
        <v>0</v>
      </c>
      <c r="V3196" s="26"/>
      <c r="W3196" s="26"/>
      <c r="AC3196" s="16"/>
      <c r="AD3196" s="16"/>
      <c r="AE3196" s="16"/>
    </row>
    <row r="3197" spans="8:31" x14ac:dyDescent="0.25">
      <c r="H3197" s="12">
        <v>0</v>
      </c>
      <c r="V3197" s="26"/>
      <c r="W3197" s="26"/>
      <c r="AC3197" s="16"/>
      <c r="AD3197" s="16"/>
      <c r="AE3197" s="16"/>
    </row>
    <row r="3198" spans="8:31" x14ac:dyDescent="0.25">
      <c r="H3198" s="12">
        <v>0</v>
      </c>
      <c r="V3198" s="26"/>
      <c r="W3198" s="26"/>
      <c r="AC3198" s="16"/>
      <c r="AD3198" s="16"/>
      <c r="AE3198" s="16"/>
    </row>
    <row r="3199" spans="8:31" x14ac:dyDescent="0.25">
      <c r="H3199" s="12">
        <v>0</v>
      </c>
      <c r="V3199" s="26"/>
      <c r="W3199" s="26"/>
      <c r="AC3199" s="16"/>
      <c r="AD3199" s="16"/>
      <c r="AE3199" s="16"/>
    </row>
    <row r="3200" spans="8:31" x14ac:dyDescent="0.25">
      <c r="H3200" s="12">
        <v>0</v>
      </c>
      <c r="V3200" s="26"/>
      <c r="W3200" s="26"/>
      <c r="AC3200" s="16"/>
      <c r="AD3200" s="16"/>
      <c r="AE3200" s="16"/>
    </row>
    <row r="3201" spans="8:31" x14ac:dyDescent="0.25">
      <c r="H3201" s="12">
        <v>0</v>
      </c>
      <c r="V3201" s="26"/>
      <c r="W3201" s="26"/>
      <c r="AC3201" s="16"/>
      <c r="AD3201" s="16"/>
      <c r="AE3201" s="16"/>
    </row>
    <row r="3202" spans="8:31" x14ac:dyDescent="0.25">
      <c r="H3202" s="12">
        <v>0</v>
      </c>
      <c r="V3202" s="26"/>
      <c r="W3202" s="26"/>
      <c r="AC3202" s="16"/>
      <c r="AD3202" s="16"/>
      <c r="AE3202" s="16"/>
    </row>
    <row r="3203" spans="8:31" x14ac:dyDescent="0.25">
      <c r="H3203" s="12">
        <v>0</v>
      </c>
      <c r="V3203" s="26"/>
      <c r="W3203" s="26"/>
      <c r="AC3203" s="16"/>
      <c r="AD3203" s="16"/>
      <c r="AE3203" s="16"/>
    </row>
    <row r="3204" spans="8:31" x14ac:dyDescent="0.25">
      <c r="H3204" s="12">
        <v>0</v>
      </c>
      <c r="V3204" s="26"/>
      <c r="W3204" s="26"/>
      <c r="AC3204" s="16"/>
      <c r="AD3204" s="16"/>
      <c r="AE3204" s="16"/>
    </row>
    <row r="3205" spans="8:31" x14ac:dyDescent="0.25">
      <c r="H3205" s="12">
        <v>0</v>
      </c>
      <c r="V3205" s="26"/>
      <c r="W3205" s="26"/>
      <c r="AC3205" s="16"/>
      <c r="AD3205" s="16"/>
      <c r="AE3205" s="16"/>
    </row>
    <row r="3206" spans="8:31" x14ac:dyDescent="0.25">
      <c r="H3206" s="12">
        <v>0</v>
      </c>
      <c r="V3206" s="26"/>
      <c r="W3206" s="26"/>
      <c r="AC3206" s="16"/>
      <c r="AD3206" s="16"/>
      <c r="AE3206" s="16"/>
    </row>
    <row r="3207" spans="8:31" x14ac:dyDescent="0.25">
      <c r="H3207" s="12">
        <v>0</v>
      </c>
      <c r="V3207" s="26"/>
      <c r="W3207" s="26"/>
      <c r="AC3207" s="16"/>
      <c r="AD3207" s="16"/>
      <c r="AE3207" s="16"/>
    </row>
    <row r="3208" spans="8:31" x14ac:dyDescent="0.25">
      <c r="H3208" s="12">
        <v>0</v>
      </c>
      <c r="V3208" s="26"/>
      <c r="W3208" s="26"/>
      <c r="AC3208" s="16"/>
      <c r="AD3208" s="16"/>
      <c r="AE3208" s="16"/>
    </row>
    <row r="3209" spans="8:31" x14ac:dyDescent="0.25">
      <c r="H3209" s="12">
        <v>0</v>
      </c>
      <c r="V3209" s="26"/>
      <c r="W3209" s="26"/>
      <c r="AC3209" s="16"/>
      <c r="AD3209" s="16"/>
      <c r="AE3209" s="16"/>
    </row>
    <row r="3210" spans="8:31" x14ac:dyDescent="0.25">
      <c r="H3210" s="12">
        <v>0</v>
      </c>
      <c r="V3210" s="26"/>
      <c r="W3210" s="26"/>
      <c r="AC3210" s="16"/>
      <c r="AD3210" s="16"/>
      <c r="AE3210" s="16"/>
    </row>
    <row r="3211" spans="8:31" x14ac:dyDescent="0.25">
      <c r="H3211" s="12">
        <v>0</v>
      </c>
      <c r="V3211" s="26"/>
      <c r="W3211" s="26"/>
      <c r="AC3211" s="16"/>
      <c r="AD3211" s="16"/>
      <c r="AE3211" s="16"/>
    </row>
    <row r="3212" spans="8:31" x14ac:dyDescent="0.25">
      <c r="H3212" s="12">
        <v>0</v>
      </c>
      <c r="V3212" s="26"/>
      <c r="W3212" s="26"/>
      <c r="AC3212" s="16"/>
      <c r="AD3212" s="16"/>
      <c r="AE3212" s="16"/>
    </row>
    <row r="3213" spans="8:31" x14ac:dyDescent="0.25">
      <c r="H3213" s="12">
        <v>0</v>
      </c>
      <c r="V3213" s="26"/>
      <c r="W3213" s="26"/>
      <c r="AC3213" s="16"/>
      <c r="AD3213" s="16"/>
      <c r="AE3213" s="16"/>
    </row>
    <row r="3214" spans="8:31" x14ac:dyDescent="0.25">
      <c r="H3214" s="12">
        <v>0</v>
      </c>
      <c r="V3214" s="26"/>
      <c r="W3214" s="26"/>
      <c r="AC3214" s="16"/>
      <c r="AD3214" s="16"/>
      <c r="AE3214" s="16"/>
    </row>
    <row r="3215" spans="8:31" x14ac:dyDescent="0.25">
      <c r="H3215" s="12">
        <v>0</v>
      </c>
      <c r="V3215" s="26"/>
      <c r="W3215" s="26"/>
      <c r="AC3215" s="16"/>
      <c r="AD3215" s="16"/>
      <c r="AE3215" s="16"/>
    </row>
    <row r="3216" spans="8:31" x14ac:dyDescent="0.25">
      <c r="H3216" s="12">
        <v>0</v>
      </c>
      <c r="V3216" s="26"/>
      <c r="W3216" s="26"/>
      <c r="AC3216" s="16"/>
      <c r="AD3216" s="16"/>
      <c r="AE3216" s="16"/>
    </row>
    <row r="3217" spans="8:31" x14ac:dyDescent="0.25">
      <c r="H3217" s="12">
        <v>0</v>
      </c>
      <c r="V3217" s="26"/>
      <c r="W3217" s="26"/>
      <c r="AC3217" s="16"/>
      <c r="AD3217" s="16"/>
      <c r="AE3217" s="16"/>
    </row>
    <row r="3218" spans="8:31" x14ac:dyDescent="0.25">
      <c r="H3218" s="12">
        <v>0</v>
      </c>
      <c r="V3218" s="26"/>
      <c r="W3218" s="26"/>
      <c r="AC3218" s="16"/>
      <c r="AD3218" s="16"/>
      <c r="AE3218" s="16"/>
    </row>
    <row r="3219" spans="8:31" x14ac:dyDescent="0.25">
      <c r="H3219" s="12">
        <v>0</v>
      </c>
      <c r="V3219" s="26"/>
      <c r="W3219" s="26"/>
      <c r="AC3219" s="16"/>
      <c r="AD3219" s="16"/>
      <c r="AE3219" s="16"/>
    </row>
    <row r="3220" spans="8:31" x14ac:dyDescent="0.25">
      <c r="H3220" s="12">
        <v>0</v>
      </c>
      <c r="V3220" s="26"/>
      <c r="W3220" s="26"/>
      <c r="AC3220" s="16"/>
      <c r="AD3220" s="16"/>
      <c r="AE3220" s="16"/>
    </row>
    <row r="3221" spans="8:31" x14ac:dyDescent="0.25">
      <c r="H3221" s="12">
        <v>0</v>
      </c>
      <c r="V3221" s="26"/>
      <c r="W3221" s="26"/>
      <c r="AC3221" s="16"/>
      <c r="AD3221" s="16"/>
      <c r="AE3221" s="16"/>
    </row>
    <row r="3222" spans="8:31" x14ac:dyDescent="0.25">
      <c r="H3222" s="12">
        <v>0</v>
      </c>
      <c r="V3222" s="26"/>
      <c r="W3222" s="26"/>
      <c r="AC3222" s="16"/>
      <c r="AD3222" s="16"/>
      <c r="AE3222" s="16"/>
    </row>
    <row r="3223" spans="8:31" x14ac:dyDescent="0.25">
      <c r="H3223" s="12">
        <v>0</v>
      </c>
      <c r="V3223" s="26"/>
      <c r="W3223" s="26"/>
      <c r="AC3223" s="16"/>
      <c r="AD3223" s="16"/>
      <c r="AE3223" s="16"/>
    </row>
    <row r="3224" spans="8:31" x14ac:dyDescent="0.25">
      <c r="H3224" s="12">
        <v>0</v>
      </c>
      <c r="V3224" s="26"/>
      <c r="W3224" s="26"/>
      <c r="AC3224" s="16"/>
      <c r="AD3224" s="16"/>
      <c r="AE3224" s="16"/>
    </row>
    <row r="3225" spans="8:31" x14ac:dyDescent="0.25">
      <c r="H3225" s="12">
        <v>0</v>
      </c>
      <c r="V3225" s="26"/>
      <c r="W3225" s="26"/>
      <c r="AC3225" s="16"/>
      <c r="AD3225" s="16"/>
      <c r="AE3225" s="16"/>
    </row>
    <row r="3226" spans="8:31" x14ac:dyDescent="0.25">
      <c r="H3226" s="12">
        <v>0</v>
      </c>
      <c r="V3226" s="26"/>
      <c r="W3226" s="26"/>
      <c r="AC3226" s="16"/>
      <c r="AD3226" s="16"/>
      <c r="AE3226" s="16"/>
    </row>
    <row r="3227" spans="8:31" x14ac:dyDescent="0.25">
      <c r="H3227" s="12">
        <v>0</v>
      </c>
      <c r="V3227" s="26"/>
      <c r="W3227" s="26"/>
      <c r="AC3227" s="16"/>
      <c r="AD3227" s="16"/>
      <c r="AE3227" s="16"/>
    </row>
    <row r="3228" spans="8:31" x14ac:dyDescent="0.25">
      <c r="H3228" s="12">
        <v>0</v>
      </c>
      <c r="V3228" s="26"/>
      <c r="W3228" s="26"/>
      <c r="AC3228" s="16"/>
      <c r="AD3228" s="16"/>
      <c r="AE3228" s="16"/>
    </row>
    <row r="3229" spans="8:31" x14ac:dyDescent="0.25">
      <c r="H3229" s="12">
        <v>0</v>
      </c>
      <c r="V3229" s="26"/>
      <c r="W3229" s="26"/>
      <c r="AC3229" s="16"/>
      <c r="AD3229" s="16"/>
      <c r="AE3229" s="16"/>
    </row>
    <row r="3230" spans="8:31" x14ac:dyDescent="0.25">
      <c r="H3230" s="12">
        <v>0</v>
      </c>
      <c r="V3230" s="26"/>
      <c r="W3230" s="26"/>
      <c r="AC3230" s="16"/>
      <c r="AD3230" s="16"/>
      <c r="AE3230" s="16"/>
    </row>
    <row r="3231" spans="8:31" x14ac:dyDescent="0.25">
      <c r="H3231" s="12">
        <v>0</v>
      </c>
      <c r="V3231" s="26"/>
      <c r="W3231" s="26"/>
      <c r="AC3231" s="16"/>
      <c r="AD3231" s="16"/>
      <c r="AE3231" s="16"/>
    </row>
    <row r="3232" spans="8:31" x14ac:dyDescent="0.25">
      <c r="H3232" s="12">
        <v>0</v>
      </c>
      <c r="V3232" s="26"/>
      <c r="W3232" s="26"/>
      <c r="AC3232" s="16"/>
      <c r="AD3232" s="16"/>
      <c r="AE3232" s="16"/>
    </row>
    <row r="3233" spans="8:31" x14ac:dyDescent="0.25">
      <c r="H3233" s="12">
        <v>0</v>
      </c>
      <c r="V3233" s="26"/>
      <c r="W3233" s="26"/>
      <c r="AC3233" s="16"/>
      <c r="AD3233" s="16"/>
      <c r="AE3233" s="16"/>
    </row>
    <row r="3234" spans="8:31" x14ac:dyDescent="0.25">
      <c r="H3234" s="12">
        <v>0</v>
      </c>
      <c r="V3234" s="26"/>
      <c r="W3234" s="26"/>
      <c r="AC3234" s="16"/>
      <c r="AD3234" s="16"/>
      <c r="AE3234" s="16"/>
    </row>
    <row r="3235" spans="8:31" x14ac:dyDescent="0.25">
      <c r="H3235" s="12">
        <v>0</v>
      </c>
      <c r="V3235" s="26"/>
      <c r="W3235" s="26"/>
      <c r="AC3235" s="16"/>
      <c r="AD3235" s="16"/>
      <c r="AE3235" s="16"/>
    </row>
    <row r="3236" spans="8:31" x14ac:dyDescent="0.25">
      <c r="H3236" s="12">
        <v>0</v>
      </c>
      <c r="V3236" s="26"/>
      <c r="W3236" s="26"/>
      <c r="AC3236" s="16"/>
      <c r="AD3236" s="16"/>
      <c r="AE3236" s="16"/>
    </row>
    <row r="3237" spans="8:31" x14ac:dyDescent="0.25">
      <c r="H3237" s="12">
        <v>0</v>
      </c>
      <c r="V3237" s="26"/>
      <c r="W3237" s="26"/>
      <c r="AC3237" s="16"/>
      <c r="AD3237" s="16"/>
      <c r="AE3237" s="16"/>
    </row>
    <row r="3238" spans="8:31" x14ac:dyDescent="0.25">
      <c r="H3238" s="12">
        <v>0</v>
      </c>
      <c r="V3238" s="26"/>
      <c r="W3238" s="26"/>
      <c r="AC3238" s="16"/>
      <c r="AD3238" s="16"/>
      <c r="AE3238" s="16"/>
    </row>
    <row r="3239" spans="8:31" x14ac:dyDescent="0.25">
      <c r="H3239" s="12">
        <v>0</v>
      </c>
      <c r="V3239" s="26"/>
      <c r="W3239" s="26"/>
      <c r="AC3239" s="16"/>
      <c r="AD3239" s="16"/>
      <c r="AE3239" s="16"/>
    </row>
    <row r="3240" spans="8:31" x14ac:dyDescent="0.25">
      <c r="H3240" s="12">
        <v>0</v>
      </c>
      <c r="V3240" s="26"/>
      <c r="W3240" s="26"/>
      <c r="AC3240" s="16"/>
      <c r="AD3240" s="16"/>
      <c r="AE3240" s="16"/>
    </row>
    <row r="3241" spans="8:31" x14ac:dyDescent="0.25">
      <c r="H3241" s="12">
        <v>0</v>
      </c>
      <c r="V3241" s="26"/>
      <c r="W3241" s="26"/>
      <c r="AC3241" s="16"/>
      <c r="AD3241" s="16"/>
      <c r="AE3241" s="16"/>
    </row>
    <row r="3242" spans="8:31" x14ac:dyDescent="0.25">
      <c r="H3242" s="12">
        <v>0</v>
      </c>
      <c r="V3242" s="26"/>
      <c r="W3242" s="26"/>
      <c r="AC3242" s="16"/>
      <c r="AD3242" s="16"/>
      <c r="AE3242" s="16"/>
    </row>
    <row r="3243" spans="8:31" x14ac:dyDescent="0.25">
      <c r="H3243" s="12">
        <v>0</v>
      </c>
      <c r="V3243" s="26"/>
      <c r="W3243" s="26"/>
      <c r="AC3243" s="16"/>
      <c r="AD3243" s="16"/>
      <c r="AE3243" s="16"/>
    </row>
    <row r="3244" spans="8:31" x14ac:dyDescent="0.25">
      <c r="H3244" s="12">
        <v>0</v>
      </c>
      <c r="V3244" s="26"/>
      <c r="W3244" s="26"/>
      <c r="AC3244" s="16"/>
      <c r="AD3244" s="16"/>
      <c r="AE3244" s="16"/>
    </row>
    <row r="3245" spans="8:31" x14ac:dyDescent="0.25">
      <c r="H3245" s="12">
        <v>0</v>
      </c>
      <c r="V3245" s="26"/>
      <c r="W3245" s="26"/>
      <c r="AC3245" s="16"/>
      <c r="AD3245" s="16"/>
      <c r="AE3245" s="16"/>
    </row>
    <row r="3246" spans="8:31" x14ac:dyDescent="0.25">
      <c r="H3246" s="12">
        <v>0</v>
      </c>
      <c r="V3246" s="26"/>
      <c r="W3246" s="26"/>
      <c r="AC3246" s="16"/>
      <c r="AD3246" s="16"/>
      <c r="AE3246" s="16"/>
    </row>
    <row r="3247" spans="8:31" x14ac:dyDescent="0.25">
      <c r="H3247" s="12">
        <v>0</v>
      </c>
      <c r="V3247" s="26"/>
      <c r="W3247" s="26"/>
      <c r="AC3247" s="16"/>
      <c r="AD3247" s="16"/>
      <c r="AE3247" s="16"/>
    </row>
    <row r="3248" spans="8:31" x14ac:dyDescent="0.25">
      <c r="H3248" s="12">
        <v>0</v>
      </c>
      <c r="V3248" s="26"/>
      <c r="W3248" s="26"/>
      <c r="AC3248" s="16"/>
      <c r="AD3248" s="16"/>
      <c r="AE3248" s="16"/>
    </row>
    <row r="3249" spans="8:31" x14ac:dyDescent="0.25">
      <c r="H3249" s="12">
        <v>0</v>
      </c>
      <c r="V3249" s="26"/>
      <c r="W3249" s="26"/>
      <c r="AC3249" s="16"/>
      <c r="AD3249" s="16"/>
      <c r="AE3249" s="16"/>
    </row>
    <row r="3250" spans="8:31" x14ac:dyDescent="0.25">
      <c r="H3250" s="12">
        <v>0</v>
      </c>
      <c r="V3250" s="26"/>
      <c r="W3250" s="26"/>
      <c r="AC3250" s="16"/>
      <c r="AD3250" s="16"/>
      <c r="AE3250" s="16"/>
    </row>
    <row r="3251" spans="8:31" x14ac:dyDescent="0.25">
      <c r="H3251" s="12">
        <v>0</v>
      </c>
      <c r="V3251" s="26"/>
      <c r="W3251" s="26"/>
      <c r="AC3251" s="16"/>
      <c r="AD3251" s="16"/>
      <c r="AE3251" s="16"/>
    </row>
    <row r="3252" spans="8:31" x14ac:dyDescent="0.25">
      <c r="H3252" s="12">
        <v>0</v>
      </c>
      <c r="V3252" s="26"/>
      <c r="W3252" s="26"/>
      <c r="AC3252" s="16"/>
      <c r="AD3252" s="16"/>
      <c r="AE3252" s="16"/>
    </row>
    <row r="3253" spans="8:31" x14ac:dyDescent="0.25">
      <c r="H3253" s="12">
        <v>0</v>
      </c>
      <c r="V3253" s="26"/>
      <c r="W3253" s="26"/>
      <c r="AC3253" s="16"/>
      <c r="AD3253" s="16"/>
      <c r="AE3253" s="16"/>
    </row>
    <row r="3254" spans="8:31" x14ac:dyDescent="0.25">
      <c r="H3254" s="12">
        <v>0</v>
      </c>
      <c r="V3254" s="26"/>
      <c r="W3254" s="26"/>
      <c r="AC3254" s="16"/>
      <c r="AD3254" s="16"/>
      <c r="AE3254" s="16"/>
    </row>
    <row r="3255" spans="8:31" x14ac:dyDescent="0.25">
      <c r="H3255" s="12">
        <v>0</v>
      </c>
      <c r="V3255" s="26"/>
      <c r="W3255" s="26"/>
      <c r="AC3255" s="16"/>
      <c r="AD3255" s="16"/>
      <c r="AE3255" s="16"/>
    </row>
    <row r="3256" spans="8:31" x14ac:dyDescent="0.25">
      <c r="H3256" s="12">
        <v>0</v>
      </c>
      <c r="V3256" s="26"/>
      <c r="W3256" s="26"/>
      <c r="AC3256" s="16"/>
      <c r="AD3256" s="16"/>
      <c r="AE3256" s="16"/>
    </row>
    <row r="3257" spans="8:31" x14ac:dyDescent="0.25">
      <c r="H3257" s="12">
        <v>0</v>
      </c>
      <c r="V3257" s="26"/>
      <c r="W3257" s="26"/>
      <c r="AC3257" s="16"/>
      <c r="AD3257" s="16"/>
      <c r="AE3257" s="16"/>
    </row>
    <row r="3258" spans="8:31" x14ac:dyDescent="0.25">
      <c r="H3258" s="12">
        <v>0</v>
      </c>
      <c r="V3258" s="26"/>
      <c r="W3258" s="26"/>
      <c r="AC3258" s="16"/>
      <c r="AD3258" s="16"/>
      <c r="AE3258" s="16"/>
    </row>
    <row r="3259" spans="8:31" x14ac:dyDescent="0.25">
      <c r="H3259" s="12">
        <v>0</v>
      </c>
      <c r="V3259" s="26"/>
      <c r="W3259" s="26"/>
      <c r="AC3259" s="16"/>
      <c r="AD3259" s="16"/>
      <c r="AE3259" s="16"/>
    </row>
    <row r="3260" spans="8:31" x14ac:dyDescent="0.25">
      <c r="H3260" s="12">
        <v>0</v>
      </c>
      <c r="V3260" s="26"/>
      <c r="W3260" s="26"/>
      <c r="AC3260" s="16"/>
      <c r="AD3260" s="16"/>
      <c r="AE3260" s="16"/>
    </row>
    <row r="3261" spans="8:31" x14ac:dyDescent="0.25">
      <c r="H3261" s="12">
        <v>0</v>
      </c>
      <c r="V3261" s="26"/>
      <c r="W3261" s="26"/>
      <c r="AC3261" s="16"/>
      <c r="AD3261" s="16"/>
      <c r="AE3261" s="16"/>
    </row>
    <row r="3262" spans="8:31" x14ac:dyDescent="0.25">
      <c r="H3262" s="12">
        <v>0</v>
      </c>
      <c r="V3262" s="26"/>
      <c r="W3262" s="26"/>
      <c r="AC3262" s="16"/>
      <c r="AD3262" s="16"/>
      <c r="AE3262" s="16"/>
    </row>
    <row r="3263" spans="8:31" x14ac:dyDescent="0.25">
      <c r="H3263" s="12">
        <v>0</v>
      </c>
      <c r="V3263" s="26"/>
      <c r="W3263" s="26"/>
      <c r="AC3263" s="16"/>
      <c r="AD3263" s="16"/>
      <c r="AE3263" s="16"/>
    </row>
    <row r="3264" spans="8:31" x14ac:dyDescent="0.25">
      <c r="H3264" s="12">
        <v>0</v>
      </c>
      <c r="V3264" s="26"/>
      <c r="W3264" s="26"/>
      <c r="AC3264" s="16"/>
      <c r="AD3264" s="16"/>
      <c r="AE3264" s="16"/>
    </row>
    <row r="3265" spans="8:31" x14ac:dyDescent="0.25">
      <c r="H3265" s="12">
        <v>0</v>
      </c>
      <c r="V3265" s="26"/>
      <c r="W3265" s="26"/>
      <c r="AC3265" s="16"/>
      <c r="AD3265" s="16"/>
      <c r="AE3265" s="26"/>
    </row>
    <row r="3266" spans="8:31" x14ac:dyDescent="0.25">
      <c r="H3266" s="12">
        <v>0</v>
      </c>
      <c r="V3266" s="26"/>
      <c r="W3266" s="26"/>
      <c r="AC3266" s="16"/>
      <c r="AD3266" s="16"/>
      <c r="AE3266" s="26"/>
    </row>
    <row r="3267" spans="8:31" x14ac:dyDescent="0.25">
      <c r="H3267" s="12">
        <v>0</v>
      </c>
      <c r="V3267" s="26"/>
      <c r="W3267" s="26"/>
      <c r="AC3267" s="16"/>
      <c r="AD3267" s="16"/>
      <c r="AE3267" s="26"/>
    </row>
    <row r="3268" spans="8:31" x14ac:dyDescent="0.25">
      <c r="H3268" s="12">
        <v>0</v>
      </c>
      <c r="V3268" s="26"/>
      <c r="W3268" s="26"/>
      <c r="AC3268" s="16"/>
      <c r="AD3268" s="16"/>
      <c r="AE3268" s="26"/>
    </row>
    <row r="3269" spans="8:31" x14ac:dyDescent="0.25">
      <c r="H3269" s="12">
        <v>0</v>
      </c>
      <c r="V3269" s="26"/>
      <c r="W3269" s="26"/>
      <c r="AC3269" s="16"/>
      <c r="AD3269" s="16"/>
      <c r="AE3269" s="26"/>
    </row>
    <row r="3270" spans="8:31" x14ac:dyDescent="0.25">
      <c r="H3270" s="12">
        <v>0</v>
      </c>
      <c r="V3270" s="26"/>
      <c r="W3270" s="26"/>
      <c r="AC3270" s="16"/>
      <c r="AD3270" s="16"/>
      <c r="AE3270" s="26"/>
    </row>
    <row r="3271" spans="8:31" x14ac:dyDescent="0.25">
      <c r="H3271" s="12">
        <v>0</v>
      </c>
      <c r="V3271" s="26"/>
      <c r="W3271" s="26"/>
      <c r="AC3271" s="16"/>
      <c r="AD3271" s="16"/>
      <c r="AE3271" s="26"/>
    </row>
    <row r="3272" spans="8:31" x14ac:dyDescent="0.25">
      <c r="H3272" s="12">
        <v>0</v>
      </c>
      <c r="V3272" s="26"/>
      <c r="W3272" s="26"/>
      <c r="AC3272" s="16"/>
      <c r="AD3272" s="16"/>
      <c r="AE3272" s="26"/>
    </row>
    <row r="3273" spans="8:31" x14ac:dyDescent="0.25">
      <c r="H3273" s="12">
        <v>0</v>
      </c>
      <c r="V3273" s="26"/>
      <c r="W3273" s="26"/>
      <c r="AC3273" s="16"/>
      <c r="AD3273" s="16"/>
      <c r="AE3273" s="26"/>
    </row>
    <row r="3274" spans="8:31" x14ac:dyDescent="0.25">
      <c r="H3274" s="12">
        <v>0</v>
      </c>
      <c r="V3274" s="26"/>
      <c r="W3274" s="26"/>
      <c r="AC3274" s="16"/>
      <c r="AD3274" s="16"/>
      <c r="AE3274" s="26"/>
    </row>
    <row r="3275" spans="8:31" x14ac:dyDescent="0.25">
      <c r="H3275" s="12">
        <v>0</v>
      </c>
      <c r="V3275" s="26"/>
      <c r="W3275" s="26"/>
      <c r="AC3275" s="16"/>
      <c r="AD3275" s="16"/>
      <c r="AE3275" s="26"/>
    </row>
    <row r="3276" spans="8:31" x14ac:dyDescent="0.25">
      <c r="H3276" s="12">
        <v>0</v>
      </c>
      <c r="V3276" s="26"/>
      <c r="W3276" s="26"/>
      <c r="AC3276" s="16"/>
      <c r="AD3276" s="16"/>
      <c r="AE3276" s="26"/>
    </row>
    <row r="3277" spans="8:31" x14ac:dyDescent="0.25">
      <c r="H3277" s="12">
        <v>0</v>
      </c>
      <c r="V3277" s="26"/>
      <c r="W3277" s="26"/>
      <c r="AC3277" s="16"/>
      <c r="AD3277" s="16"/>
      <c r="AE3277" s="26"/>
    </row>
    <row r="3278" spans="8:31" x14ac:dyDescent="0.25">
      <c r="H3278" s="12">
        <v>0</v>
      </c>
      <c r="V3278" s="26"/>
      <c r="W3278" s="26"/>
      <c r="AC3278" s="16"/>
      <c r="AD3278" s="16"/>
      <c r="AE3278" s="26"/>
    </row>
    <row r="3279" spans="8:31" x14ac:dyDescent="0.25">
      <c r="H3279" s="12">
        <v>0</v>
      </c>
      <c r="V3279" s="26"/>
      <c r="W3279" s="26"/>
      <c r="AC3279" s="16"/>
      <c r="AD3279" s="16"/>
      <c r="AE3279" s="26"/>
    </row>
    <row r="3280" spans="8:31" x14ac:dyDescent="0.25">
      <c r="H3280" s="12">
        <v>0</v>
      </c>
      <c r="V3280" s="26"/>
      <c r="W3280" s="26"/>
      <c r="AC3280" s="16"/>
      <c r="AD3280" s="16"/>
      <c r="AE3280" s="26"/>
    </row>
    <row r="3281" spans="8:31" x14ac:dyDescent="0.25">
      <c r="H3281" s="12">
        <v>0</v>
      </c>
      <c r="V3281" s="26"/>
      <c r="W3281" s="26"/>
      <c r="AC3281" s="16"/>
      <c r="AD3281" s="16"/>
      <c r="AE3281" s="26"/>
    </row>
    <row r="3282" spans="8:31" x14ac:dyDescent="0.25">
      <c r="H3282" s="12">
        <v>0</v>
      </c>
      <c r="V3282" s="26"/>
      <c r="W3282" s="26"/>
      <c r="AC3282" s="16"/>
      <c r="AD3282" s="16"/>
      <c r="AE3282" s="26"/>
    </row>
    <row r="3283" spans="8:31" x14ac:dyDescent="0.25">
      <c r="H3283" s="12">
        <v>0</v>
      </c>
      <c r="V3283" s="26"/>
      <c r="W3283" s="26"/>
      <c r="AC3283" s="16"/>
      <c r="AD3283" s="16"/>
      <c r="AE3283" s="26"/>
    </row>
    <row r="3284" spans="8:31" x14ac:dyDescent="0.25">
      <c r="H3284" s="12">
        <v>0</v>
      </c>
      <c r="V3284" s="26"/>
      <c r="W3284" s="26"/>
      <c r="AC3284" s="16"/>
      <c r="AD3284" s="16"/>
      <c r="AE3284" s="26"/>
    </row>
    <row r="3285" spans="8:31" x14ac:dyDescent="0.25">
      <c r="H3285" s="12">
        <v>0</v>
      </c>
      <c r="V3285" s="26"/>
      <c r="W3285" s="26"/>
      <c r="AC3285" s="16"/>
      <c r="AD3285" s="16"/>
      <c r="AE3285" s="26"/>
    </row>
    <row r="3286" spans="8:31" x14ac:dyDescent="0.25">
      <c r="H3286" s="12">
        <v>0</v>
      </c>
      <c r="V3286" s="26"/>
      <c r="W3286" s="26"/>
      <c r="AC3286" s="16"/>
      <c r="AD3286" s="16"/>
      <c r="AE3286" s="26"/>
    </row>
    <row r="3287" spans="8:31" x14ac:dyDescent="0.25">
      <c r="H3287" s="12">
        <v>0</v>
      </c>
      <c r="V3287" s="26"/>
      <c r="W3287" s="26"/>
      <c r="AC3287" s="16"/>
      <c r="AD3287" s="16"/>
      <c r="AE3287" s="26"/>
    </row>
    <row r="3288" spans="8:31" x14ac:dyDescent="0.25">
      <c r="H3288" s="12">
        <v>0</v>
      </c>
      <c r="V3288" s="26"/>
      <c r="W3288" s="26"/>
      <c r="AC3288" s="16"/>
      <c r="AD3288" s="16"/>
      <c r="AE3288" s="26"/>
    </row>
    <row r="3289" spans="8:31" x14ac:dyDescent="0.25">
      <c r="H3289" s="12">
        <v>0</v>
      </c>
      <c r="V3289" s="26"/>
      <c r="W3289" s="26"/>
      <c r="AC3289" s="16"/>
      <c r="AD3289" s="16"/>
      <c r="AE3289" s="26"/>
    </row>
    <row r="3290" spans="8:31" x14ac:dyDescent="0.25">
      <c r="H3290" s="12">
        <v>0</v>
      </c>
      <c r="V3290" s="26"/>
      <c r="W3290" s="26"/>
      <c r="AC3290" s="16"/>
      <c r="AD3290" s="16"/>
      <c r="AE3290" s="26"/>
    </row>
    <row r="3291" spans="8:31" x14ac:dyDescent="0.25">
      <c r="H3291" s="12">
        <v>0</v>
      </c>
      <c r="V3291" s="26"/>
      <c r="W3291" s="26"/>
      <c r="AC3291" s="16"/>
      <c r="AD3291" s="16"/>
      <c r="AE3291" s="26"/>
    </row>
    <row r="3292" spans="8:31" x14ac:dyDescent="0.25">
      <c r="H3292" s="12">
        <v>0</v>
      </c>
      <c r="V3292" s="26"/>
      <c r="W3292" s="26"/>
      <c r="AC3292" s="16"/>
      <c r="AD3292" s="16"/>
      <c r="AE3292" s="26"/>
    </row>
    <row r="3293" spans="8:31" x14ac:dyDescent="0.25">
      <c r="H3293" s="12">
        <v>0</v>
      </c>
      <c r="V3293" s="26"/>
      <c r="W3293" s="26"/>
      <c r="AC3293" s="16"/>
      <c r="AD3293" s="16"/>
      <c r="AE3293" s="26"/>
    </row>
    <row r="3294" spans="8:31" x14ac:dyDescent="0.25">
      <c r="H3294" s="12">
        <v>0</v>
      </c>
      <c r="V3294" s="26"/>
      <c r="W3294" s="26"/>
      <c r="AC3294" s="16"/>
      <c r="AD3294" s="16"/>
      <c r="AE3294" s="26"/>
    </row>
    <row r="3295" spans="8:31" x14ac:dyDescent="0.25">
      <c r="H3295" s="12">
        <v>0</v>
      </c>
      <c r="V3295" s="26"/>
      <c r="W3295" s="26"/>
      <c r="AC3295" s="16"/>
      <c r="AD3295" s="16"/>
      <c r="AE3295" s="26"/>
    </row>
    <row r="3296" spans="8:31" x14ac:dyDescent="0.25">
      <c r="H3296" s="12">
        <v>0</v>
      </c>
      <c r="V3296" s="26"/>
      <c r="W3296" s="26"/>
      <c r="AC3296" s="16"/>
      <c r="AD3296" s="16"/>
      <c r="AE3296" s="26"/>
    </row>
    <row r="3297" spans="8:31" x14ac:dyDescent="0.25">
      <c r="H3297" s="12">
        <v>0</v>
      </c>
      <c r="V3297" s="26"/>
      <c r="W3297" s="26"/>
      <c r="AC3297" s="16"/>
      <c r="AD3297" s="16"/>
      <c r="AE3297" s="26"/>
    </row>
    <row r="3298" spans="8:31" x14ac:dyDescent="0.25">
      <c r="H3298" s="12">
        <v>0</v>
      </c>
      <c r="V3298" s="26"/>
      <c r="W3298" s="26"/>
      <c r="AC3298" s="16"/>
      <c r="AD3298" s="16"/>
      <c r="AE3298" s="26"/>
    </row>
    <row r="3299" spans="8:31" x14ac:dyDescent="0.25">
      <c r="H3299" s="12">
        <v>0</v>
      </c>
      <c r="V3299" s="26"/>
      <c r="W3299" s="26"/>
      <c r="AC3299" s="16"/>
      <c r="AD3299" s="16"/>
      <c r="AE3299" s="26"/>
    </row>
    <row r="3300" spans="8:31" x14ac:dyDescent="0.25">
      <c r="H3300" s="12">
        <v>0</v>
      </c>
      <c r="V3300" s="26"/>
      <c r="W3300" s="26"/>
      <c r="AC3300" s="16"/>
      <c r="AD3300" s="16"/>
      <c r="AE3300" s="26"/>
    </row>
    <row r="3301" spans="8:31" x14ac:dyDescent="0.25">
      <c r="H3301" s="12">
        <v>0</v>
      </c>
      <c r="V3301" s="26"/>
      <c r="W3301" s="26"/>
      <c r="AC3301" s="16"/>
      <c r="AD3301" s="16"/>
      <c r="AE3301" s="26"/>
    </row>
    <row r="3302" spans="8:31" x14ac:dyDescent="0.25">
      <c r="H3302" s="12">
        <v>0</v>
      </c>
      <c r="V3302" s="26"/>
      <c r="W3302" s="26"/>
      <c r="AC3302" s="16"/>
      <c r="AD3302" s="16"/>
      <c r="AE3302" s="26"/>
    </row>
    <row r="3303" spans="8:31" x14ac:dyDescent="0.25">
      <c r="H3303" s="12">
        <v>0</v>
      </c>
      <c r="V3303" s="26"/>
      <c r="W3303" s="26"/>
      <c r="AC3303" s="16"/>
      <c r="AD3303" s="16"/>
      <c r="AE3303" s="26"/>
    </row>
    <row r="3304" spans="8:31" x14ac:dyDescent="0.25">
      <c r="H3304" s="12">
        <v>0</v>
      </c>
      <c r="V3304" s="26"/>
      <c r="W3304" s="26"/>
      <c r="AC3304" s="16"/>
      <c r="AD3304" s="16"/>
      <c r="AE3304" s="26"/>
    </row>
    <row r="3305" spans="8:31" x14ac:dyDescent="0.25">
      <c r="H3305" s="12">
        <v>0</v>
      </c>
      <c r="V3305" s="26"/>
      <c r="W3305" s="26"/>
      <c r="AC3305" s="16"/>
      <c r="AD3305" s="16"/>
      <c r="AE3305" s="26"/>
    </row>
    <row r="3306" spans="8:31" x14ac:dyDescent="0.25">
      <c r="H3306" s="12">
        <v>0</v>
      </c>
      <c r="V3306" s="26"/>
      <c r="W3306" s="26"/>
      <c r="AC3306" s="16"/>
      <c r="AD3306" s="16"/>
      <c r="AE3306" s="26"/>
    </row>
    <row r="3307" spans="8:31" x14ac:dyDescent="0.25">
      <c r="H3307" s="12">
        <v>0</v>
      </c>
      <c r="V3307" s="26"/>
      <c r="W3307" s="26"/>
      <c r="AC3307" s="16"/>
      <c r="AD3307" s="16"/>
      <c r="AE3307" s="26"/>
    </row>
    <row r="3308" spans="8:31" x14ac:dyDescent="0.25">
      <c r="H3308" s="12">
        <v>0</v>
      </c>
      <c r="V3308" s="26"/>
      <c r="W3308" s="26"/>
      <c r="AC3308" s="16"/>
      <c r="AD3308" s="16"/>
      <c r="AE3308" s="26"/>
    </row>
    <row r="3309" spans="8:31" x14ac:dyDescent="0.25">
      <c r="H3309" s="12">
        <v>0</v>
      </c>
      <c r="V3309" s="26"/>
      <c r="W3309" s="26"/>
      <c r="AC3309" s="16"/>
      <c r="AD3309" s="16"/>
      <c r="AE3309" s="26"/>
    </row>
    <row r="3310" spans="8:31" x14ac:dyDescent="0.25">
      <c r="H3310" s="12">
        <v>0</v>
      </c>
      <c r="V3310" s="26"/>
      <c r="W3310" s="26"/>
      <c r="AC3310" s="16"/>
      <c r="AD3310" s="16"/>
      <c r="AE3310" s="26"/>
    </row>
    <row r="3311" spans="8:31" x14ac:dyDescent="0.25">
      <c r="H3311" s="12">
        <v>0</v>
      </c>
      <c r="V3311" s="26"/>
      <c r="W3311" s="26"/>
      <c r="AC3311" s="16"/>
      <c r="AD3311" s="16"/>
      <c r="AE3311" s="26"/>
    </row>
    <row r="3312" spans="8:31" x14ac:dyDescent="0.25">
      <c r="H3312" s="12">
        <v>0</v>
      </c>
      <c r="V3312" s="26"/>
      <c r="W3312" s="26"/>
      <c r="AC3312" s="16"/>
      <c r="AD3312" s="16"/>
      <c r="AE3312" s="26"/>
    </row>
    <row r="3313" spans="8:31" x14ac:dyDescent="0.25">
      <c r="H3313" s="12">
        <v>0</v>
      </c>
      <c r="V3313" s="26"/>
      <c r="W3313" s="26"/>
      <c r="AC3313" s="16"/>
      <c r="AD3313" s="16"/>
      <c r="AE3313" s="26"/>
    </row>
    <row r="3314" spans="8:31" x14ac:dyDescent="0.25">
      <c r="H3314" s="12">
        <v>0</v>
      </c>
      <c r="V3314" s="26"/>
      <c r="W3314" s="26"/>
      <c r="AC3314" s="16"/>
      <c r="AD3314" s="16"/>
      <c r="AE3314" s="26"/>
    </row>
    <row r="3315" spans="8:31" x14ac:dyDescent="0.25">
      <c r="H3315" s="12">
        <v>0</v>
      </c>
      <c r="V3315" s="26"/>
      <c r="W3315" s="26"/>
      <c r="AC3315" s="16"/>
      <c r="AD3315" s="16"/>
      <c r="AE3315" s="26"/>
    </row>
    <row r="3316" spans="8:31" x14ac:dyDescent="0.25">
      <c r="H3316" s="12">
        <v>0</v>
      </c>
      <c r="V3316" s="26"/>
      <c r="W3316" s="26"/>
      <c r="AC3316" s="16"/>
      <c r="AD3316" s="16"/>
      <c r="AE3316" s="26"/>
    </row>
    <row r="3317" spans="8:31" x14ac:dyDescent="0.25">
      <c r="H3317" s="12">
        <v>0</v>
      </c>
      <c r="V3317" s="26"/>
      <c r="W3317" s="26"/>
      <c r="AC3317" s="16"/>
      <c r="AD3317" s="16"/>
      <c r="AE3317" s="26"/>
    </row>
    <row r="3318" spans="8:31" x14ac:dyDescent="0.25">
      <c r="H3318" s="12">
        <v>0</v>
      </c>
      <c r="V3318" s="26"/>
      <c r="W3318" s="26"/>
      <c r="AC3318" s="16"/>
      <c r="AD3318" s="16"/>
      <c r="AE3318" s="26"/>
    </row>
    <row r="3319" spans="8:31" x14ac:dyDescent="0.25">
      <c r="H3319" s="12">
        <v>0</v>
      </c>
      <c r="V3319" s="26"/>
      <c r="W3319" s="26"/>
      <c r="AC3319" s="16"/>
      <c r="AD3319" s="16"/>
      <c r="AE3319" s="26"/>
    </row>
    <row r="3320" spans="8:31" x14ac:dyDescent="0.25">
      <c r="H3320" s="12">
        <v>0</v>
      </c>
      <c r="V3320" s="26"/>
      <c r="W3320" s="26"/>
      <c r="AC3320" s="16"/>
      <c r="AD3320" s="16"/>
      <c r="AE3320" s="26"/>
    </row>
    <row r="3321" spans="8:31" x14ac:dyDescent="0.25">
      <c r="H3321" s="12">
        <v>0</v>
      </c>
      <c r="V3321" s="26"/>
      <c r="W3321" s="26"/>
      <c r="AC3321" s="16"/>
      <c r="AD3321" s="16"/>
      <c r="AE3321" s="26"/>
    </row>
    <row r="3322" spans="8:31" x14ac:dyDescent="0.25">
      <c r="H3322" s="12">
        <v>0</v>
      </c>
      <c r="V3322" s="26"/>
      <c r="W3322" s="26"/>
      <c r="AC3322" s="16"/>
      <c r="AD3322" s="16"/>
      <c r="AE3322" s="26"/>
    </row>
    <row r="3323" spans="8:31" x14ac:dyDescent="0.25">
      <c r="H3323" s="12">
        <v>0</v>
      </c>
      <c r="V3323" s="26"/>
      <c r="W3323" s="26"/>
      <c r="AC3323" s="16"/>
      <c r="AD3323" s="16"/>
      <c r="AE3323" s="26"/>
    </row>
    <row r="3324" spans="8:31" x14ac:dyDescent="0.25">
      <c r="H3324" s="12">
        <v>0</v>
      </c>
      <c r="V3324" s="26"/>
      <c r="W3324" s="26"/>
      <c r="AC3324" s="16"/>
      <c r="AD3324" s="16"/>
      <c r="AE3324" s="26"/>
    </row>
    <row r="3325" spans="8:31" x14ac:dyDescent="0.25">
      <c r="H3325" s="12">
        <v>0</v>
      </c>
      <c r="V3325" s="26"/>
      <c r="W3325" s="26"/>
      <c r="AC3325" s="16"/>
      <c r="AD3325" s="16"/>
      <c r="AE3325" s="26"/>
    </row>
    <row r="3326" spans="8:31" x14ac:dyDescent="0.25">
      <c r="H3326" s="12">
        <v>0</v>
      </c>
      <c r="V3326" s="26"/>
      <c r="W3326" s="26"/>
      <c r="AC3326" s="16"/>
      <c r="AD3326" s="16"/>
      <c r="AE3326" s="26"/>
    </row>
    <row r="3327" spans="8:31" x14ac:dyDescent="0.25">
      <c r="H3327" s="12">
        <v>0</v>
      </c>
      <c r="V3327" s="26"/>
      <c r="W3327" s="26"/>
      <c r="AC3327" s="16"/>
      <c r="AD3327" s="16"/>
      <c r="AE3327" s="26"/>
    </row>
    <row r="3328" spans="8:31" x14ac:dyDescent="0.25">
      <c r="H3328" s="12">
        <v>0</v>
      </c>
      <c r="V3328" s="26"/>
      <c r="W3328" s="26"/>
      <c r="AC3328" s="16"/>
      <c r="AD3328" s="16"/>
      <c r="AE3328" s="26"/>
    </row>
    <row r="3329" spans="8:31" x14ac:dyDescent="0.25">
      <c r="H3329" s="12">
        <v>0</v>
      </c>
      <c r="V3329" s="26"/>
      <c r="W3329" s="26"/>
      <c r="AC3329" s="16"/>
      <c r="AD3329" s="16"/>
      <c r="AE3329" s="26"/>
    </row>
    <row r="3330" spans="8:31" x14ac:dyDescent="0.25">
      <c r="H3330" s="12">
        <v>0</v>
      </c>
      <c r="V3330" s="26"/>
      <c r="W3330" s="26"/>
      <c r="AC3330" s="16"/>
      <c r="AD3330" s="16"/>
      <c r="AE3330" s="26"/>
    </row>
    <row r="3331" spans="8:31" x14ac:dyDescent="0.25">
      <c r="H3331" s="12">
        <v>0</v>
      </c>
      <c r="V3331" s="26"/>
      <c r="W3331" s="26"/>
      <c r="AC3331" s="16"/>
      <c r="AD3331" s="16"/>
      <c r="AE3331" s="26"/>
    </row>
    <row r="3332" spans="8:31" x14ac:dyDescent="0.25">
      <c r="H3332" s="12">
        <v>0</v>
      </c>
      <c r="V3332" s="26"/>
      <c r="W3332" s="26"/>
      <c r="AC3332" s="16"/>
      <c r="AD3332" s="16"/>
      <c r="AE3332" s="26"/>
    </row>
    <row r="3333" spans="8:31" x14ac:dyDescent="0.25">
      <c r="H3333" s="12">
        <v>0</v>
      </c>
      <c r="V3333" s="26"/>
      <c r="W3333" s="26"/>
      <c r="AC3333" s="16"/>
      <c r="AD3333" s="16"/>
      <c r="AE3333" s="26"/>
    </row>
    <row r="3334" spans="8:31" x14ac:dyDescent="0.25">
      <c r="H3334" s="12">
        <v>0</v>
      </c>
      <c r="V3334" s="26"/>
      <c r="W3334" s="26"/>
      <c r="AC3334" s="16"/>
      <c r="AD3334" s="16"/>
      <c r="AE3334" s="26"/>
    </row>
    <row r="3335" spans="8:31" x14ac:dyDescent="0.25">
      <c r="H3335" s="12">
        <v>0</v>
      </c>
      <c r="V3335" s="26"/>
      <c r="W3335" s="26"/>
      <c r="AC3335" s="16"/>
      <c r="AD3335" s="16"/>
      <c r="AE3335" s="26"/>
    </row>
    <row r="3336" spans="8:31" x14ac:dyDescent="0.25">
      <c r="H3336" s="12">
        <v>0</v>
      </c>
      <c r="V3336" s="26"/>
      <c r="W3336" s="26"/>
      <c r="AC3336" s="16"/>
      <c r="AD3336" s="16"/>
      <c r="AE3336" s="26"/>
    </row>
    <row r="3337" spans="8:31" x14ac:dyDescent="0.25">
      <c r="H3337" s="12">
        <v>0</v>
      </c>
      <c r="V3337" s="26"/>
      <c r="W3337" s="26"/>
      <c r="AC3337" s="16"/>
      <c r="AD3337" s="16"/>
      <c r="AE3337" s="26"/>
    </row>
    <row r="3338" spans="8:31" x14ac:dyDescent="0.25">
      <c r="H3338" s="12">
        <v>0</v>
      </c>
      <c r="V3338" s="26"/>
      <c r="W3338" s="26"/>
      <c r="AC3338" s="16"/>
      <c r="AD3338" s="16"/>
      <c r="AE3338" s="26"/>
    </row>
    <row r="3339" spans="8:31" x14ac:dyDescent="0.25">
      <c r="H3339" s="12">
        <v>0</v>
      </c>
      <c r="V3339" s="26"/>
      <c r="W3339" s="26"/>
      <c r="AC3339" s="16"/>
      <c r="AD3339" s="16"/>
      <c r="AE3339" s="26"/>
    </row>
    <row r="3340" spans="8:31" x14ac:dyDescent="0.25">
      <c r="H3340" s="12">
        <v>0</v>
      </c>
      <c r="V3340" s="26"/>
      <c r="W3340" s="26"/>
      <c r="AC3340" s="16"/>
      <c r="AD3340" s="16"/>
      <c r="AE3340" s="26"/>
    </row>
    <row r="3341" spans="8:31" x14ac:dyDescent="0.25">
      <c r="H3341" s="12">
        <v>0</v>
      </c>
      <c r="V3341" s="26"/>
      <c r="W3341" s="26"/>
      <c r="AC3341" s="16"/>
      <c r="AD3341" s="16"/>
      <c r="AE3341" s="26"/>
    </row>
    <row r="3342" spans="8:31" x14ac:dyDescent="0.25">
      <c r="H3342" s="12">
        <v>0</v>
      </c>
      <c r="V3342" s="26"/>
      <c r="W3342" s="26"/>
      <c r="AC3342" s="16"/>
      <c r="AD3342" s="16"/>
      <c r="AE3342" s="26"/>
    </row>
    <row r="3343" spans="8:31" x14ac:dyDescent="0.25">
      <c r="H3343" s="12">
        <v>0</v>
      </c>
      <c r="V3343" s="26"/>
      <c r="W3343" s="26"/>
      <c r="AC3343" s="16"/>
      <c r="AD3343" s="16"/>
      <c r="AE3343" s="26"/>
    </row>
    <row r="3344" spans="8:31" x14ac:dyDescent="0.25">
      <c r="H3344" s="12">
        <v>0</v>
      </c>
      <c r="V3344" s="26"/>
      <c r="W3344" s="26"/>
      <c r="AC3344" s="16"/>
      <c r="AD3344" s="16"/>
      <c r="AE3344" s="26"/>
    </row>
    <row r="3345" spans="8:31" x14ac:dyDescent="0.25">
      <c r="H3345" s="12">
        <v>0</v>
      </c>
      <c r="V3345" s="26"/>
      <c r="W3345" s="26"/>
      <c r="AC3345" s="16"/>
      <c r="AD3345" s="16"/>
      <c r="AE3345" s="26"/>
    </row>
    <row r="3346" spans="8:31" x14ac:dyDescent="0.25">
      <c r="H3346" s="12">
        <v>0</v>
      </c>
      <c r="V3346" s="26"/>
      <c r="W3346" s="26"/>
      <c r="AC3346" s="16"/>
      <c r="AD3346" s="16"/>
      <c r="AE3346" s="26"/>
    </row>
    <row r="3347" spans="8:31" x14ac:dyDescent="0.25">
      <c r="H3347" s="12">
        <v>0</v>
      </c>
      <c r="V3347" s="26"/>
      <c r="W3347" s="26"/>
      <c r="AC3347" s="16"/>
      <c r="AD3347" s="16"/>
      <c r="AE3347" s="26"/>
    </row>
    <row r="3348" spans="8:31" x14ac:dyDescent="0.25">
      <c r="H3348" s="12">
        <v>0</v>
      </c>
      <c r="V3348" s="26"/>
      <c r="W3348" s="26"/>
      <c r="AC3348" s="16"/>
      <c r="AD3348" s="16"/>
      <c r="AE3348" s="26"/>
    </row>
    <row r="3349" spans="8:31" x14ac:dyDescent="0.25">
      <c r="H3349" s="12">
        <v>0</v>
      </c>
      <c r="V3349" s="26"/>
      <c r="W3349" s="26"/>
      <c r="AC3349" s="16"/>
      <c r="AD3349" s="16"/>
      <c r="AE3349" s="26"/>
    </row>
    <row r="3350" spans="8:31" x14ac:dyDescent="0.25">
      <c r="H3350" s="12">
        <v>0</v>
      </c>
      <c r="V3350" s="26"/>
      <c r="W3350" s="26"/>
      <c r="AC3350" s="16"/>
      <c r="AD3350" s="16"/>
      <c r="AE3350" s="26"/>
    </row>
    <row r="3351" spans="8:31" x14ac:dyDescent="0.25">
      <c r="H3351" s="12">
        <v>0</v>
      </c>
      <c r="V3351" s="26"/>
      <c r="W3351" s="26"/>
      <c r="AC3351" s="16"/>
      <c r="AD3351" s="16"/>
      <c r="AE3351" s="26"/>
    </row>
    <row r="3352" spans="8:31" x14ac:dyDescent="0.25">
      <c r="H3352" s="12">
        <v>0</v>
      </c>
      <c r="V3352" s="26"/>
      <c r="W3352" s="26"/>
      <c r="AC3352" s="16"/>
      <c r="AD3352" s="16"/>
      <c r="AE3352" s="26"/>
    </row>
    <row r="3353" spans="8:31" x14ac:dyDescent="0.25">
      <c r="H3353" s="12">
        <v>0</v>
      </c>
      <c r="V3353" s="26"/>
      <c r="W3353" s="26"/>
      <c r="AC3353" s="16"/>
      <c r="AD3353" s="16"/>
      <c r="AE3353" s="26"/>
    </row>
    <row r="3354" spans="8:31" x14ac:dyDescent="0.25">
      <c r="H3354" s="12">
        <v>0</v>
      </c>
      <c r="V3354" s="26"/>
      <c r="W3354" s="26"/>
      <c r="AC3354" s="16"/>
      <c r="AD3354" s="16"/>
      <c r="AE3354" s="26"/>
    </row>
    <row r="3355" spans="8:31" x14ac:dyDescent="0.25">
      <c r="H3355" s="12">
        <v>0</v>
      </c>
      <c r="V3355" s="26"/>
      <c r="W3355" s="26"/>
      <c r="AC3355" s="16"/>
      <c r="AD3355" s="16"/>
      <c r="AE3355" s="26"/>
    </row>
    <row r="3356" spans="8:31" x14ac:dyDescent="0.25">
      <c r="H3356" s="12">
        <v>0</v>
      </c>
      <c r="V3356" s="26"/>
      <c r="W3356" s="26"/>
      <c r="AC3356" s="16"/>
      <c r="AD3356" s="16"/>
      <c r="AE3356" s="26"/>
    </row>
    <row r="3357" spans="8:31" x14ac:dyDescent="0.25">
      <c r="H3357" s="12">
        <v>0</v>
      </c>
      <c r="V3357" s="26"/>
      <c r="W3357" s="26"/>
      <c r="AC3357" s="16"/>
      <c r="AD3357" s="16"/>
      <c r="AE3357" s="26"/>
    </row>
    <row r="3358" spans="8:31" x14ac:dyDescent="0.25">
      <c r="H3358" s="12">
        <v>0</v>
      </c>
      <c r="V3358" s="26"/>
      <c r="W3358" s="26"/>
      <c r="AC3358" s="16"/>
      <c r="AD3358" s="16"/>
      <c r="AE3358" s="26"/>
    </row>
    <row r="3359" spans="8:31" x14ac:dyDescent="0.25">
      <c r="H3359" s="12">
        <v>0</v>
      </c>
      <c r="V3359" s="26"/>
      <c r="W3359" s="26"/>
      <c r="AC3359" s="16"/>
      <c r="AD3359" s="16"/>
      <c r="AE3359" s="26"/>
    </row>
    <row r="3360" spans="8:31" x14ac:dyDescent="0.25">
      <c r="H3360" s="12">
        <v>0</v>
      </c>
      <c r="V3360" s="26"/>
      <c r="W3360" s="26"/>
      <c r="AC3360" s="16"/>
      <c r="AD3360" s="16"/>
      <c r="AE3360" s="26"/>
    </row>
    <row r="3361" spans="8:31" x14ac:dyDescent="0.25">
      <c r="H3361" s="12">
        <v>0</v>
      </c>
      <c r="V3361" s="26"/>
      <c r="W3361" s="26"/>
      <c r="AC3361" s="16"/>
      <c r="AD3361" s="16"/>
      <c r="AE3361" s="26"/>
    </row>
    <row r="3362" spans="8:31" x14ac:dyDescent="0.25">
      <c r="H3362" s="12">
        <v>0</v>
      </c>
      <c r="V3362" s="26"/>
      <c r="W3362" s="26"/>
      <c r="AC3362" s="16"/>
      <c r="AD3362" s="16"/>
      <c r="AE3362" s="26"/>
    </row>
    <row r="3363" spans="8:31" x14ac:dyDescent="0.25">
      <c r="H3363" s="12">
        <v>0</v>
      </c>
      <c r="V3363" s="26"/>
      <c r="W3363" s="26"/>
      <c r="AC3363" s="16"/>
      <c r="AD3363" s="16"/>
      <c r="AE3363" s="26"/>
    </row>
    <row r="3364" spans="8:31" x14ac:dyDescent="0.25">
      <c r="H3364" s="12">
        <v>0</v>
      </c>
      <c r="V3364" s="26"/>
      <c r="W3364" s="26"/>
      <c r="AC3364" s="16"/>
      <c r="AD3364" s="16"/>
      <c r="AE3364" s="26"/>
    </row>
    <row r="3365" spans="8:31" x14ac:dyDescent="0.25">
      <c r="H3365" s="12">
        <v>0</v>
      </c>
      <c r="V3365" s="26"/>
      <c r="W3365" s="26"/>
      <c r="AC3365" s="16"/>
      <c r="AD3365" s="16"/>
      <c r="AE3365" s="26"/>
    </row>
    <row r="3366" spans="8:31" x14ac:dyDescent="0.25">
      <c r="H3366" s="12">
        <v>0</v>
      </c>
      <c r="V3366" s="26"/>
      <c r="W3366" s="26"/>
      <c r="AC3366" s="16"/>
      <c r="AD3366" s="16"/>
      <c r="AE3366" s="26"/>
    </row>
    <row r="3367" spans="8:31" x14ac:dyDescent="0.25">
      <c r="H3367" s="12">
        <v>0</v>
      </c>
      <c r="V3367" s="26"/>
      <c r="W3367" s="26"/>
      <c r="AC3367" s="16"/>
      <c r="AD3367" s="16"/>
      <c r="AE3367" s="26"/>
    </row>
    <row r="3368" spans="8:31" x14ac:dyDescent="0.25">
      <c r="H3368" s="12">
        <v>0</v>
      </c>
      <c r="V3368" s="26"/>
      <c r="W3368" s="26"/>
      <c r="AC3368" s="16"/>
      <c r="AD3368" s="16"/>
      <c r="AE3368" s="26"/>
    </row>
    <row r="3369" spans="8:31" x14ac:dyDescent="0.25">
      <c r="H3369" s="12">
        <v>0</v>
      </c>
      <c r="V3369" s="26"/>
      <c r="W3369" s="26"/>
      <c r="AC3369" s="16"/>
      <c r="AD3369" s="16"/>
      <c r="AE3369" s="26"/>
    </row>
    <row r="3370" spans="8:31" x14ac:dyDescent="0.25">
      <c r="H3370" s="12">
        <v>0</v>
      </c>
      <c r="V3370" s="26"/>
      <c r="W3370" s="26"/>
      <c r="AC3370" s="16"/>
      <c r="AD3370" s="16"/>
      <c r="AE3370" s="26"/>
    </row>
    <row r="3371" spans="8:31" x14ac:dyDescent="0.25">
      <c r="H3371" s="12">
        <v>0</v>
      </c>
      <c r="V3371" s="26"/>
      <c r="W3371" s="26"/>
      <c r="AC3371" s="16"/>
      <c r="AD3371" s="16"/>
      <c r="AE3371" s="26"/>
    </row>
    <row r="3372" spans="8:31" x14ac:dyDescent="0.25">
      <c r="H3372" s="12">
        <v>0</v>
      </c>
      <c r="V3372" s="26"/>
      <c r="W3372" s="26"/>
      <c r="AC3372" s="16"/>
      <c r="AD3372" s="16"/>
      <c r="AE3372" s="26"/>
    </row>
    <row r="3373" spans="8:31" x14ac:dyDescent="0.25">
      <c r="H3373" s="12">
        <v>0</v>
      </c>
      <c r="V3373" s="26"/>
      <c r="W3373" s="26"/>
      <c r="AC3373" s="16"/>
      <c r="AD3373" s="16"/>
      <c r="AE3373" s="26"/>
    </row>
    <row r="3374" spans="8:31" x14ac:dyDescent="0.25">
      <c r="H3374" s="12">
        <v>0</v>
      </c>
      <c r="V3374" s="26"/>
      <c r="W3374" s="26"/>
      <c r="AC3374" s="16"/>
      <c r="AD3374" s="16"/>
      <c r="AE3374" s="26"/>
    </row>
    <row r="3375" spans="8:31" x14ac:dyDescent="0.25">
      <c r="H3375" s="12">
        <v>0</v>
      </c>
      <c r="V3375" s="26"/>
      <c r="W3375" s="26"/>
      <c r="AC3375" s="16"/>
      <c r="AD3375" s="16"/>
      <c r="AE3375" s="26"/>
    </row>
    <row r="3376" spans="8:31" x14ac:dyDescent="0.25">
      <c r="H3376" s="12">
        <v>0</v>
      </c>
      <c r="V3376" s="26"/>
      <c r="W3376" s="26"/>
      <c r="AC3376" s="16"/>
      <c r="AD3376" s="16"/>
      <c r="AE3376" s="26"/>
    </row>
    <row r="3377" spans="8:31" x14ac:dyDescent="0.25">
      <c r="H3377" s="12">
        <v>0</v>
      </c>
      <c r="V3377" s="26"/>
      <c r="W3377" s="26"/>
      <c r="AC3377" s="16"/>
      <c r="AD3377" s="16"/>
      <c r="AE3377" s="26"/>
    </row>
    <row r="3378" spans="8:31" x14ac:dyDescent="0.25">
      <c r="H3378" s="12">
        <v>0</v>
      </c>
      <c r="V3378" s="26"/>
      <c r="W3378" s="26"/>
      <c r="AC3378" s="16"/>
      <c r="AD3378" s="16"/>
      <c r="AE3378" s="26"/>
    </row>
    <row r="3379" spans="8:31" x14ac:dyDescent="0.25">
      <c r="H3379" s="12">
        <v>0</v>
      </c>
      <c r="V3379" s="26"/>
      <c r="W3379" s="26"/>
      <c r="AC3379" s="16"/>
      <c r="AD3379" s="16"/>
      <c r="AE3379" s="26"/>
    </row>
    <row r="3380" spans="8:31" x14ac:dyDescent="0.25">
      <c r="H3380" s="12">
        <v>0</v>
      </c>
      <c r="V3380" s="26"/>
      <c r="W3380" s="26"/>
      <c r="AC3380" s="16"/>
      <c r="AD3380" s="16"/>
      <c r="AE3380" s="26"/>
    </row>
    <row r="3381" spans="8:31" x14ac:dyDescent="0.25">
      <c r="H3381" s="12">
        <v>0</v>
      </c>
      <c r="V3381" s="26"/>
      <c r="W3381" s="26"/>
      <c r="AC3381" s="16"/>
      <c r="AD3381" s="16"/>
      <c r="AE3381" s="26"/>
    </row>
    <row r="3382" spans="8:31" x14ac:dyDescent="0.25">
      <c r="H3382" s="12">
        <v>0</v>
      </c>
      <c r="V3382" s="26"/>
      <c r="W3382" s="26"/>
      <c r="AC3382" s="16"/>
      <c r="AD3382" s="16"/>
      <c r="AE3382" s="26"/>
    </row>
    <row r="3383" spans="8:31" x14ac:dyDescent="0.25">
      <c r="H3383" s="12">
        <v>0</v>
      </c>
      <c r="V3383" s="26"/>
      <c r="W3383" s="26"/>
      <c r="AC3383" s="16"/>
      <c r="AD3383" s="16"/>
      <c r="AE3383" s="26"/>
    </row>
    <row r="3384" spans="8:31" x14ac:dyDescent="0.25">
      <c r="H3384" s="12">
        <v>0</v>
      </c>
      <c r="V3384" s="26"/>
      <c r="W3384" s="26"/>
      <c r="AC3384" s="16"/>
      <c r="AD3384" s="16"/>
      <c r="AE3384" s="26"/>
    </row>
    <row r="3385" spans="8:31" x14ac:dyDescent="0.25">
      <c r="H3385" s="12">
        <v>0</v>
      </c>
      <c r="V3385" s="26"/>
      <c r="W3385" s="26"/>
      <c r="AC3385" s="16"/>
      <c r="AD3385" s="16"/>
      <c r="AE3385" s="26"/>
    </row>
    <row r="3386" spans="8:31" x14ac:dyDescent="0.25">
      <c r="H3386" s="12">
        <v>0</v>
      </c>
      <c r="V3386" s="26"/>
      <c r="W3386" s="26"/>
      <c r="AC3386" s="16"/>
      <c r="AD3386" s="16"/>
      <c r="AE3386" s="26"/>
    </row>
    <row r="3387" spans="8:31" x14ac:dyDescent="0.25">
      <c r="H3387" s="12">
        <v>0</v>
      </c>
      <c r="V3387" s="26"/>
      <c r="W3387" s="26"/>
      <c r="AC3387" s="16"/>
      <c r="AD3387" s="16"/>
      <c r="AE3387" s="26"/>
    </row>
    <row r="3388" spans="8:31" x14ac:dyDescent="0.25">
      <c r="H3388" s="12">
        <v>0</v>
      </c>
      <c r="V3388" s="26"/>
      <c r="W3388" s="26"/>
      <c r="AC3388" s="16"/>
      <c r="AD3388" s="16"/>
      <c r="AE3388" s="26"/>
    </row>
    <row r="3389" spans="8:31" x14ac:dyDescent="0.25">
      <c r="H3389" s="12">
        <v>0</v>
      </c>
      <c r="V3389" s="26"/>
      <c r="W3389" s="26"/>
      <c r="AC3389" s="16"/>
      <c r="AD3389" s="16"/>
      <c r="AE3389" s="26"/>
    </row>
    <row r="3390" spans="8:31" x14ac:dyDescent="0.25">
      <c r="H3390" s="12">
        <v>0</v>
      </c>
      <c r="V3390" s="26"/>
      <c r="W3390" s="26"/>
      <c r="AC3390" s="16"/>
      <c r="AD3390" s="16"/>
      <c r="AE3390" s="26"/>
    </row>
    <row r="3391" spans="8:31" x14ac:dyDescent="0.25">
      <c r="H3391" s="12">
        <v>0</v>
      </c>
      <c r="V3391" s="26"/>
      <c r="W3391" s="26"/>
      <c r="AC3391" s="16"/>
      <c r="AD3391" s="16"/>
      <c r="AE3391" s="26"/>
    </row>
    <row r="3392" spans="8:31" x14ac:dyDescent="0.25">
      <c r="H3392" s="12">
        <v>0</v>
      </c>
      <c r="V3392" s="26"/>
      <c r="W3392" s="26"/>
      <c r="AC3392" s="16"/>
      <c r="AD3392" s="16"/>
      <c r="AE3392" s="26"/>
    </row>
    <row r="3393" spans="8:31" x14ac:dyDescent="0.25">
      <c r="H3393" s="12">
        <v>0</v>
      </c>
      <c r="V3393" s="26"/>
      <c r="W3393" s="26"/>
      <c r="AC3393" s="16"/>
      <c r="AD3393" s="16"/>
      <c r="AE3393" s="26"/>
    </row>
    <row r="3394" spans="8:31" x14ac:dyDescent="0.25">
      <c r="H3394" s="12">
        <v>0</v>
      </c>
      <c r="V3394" s="26"/>
      <c r="W3394" s="26"/>
      <c r="AC3394" s="16"/>
      <c r="AD3394" s="16"/>
      <c r="AE3394" s="26"/>
    </row>
    <row r="3395" spans="8:31" x14ac:dyDescent="0.25">
      <c r="H3395" s="12">
        <v>0</v>
      </c>
      <c r="V3395" s="26"/>
      <c r="W3395" s="26"/>
      <c r="AC3395" s="16"/>
      <c r="AD3395" s="16"/>
      <c r="AE3395" s="26"/>
    </row>
    <row r="3396" spans="8:31" x14ac:dyDescent="0.25">
      <c r="H3396" s="12">
        <v>0</v>
      </c>
      <c r="V3396" s="26"/>
      <c r="W3396" s="26"/>
      <c r="AC3396" s="16"/>
      <c r="AD3396" s="16"/>
      <c r="AE3396" s="26"/>
    </row>
    <row r="3397" spans="8:31" x14ac:dyDescent="0.25">
      <c r="H3397" s="12">
        <v>0</v>
      </c>
      <c r="V3397" s="26"/>
      <c r="W3397" s="26"/>
      <c r="AC3397" s="16"/>
      <c r="AD3397" s="16"/>
      <c r="AE3397" s="26"/>
    </row>
    <row r="3398" spans="8:31" x14ac:dyDescent="0.25">
      <c r="H3398" s="12">
        <v>0</v>
      </c>
      <c r="V3398" s="26"/>
      <c r="W3398" s="26"/>
      <c r="AC3398" s="16"/>
      <c r="AD3398" s="16"/>
      <c r="AE3398" s="26"/>
    </row>
    <row r="3399" spans="8:31" x14ac:dyDescent="0.25">
      <c r="H3399" s="12">
        <v>0</v>
      </c>
      <c r="V3399" s="26"/>
      <c r="W3399" s="26"/>
      <c r="AC3399" s="16"/>
      <c r="AD3399" s="16"/>
      <c r="AE3399" s="26"/>
    </row>
    <row r="3400" spans="8:31" x14ac:dyDescent="0.25">
      <c r="H3400" s="12">
        <v>0</v>
      </c>
      <c r="V3400" s="26"/>
      <c r="W3400" s="26"/>
      <c r="AC3400" s="16"/>
      <c r="AD3400" s="16"/>
      <c r="AE3400" s="26"/>
    </row>
    <row r="3401" spans="8:31" x14ac:dyDescent="0.25">
      <c r="H3401" s="12">
        <v>0</v>
      </c>
      <c r="V3401" s="26"/>
      <c r="W3401" s="26"/>
      <c r="AC3401" s="16"/>
      <c r="AD3401" s="16"/>
      <c r="AE3401" s="26"/>
    </row>
    <row r="3402" spans="8:31" x14ac:dyDescent="0.25">
      <c r="H3402" s="12">
        <v>0</v>
      </c>
      <c r="V3402" s="26"/>
      <c r="W3402" s="26"/>
      <c r="AD3402" s="16"/>
      <c r="AE3402" s="26"/>
    </row>
    <row r="3403" spans="8:31" x14ac:dyDescent="0.25">
      <c r="H3403" s="12">
        <v>0</v>
      </c>
      <c r="V3403" s="26"/>
      <c r="W3403" s="26"/>
      <c r="AD3403" s="16"/>
      <c r="AE3403" s="26"/>
    </row>
    <row r="3404" spans="8:31" x14ac:dyDescent="0.25">
      <c r="H3404" s="12">
        <v>0</v>
      </c>
      <c r="V3404" s="26"/>
      <c r="W3404" s="26"/>
      <c r="AD3404" s="16"/>
      <c r="AE3404" s="26"/>
    </row>
    <row r="3405" spans="8:31" x14ac:dyDescent="0.25">
      <c r="H3405" s="12">
        <v>0</v>
      </c>
      <c r="V3405" s="26"/>
      <c r="W3405" s="26"/>
      <c r="AD3405" s="16"/>
      <c r="AE3405" s="26"/>
    </row>
    <row r="3406" spans="8:31" x14ac:dyDescent="0.25">
      <c r="H3406" s="12">
        <v>0</v>
      </c>
      <c r="V3406" s="26"/>
      <c r="W3406" s="26"/>
      <c r="AD3406" s="16"/>
      <c r="AE3406" s="26"/>
    </row>
    <row r="3407" spans="8:31" x14ac:dyDescent="0.25">
      <c r="H3407" s="12">
        <v>0</v>
      </c>
      <c r="V3407" s="26"/>
      <c r="W3407" s="26"/>
      <c r="AD3407" s="16"/>
      <c r="AE3407" s="26"/>
    </row>
    <row r="3408" spans="8:31" x14ac:dyDescent="0.25">
      <c r="H3408" s="12">
        <v>0</v>
      </c>
      <c r="V3408" s="26"/>
      <c r="W3408" s="26"/>
      <c r="AD3408" s="16"/>
      <c r="AE3408" s="26"/>
    </row>
    <row r="3409" spans="8:31" x14ac:dyDescent="0.25">
      <c r="H3409" s="12">
        <v>0</v>
      </c>
      <c r="V3409" s="26"/>
      <c r="W3409" s="26"/>
      <c r="AD3409" s="16"/>
      <c r="AE3409" s="26"/>
    </row>
    <row r="3410" spans="8:31" x14ac:dyDescent="0.25">
      <c r="H3410" s="12">
        <v>0</v>
      </c>
      <c r="V3410" s="26"/>
      <c r="W3410" s="26"/>
      <c r="AD3410" s="16"/>
      <c r="AE3410" s="26"/>
    </row>
    <row r="3411" spans="8:31" x14ac:dyDescent="0.25">
      <c r="H3411" s="12">
        <v>0</v>
      </c>
      <c r="V3411" s="26"/>
      <c r="W3411" s="26"/>
      <c r="AD3411" s="16"/>
      <c r="AE3411" s="26"/>
    </row>
    <row r="3412" spans="8:31" x14ac:dyDescent="0.25">
      <c r="H3412" s="12">
        <v>0</v>
      </c>
      <c r="V3412" s="26"/>
      <c r="W3412" s="26"/>
      <c r="AD3412" s="16"/>
      <c r="AE3412" s="26"/>
    </row>
    <row r="3413" spans="8:31" x14ac:dyDescent="0.25">
      <c r="H3413" s="12">
        <v>0</v>
      </c>
      <c r="V3413" s="26"/>
      <c r="W3413" s="26"/>
      <c r="AD3413" s="16"/>
      <c r="AE3413" s="26"/>
    </row>
    <row r="3414" spans="8:31" x14ac:dyDescent="0.25">
      <c r="H3414" s="12">
        <v>0</v>
      </c>
      <c r="V3414" s="26"/>
      <c r="W3414" s="26"/>
      <c r="AD3414" s="16"/>
      <c r="AE3414" s="26"/>
    </row>
    <row r="3415" spans="8:31" x14ac:dyDescent="0.25">
      <c r="H3415" s="12">
        <v>0</v>
      </c>
      <c r="V3415" s="26"/>
      <c r="W3415" s="26"/>
      <c r="AD3415" s="16"/>
      <c r="AE3415" s="26"/>
    </row>
    <row r="3416" spans="8:31" x14ac:dyDescent="0.25">
      <c r="H3416" s="12">
        <v>0</v>
      </c>
      <c r="V3416" s="26"/>
      <c r="W3416" s="26"/>
      <c r="AD3416" s="16"/>
      <c r="AE3416" s="26"/>
    </row>
    <row r="3417" spans="8:31" x14ac:dyDescent="0.25">
      <c r="H3417" s="12">
        <v>0</v>
      </c>
      <c r="V3417" s="26"/>
      <c r="W3417" s="26"/>
      <c r="AD3417" s="16"/>
      <c r="AE3417" s="26"/>
    </row>
    <row r="3418" spans="8:31" x14ac:dyDescent="0.25">
      <c r="H3418" s="12">
        <v>0</v>
      </c>
      <c r="V3418" s="26"/>
      <c r="W3418" s="26"/>
      <c r="AD3418" s="16"/>
      <c r="AE3418" s="26"/>
    </row>
    <row r="3419" spans="8:31" x14ac:dyDescent="0.25">
      <c r="H3419" s="12">
        <v>0</v>
      </c>
      <c r="V3419" s="26"/>
      <c r="W3419" s="26"/>
      <c r="AD3419" s="16"/>
      <c r="AE3419" s="26"/>
    </row>
    <row r="3420" spans="8:31" x14ac:dyDescent="0.25">
      <c r="H3420" s="12">
        <v>0</v>
      </c>
      <c r="V3420" s="26"/>
      <c r="W3420" s="26"/>
      <c r="AD3420" s="16"/>
      <c r="AE3420" s="26"/>
    </row>
    <row r="3421" spans="8:31" x14ac:dyDescent="0.25">
      <c r="H3421" s="12">
        <v>0</v>
      </c>
      <c r="V3421" s="26"/>
      <c r="W3421" s="26"/>
      <c r="AD3421" s="16"/>
      <c r="AE3421" s="26"/>
    </row>
    <row r="3422" spans="8:31" x14ac:dyDescent="0.25">
      <c r="H3422" s="12">
        <v>0</v>
      </c>
      <c r="V3422" s="26"/>
      <c r="W3422" s="26"/>
      <c r="AD3422" s="16"/>
      <c r="AE3422" s="26"/>
    </row>
    <row r="3423" spans="8:31" x14ac:dyDescent="0.25">
      <c r="H3423" s="12">
        <v>0</v>
      </c>
      <c r="V3423" s="26"/>
      <c r="W3423" s="26"/>
      <c r="AD3423" s="16"/>
      <c r="AE3423" s="26"/>
    </row>
    <row r="3424" spans="8:31" x14ac:dyDescent="0.25">
      <c r="H3424" s="12">
        <v>0</v>
      </c>
      <c r="V3424" s="26"/>
      <c r="W3424" s="26"/>
      <c r="AD3424" s="16"/>
      <c r="AE3424" s="26"/>
    </row>
    <row r="3425" spans="8:31" x14ac:dyDescent="0.25">
      <c r="H3425" s="12">
        <v>0</v>
      </c>
      <c r="V3425" s="26"/>
      <c r="W3425" s="26"/>
      <c r="AD3425" s="16"/>
      <c r="AE3425" s="26"/>
    </row>
    <row r="3426" spans="8:31" x14ac:dyDescent="0.25">
      <c r="H3426" s="12">
        <v>0</v>
      </c>
      <c r="V3426" s="26"/>
      <c r="W3426" s="26"/>
      <c r="AD3426" s="16"/>
      <c r="AE3426" s="26"/>
    </row>
    <row r="3427" spans="8:31" x14ac:dyDescent="0.25">
      <c r="H3427" s="12">
        <v>0</v>
      </c>
      <c r="V3427" s="26"/>
      <c r="W3427" s="26"/>
      <c r="AD3427" s="16"/>
      <c r="AE3427" s="26"/>
    </row>
    <row r="3428" spans="8:31" x14ac:dyDescent="0.25">
      <c r="H3428" s="12">
        <v>0</v>
      </c>
      <c r="V3428" s="26"/>
      <c r="W3428" s="26"/>
      <c r="AD3428" s="16"/>
      <c r="AE3428" s="26"/>
    </row>
    <row r="3429" spans="8:31" x14ac:dyDescent="0.25">
      <c r="H3429" s="12">
        <v>0</v>
      </c>
      <c r="V3429" s="26"/>
      <c r="W3429" s="26"/>
      <c r="AD3429" s="16"/>
      <c r="AE3429" s="26"/>
    </row>
    <row r="3430" spans="8:31" x14ac:dyDescent="0.25">
      <c r="H3430" s="12">
        <v>0</v>
      </c>
      <c r="V3430" s="26"/>
      <c r="W3430" s="26"/>
      <c r="AD3430" s="16"/>
      <c r="AE3430" s="26"/>
    </row>
    <row r="3431" spans="8:31" x14ac:dyDescent="0.25">
      <c r="H3431" s="12">
        <v>0</v>
      </c>
      <c r="V3431" s="26"/>
      <c r="W3431" s="26"/>
      <c r="AD3431" s="16"/>
      <c r="AE3431" s="26"/>
    </row>
    <row r="3432" spans="8:31" x14ac:dyDescent="0.25">
      <c r="H3432" s="12">
        <v>0</v>
      </c>
      <c r="V3432" s="26"/>
      <c r="W3432" s="26"/>
      <c r="AD3432" s="16"/>
      <c r="AE3432" s="26"/>
    </row>
    <row r="3433" spans="8:31" x14ac:dyDescent="0.25">
      <c r="H3433" s="12">
        <v>0</v>
      </c>
      <c r="V3433" s="26"/>
      <c r="W3433" s="26"/>
      <c r="AD3433" s="16"/>
      <c r="AE3433" s="26"/>
    </row>
    <row r="3434" spans="8:31" x14ac:dyDescent="0.25">
      <c r="H3434" s="12">
        <v>0</v>
      </c>
      <c r="V3434" s="26"/>
      <c r="W3434" s="26"/>
      <c r="AD3434" s="16"/>
      <c r="AE3434" s="26"/>
    </row>
    <row r="3435" spans="8:31" x14ac:dyDescent="0.25">
      <c r="H3435" s="12">
        <v>0</v>
      </c>
      <c r="V3435" s="26"/>
      <c r="W3435" s="26"/>
      <c r="AD3435" s="16"/>
      <c r="AE3435" s="26"/>
    </row>
    <row r="3436" spans="8:31" x14ac:dyDescent="0.25">
      <c r="H3436" s="12">
        <v>0</v>
      </c>
      <c r="V3436" s="26"/>
      <c r="W3436" s="26"/>
      <c r="AD3436" s="16"/>
      <c r="AE3436" s="26"/>
    </row>
    <row r="3437" spans="8:31" x14ac:dyDescent="0.25">
      <c r="H3437" s="12">
        <v>0</v>
      </c>
      <c r="V3437" s="26"/>
      <c r="W3437" s="26"/>
      <c r="AD3437" s="16"/>
      <c r="AE3437" s="26"/>
    </row>
    <row r="3438" spans="8:31" x14ac:dyDescent="0.25">
      <c r="H3438" s="12">
        <v>0</v>
      </c>
      <c r="V3438" s="26"/>
      <c r="W3438" s="26"/>
      <c r="AD3438" s="16"/>
      <c r="AE3438" s="26"/>
    </row>
    <row r="3439" spans="8:31" x14ac:dyDescent="0.25">
      <c r="H3439" s="12">
        <v>0</v>
      </c>
      <c r="V3439" s="26"/>
      <c r="W3439" s="26"/>
      <c r="AD3439" s="16"/>
      <c r="AE3439" s="26"/>
    </row>
    <row r="3440" spans="8:31" x14ac:dyDescent="0.25">
      <c r="H3440" s="12">
        <v>0</v>
      </c>
      <c r="V3440" s="26"/>
      <c r="W3440" s="26"/>
      <c r="AD3440" s="16"/>
      <c r="AE3440" s="26"/>
    </row>
    <row r="3441" spans="8:31" x14ac:dyDescent="0.25">
      <c r="H3441" s="12">
        <v>0</v>
      </c>
      <c r="V3441" s="26"/>
      <c r="W3441" s="26"/>
      <c r="AD3441" s="16"/>
      <c r="AE3441" s="26"/>
    </row>
    <row r="3442" spans="8:31" x14ac:dyDescent="0.25">
      <c r="H3442" s="12">
        <v>0</v>
      </c>
      <c r="V3442" s="26"/>
      <c r="W3442" s="26"/>
      <c r="AD3442" s="16"/>
      <c r="AE3442" s="26"/>
    </row>
    <row r="3443" spans="8:31" x14ac:dyDescent="0.25">
      <c r="H3443" s="12">
        <v>0</v>
      </c>
      <c r="V3443" s="26"/>
      <c r="W3443" s="26"/>
      <c r="AD3443" s="16"/>
      <c r="AE3443" s="26"/>
    </row>
    <row r="3444" spans="8:31" x14ac:dyDescent="0.25">
      <c r="H3444" s="12">
        <v>0</v>
      </c>
      <c r="V3444" s="26"/>
      <c r="W3444" s="26"/>
      <c r="AD3444" s="16"/>
      <c r="AE3444" s="26"/>
    </row>
    <row r="3445" spans="8:31" x14ac:dyDescent="0.25">
      <c r="H3445" s="12">
        <v>0</v>
      </c>
      <c r="V3445" s="26"/>
      <c r="W3445" s="26"/>
      <c r="AD3445" s="16"/>
      <c r="AE3445" s="26"/>
    </row>
    <row r="3446" spans="8:31" x14ac:dyDescent="0.25">
      <c r="H3446" s="12">
        <v>0</v>
      </c>
      <c r="V3446" s="26"/>
      <c r="W3446" s="26"/>
      <c r="AD3446" s="16"/>
      <c r="AE3446" s="26"/>
    </row>
    <row r="3447" spans="8:31" x14ac:dyDescent="0.25">
      <c r="H3447" s="12">
        <v>0</v>
      </c>
      <c r="V3447" s="26"/>
      <c r="W3447" s="26"/>
      <c r="AD3447" s="16"/>
      <c r="AE3447" s="26"/>
    </row>
    <row r="3448" spans="8:31" x14ac:dyDescent="0.25">
      <c r="H3448" s="12">
        <v>0</v>
      </c>
      <c r="V3448" s="26"/>
      <c r="W3448" s="26"/>
      <c r="AD3448" s="16"/>
      <c r="AE3448" s="26"/>
    </row>
    <row r="3449" spans="8:31" x14ac:dyDescent="0.25">
      <c r="H3449" s="12">
        <v>0</v>
      </c>
      <c r="V3449" s="26"/>
      <c r="W3449" s="26"/>
      <c r="AD3449" s="16"/>
      <c r="AE3449" s="26"/>
    </row>
    <row r="3450" spans="8:31" x14ac:dyDescent="0.25">
      <c r="H3450" s="12">
        <v>0</v>
      </c>
      <c r="V3450" s="26"/>
      <c r="W3450" s="26"/>
      <c r="AD3450" s="16"/>
      <c r="AE3450" s="26"/>
    </row>
    <row r="3451" spans="8:31" x14ac:dyDescent="0.25">
      <c r="H3451" s="12">
        <v>0</v>
      </c>
      <c r="V3451" s="26"/>
      <c r="W3451" s="26"/>
      <c r="AD3451" s="16"/>
      <c r="AE3451" s="26"/>
    </row>
    <row r="3452" spans="8:31" x14ac:dyDescent="0.25">
      <c r="H3452" s="12">
        <v>0</v>
      </c>
      <c r="V3452" s="26"/>
      <c r="W3452" s="26"/>
      <c r="AD3452" s="16"/>
      <c r="AE3452" s="26"/>
    </row>
    <row r="3453" spans="8:31" x14ac:dyDescent="0.25">
      <c r="H3453" s="12">
        <v>0</v>
      </c>
      <c r="V3453" s="26"/>
      <c r="W3453" s="26"/>
      <c r="AD3453" s="16"/>
      <c r="AE3453" s="26"/>
    </row>
    <row r="3454" spans="8:31" x14ac:dyDescent="0.25">
      <c r="H3454" s="12">
        <v>0</v>
      </c>
      <c r="V3454" s="26"/>
      <c r="W3454" s="26"/>
      <c r="AD3454" s="16"/>
      <c r="AE3454" s="26"/>
    </row>
    <row r="3455" spans="8:31" x14ac:dyDescent="0.25">
      <c r="H3455" s="12">
        <v>0</v>
      </c>
      <c r="V3455" s="26"/>
      <c r="W3455" s="26"/>
      <c r="AD3455" s="16"/>
      <c r="AE3455" s="26"/>
    </row>
    <row r="3456" spans="8:31" x14ac:dyDescent="0.25">
      <c r="H3456" s="12">
        <v>0</v>
      </c>
      <c r="V3456" s="26"/>
      <c r="W3456" s="26"/>
      <c r="AD3456" s="16"/>
      <c r="AE3456" s="26"/>
    </row>
    <row r="3457" spans="8:31" x14ac:dyDescent="0.25">
      <c r="H3457" s="12">
        <v>0</v>
      </c>
      <c r="V3457" s="26"/>
      <c r="W3457" s="26"/>
      <c r="AD3457" s="16"/>
      <c r="AE3457" s="26"/>
    </row>
    <row r="3458" spans="8:31" x14ac:dyDescent="0.25">
      <c r="H3458" s="12">
        <v>0</v>
      </c>
      <c r="V3458" s="26"/>
      <c r="W3458" s="26"/>
      <c r="AD3458" s="16"/>
      <c r="AE3458" s="26"/>
    </row>
    <row r="3459" spans="8:31" x14ac:dyDescent="0.25">
      <c r="H3459" s="12">
        <v>0</v>
      </c>
      <c r="V3459" s="26"/>
      <c r="W3459" s="26"/>
      <c r="AD3459" s="16"/>
      <c r="AE3459" s="26"/>
    </row>
    <row r="3460" spans="8:31" x14ac:dyDescent="0.25">
      <c r="H3460" s="12">
        <v>0</v>
      </c>
      <c r="V3460" s="26"/>
      <c r="W3460" s="26"/>
      <c r="AD3460" s="16"/>
      <c r="AE3460" s="26"/>
    </row>
    <row r="3461" spans="8:31" x14ac:dyDescent="0.25">
      <c r="H3461" s="12">
        <v>0</v>
      </c>
      <c r="V3461" s="26"/>
      <c r="W3461" s="26"/>
      <c r="AD3461" s="16"/>
      <c r="AE3461" s="26"/>
    </row>
    <row r="3462" spans="8:31" x14ac:dyDescent="0.25">
      <c r="H3462" s="12">
        <v>0</v>
      </c>
      <c r="V3462" s="26"/>
      <c r="W3462" s="26"/>
      <c r="AD3462" s="16"/>
      <c r="AE3462" s="26"/>
    </row>
    <row r="3463" spans="8:31" x14ac:dyDescent="0.25">
      <c r="H3463" s="12">
        <v>0</v>
      </c>
      <c r="V3463" s="26"/>
      <c r="W3463" s="26"/>
      <c r="AD3463" s="16"/>
      <c r="AE3463" s="26"/>
    </row>
    <row r="3464" spans="8:31" x14ac:dyDescent="0.25">
      <c r="H3464" s="12">
        <v>0</v>
      </c>
      <c r="V3464" s="26"/>
      <c r="W3464" s="26"/>
      <c r="AD3464" s="16"/>
      <c r="AE3464" s="26"/>
    </row>
    <row r="3465" spans="8:31" x14ac:dyDescent="0.25">
      <c r="H3465" s="12">
        <v>0</v>
      </c>
      <c r="V3465" s="26"/>
      <c r="W3465" s="26"/>
      <c r="AD3465" s="16"/>
      <c r="AE3465" s="26"/>
    </row>
    <row r="3466" spans="8:31" x14ac:dyDescent="0.25">
      <c r="H3466" s="12">
        <v>0</v>
      </c>
      <c r="V3466" s="26"/>
      <c r="W3466" s="26"/>
      <c r="AD3466" s="16"/>
      <c r="AE3466" s="26"/>
    </row>
    <row r="3467" spans="8:31" x14ac:dyDescent="0.25">
      <c r="H3467" s="12">
        <v>0</v>
      </c>
      <c r="V3467" s="26"/>
      <c r="W3467" s="26"/>
      <c r="AD3467" s="16"/>
      <c r="AE3467" s="26"/>
    </row>
    <row r="3468" spans="8:31" x14ac:dyDescent="0.25">
      <c r="H3468" s="12">
        <v>0</v>
      </c>
      <c r="V3468" s="26"/>
      <c r="W3468" s="26"/>
      <c r="AD3468" s="16"/>
      <c r="AE3468" s="26"/>
    </row>
    <row r="3469" spans="8:31" x14ac:dyDescent="0.25">
      <c r="H3469" s="12">
        <v>0</v>
      </c>
      <c r="V3469" s="26"/>
      <c r="W3469" s="26"/>
      <c r="AD3469" s="16"/>
      <c r="AE3469" s="26"/>
    </row>
    <row r="3470" spans="8:31" x14ac:dyDescent="0.25">
      <c r="H3470" s="12">
        <v>0</v>
      </c>
      <c r="V3470" s="26"/>
      <c r="W3470" s="26"/>
      <c r="AD3470" s="16"/>
      <c r="AE3470" s="26"/>
    </row>
    <row r="3471" spans="8:31" x14ac:dyDescent="0.25">
      <c r="H3471" s="12">
        <v>0</v>
      </c>
      <c r="V3471" s="26"/>
      <c r="W3471" s="26"/>
      <c r="AD3471" s="16"/>
      <c r="AE3471" s="26"/>
    </row>
    <row r="3472" spans="8:31" x14ac:dyDescent="0.25">
      <c r="H3472" s="12">
        <v>0</v>
      </c>
      <c r="V3472" s="26"/>
      <c r="W3472" s="26"/>
      <c r="AD3472" s="16"/>
      <c r="AE3472" s="26"/>
    </row>
    <row r="3473" spans="8:31" x14ac:dyDescent="0.25">
      <c r="H3473" s="12">
        <v>0</v>
      </c>
      <c r="V3473" s="26"/>
      <c r="W3473" s="26"/>
      <c r="AD3473" s="16"/>
      <c r="AE3473" s="26"/>
    </row>
    <row r="3474" spans="8:31" x14ac:dyDescent="0.25">
      <c r="H3474" s="12">
        <v>0</v>
      </c>
      <c r="V3474" s="26"/>
      <c r="W3474" s="26"/>
      <c r="AD3474" s="16"/>
      <c r="AE3474" s="26"/>
    </row>
    <row r="3475" spans="8:31" x14ac:dyDescent="0.25">
      <c r="H3475" s="12">
        <v>0</v>
      </c>
      <c r="V3475" s="26"/>
      <c r="W3475" s="26"/>
      <c r="AD3475" s="16"/>
      <c r="AE3475" s="26"/>
    </row>
    <row r="3476" spans="8:31" x14ac:dyDescent="0.25">
      <c r="H3476" s="12">
        <v>0</v>
      </c>
      <c r="V3476" s="26"/>
      <c r="W3476" s="26"/>
      <c r="AD3476" s="16"/>
      <c r="AE3476" s="26"/>
    </row>
    <row r="3477" spans="8:31" x14ac:dyDescent="0.25">
      <c r="H3477" s="12">
        <v>0</v>
      </c>
      <c r="V3477" s="26"/>
      <c r="W3477" s="26"/>
      <c r="AD3477" s="16"/>
      <c r="AE3477" s="26"/>
    </row>
    <row r="3478" spans="8:31" x14ac:dyDescent="0.25">
      <c r="H3478" s="12">
        <v>0</v>
      </c>
      <c r="V3478" s="26"/>
      <c r="W3478" s="26"/>
      <c r="AD3478" s="16"/>
      <c r="AE3478" s="26"/>
    </row>
    <row r="3479" spans="8:31" x14ac:dyDescent="0.25">
      <c r="H3479" s="12">
        <v>0</v>
      </c>
      <c r="V3479" s="26"/>
      <c r="W3479" s="26"/>
      <c r="AD3479" s="16"/>
      <c r="AE3479" s="26"/>
    </row>
    <row r="3480" spans="8:31" x14ac:dyDescent="0.25">
      <c r="H3480" s="12">
        <v>0</v>
      </c>
      <c r="V3480" s="26"/>
      <c r="W3480" s="26"/>
      <c r="AD3480" s="16"/>
      <c r="AE3480" s="26"/>
    </row>
    <row r="3481" spans="8:31" x14ac:dyDescent="0.25">
      <c r="H3481" s="12">
        <v>0</v>
      </c>
      <c r="V3481" s="26"/>
      <c r="W3481" s="26"/>
      <c r="AD3481" s="16"/>
      <c r="AE3481" s="26"/>
    </row>
    <row r="3482" spans="8:31" x14ac:dyDescent="0.25">
      <c r="H3482" s="12">
        <v>0</v>
      </c>
      <c r="V3482" s="26"/>
      <c r="W3482" s="26"/>
      <c r="AD3482" s="16"/>
      <c r="AE3482" s="26"/>
    </row>
    <row r="3483" spans="8:31" x14ac:dyDescent="0.25">
      <c r="H3483" s="12">
        <v>0</v>
      </c>
      <c r="V3483" s="26"/>
      <c r="W3483" s="26"/>
      <c r="AD3483" s="16"/>
      <c r="AE3483" s="26"/>
    </row>
    <row r="3484" spans="8:31" x14ac:dyDescent="0.25">
      <c r="H3484" s="12">
        <v>0</v>
      </c>
      <c r="V3484" s="26"/>
      <c r="W3484" s="26"/>
      <c r="AD3484" s="16"/>
      <c r="AE3484" s="26"/>
    </row>
    <row r="3485" spans="8:31" x14ac:dyDescent="0.25">
      <c r="H3485" s="12">
        <v>0</v>
      </c>
      <c r="V3485" s="26"/>
      <c r="W3485" s="26"/>
      <c r="AD3485" s="16"/>
      <c r="AE3485" s="26"/>
    </row>
    <row r="3486" spans="8:31" x14ac:dyDescent="0.25">
      <c r="H3486" s="12">
        <v>0</v>
      </c>
      <c r="V3486" s="26"/>
      <c r="W3486" s="26"/>
      <c r="AD3486" s="16"/>
      <c r="AE3486" s="26"/>
    </row>
    <row r="3487" spans="8:31" x14ac:dyDescent="0.25">
      <c r="H3487" s="12">
        <v>0</v>
      </c>
      <c r="V3487" s="26"/>
      <c r="W3487" s="26"/>
      <c r="AD3487" s="16"/>
      <c r="AE3487" s="26"/>
    </row>
    <row r="3488" spans="8:31" x14ac:dyDescent="0.25">
      <c r="H3488" s="12">
        <v>0</v>
      </c>
      <c r="V3488" s="26"/>
      <c r="W3488" s="26"/>
      <c r="AD3488" s="16"/>
      <c r="AE3488" s="26"/>
    </row>
    <row r="3489" spans="8:31" x14ac:dyDescent="0.25">
      <c r="H3489" s="12">
        <v>0</v>
      </c>
      <c r="V3489" s="26"/>
      <c r="W3489" s="26"/>
      <c r="AD3489" s="16"/>
      <c r="AE3489" s="26"/>
    </row>
    <row r="3490" spans="8:31" x14ac:dyDescent="0.25">
      <c r="H3490" s="12">
        <v>0</v>
      </c>
      <c r="V3490" s="26"/>
      <c r="W3490" s="26"/>
      <c r="AD3490" s="16"/>
      <c r="AE3490" s="26"/>
    </row>
    <row r="3491" spans="8:31" x14ac:dyDescent="0.25">
      <c r="H3491" s="12">
        <v>0</v>
      </c>
      <c r="V3491" s="26"/>
      <c r="W3491" s="26"/>
      <c r="AD3491" s="16"/>
      <c r="AE3491" s="26"/>
    </row>
    <row r="3492" spans="8:31" x14ac:dyDescent="0.25">
      <c r="H3492" s="12">
        <v>0</v>
      </c>
      <c r="V3492" s="26"/>
      <c r="W3492" s="26"/>
      <c r="AD3492" s="16"/>
      <c r="AE3492" s="26"/>
    </row>
    <row r="3493" spans="8:31" x14ac:dyDescent="0.25">
      <c r="H3493" s="12">
        <v>0</v>
      </c>
      <c r="V3493" s="26"/>
      <c r="W3493" s="26"/>
      <c r="AD3493" s="16"/>
      <c r="AE3493" s="26"/>
    </row>
    <row r="3494" spans="8:31" x14ac:dyDescent="0.25">
      <c r="H3494" s="12">
        <v>0</v>
      </c>
      <c r="V3494" s="26"/>
      <c r="W3494" s="26"/>
      <c r="AD3494" s="16"/>
      <c r="AE3494" s="26"/>
    </row>
    <row r="3495" spans="8:31" x14ac:dyDescent="0.25">
      <c r="H3495" s="12">
        <v>0</v>
      </c>
      <c r="V3495" s="26"/>
      <c r="W3495" s="26"/>
      <c r="AD3495" s="16"/>
      <c r="AE3495" s="26"/>
    </row>
    <row r="3496" spans="8:31" x14ac:dyDescent="0.25">
      <c r="H3496" s="12">
        <v>0</v>
      </c>
      <c r="V3496" s="26"/>
      <c r="W3496" s="26"/>
      <c r="AD3496" s="16"/>
      <c r="AE3496" s="26"/>
    </row>
    <row r="3497" spans="8:31" x14ac:dyDescent="0.25">
      <c r="H3497" s="12">
        <v>0</v>
      </c>
      <c r="V3497" s="26"/>
      <c r="W3497" s="26"/>
      <c r="AD3497" s="16"/>
      <c r="AE3497" s="26"/>
    </row>
    <row r="3498" spans="8:31" x14ac:dyDescent="0.25">
      <c r="H3498" s="12">
        <v>0</v>
      </c>
      <c r="V3498" s="26"/>
      <c r="W3498" s="26"/>
      <c r="AD3498" s="16"/>
      <c r="AE3498" s="26"/>
    </row>
    <row r="3499" spans="8:31" x14ac:dyDescent="0.25">
      <c r="H3499" s="12">
        <v>0</v>
      </c>
      <c r="V3499" s="26"/>
      <c r="W3499" s="26"/>
      <c r="AD3499" s="16"/>
      <c r="AE3499" s="26"/>
    </row>
    <row r="3500" spans="8:31" x14ac:dyDescent="0.25">
      <c r="H3500" s="12">
        <v>0</v>
      </c>
      <c r="V3500" s="26"/>
      <c r="W3500" s="26"/>
      <c r="AD3500" s="16"/>
      <c r="AE3500" s="26"/>
    </row>
    <row r="3501" spans="8:31" x14ac:dyDescent="0.25">
      <c r="H3501" s="12">
        <v>0</v>
      </c>
      <c r="V3501" s="26"/>
      <c r="W3501" s="26"/>
      <c r="AD3501" s="16"/>
      <c r="AE3501" s="26"/>
    </row>
    <row r="3502" spans="8:31" x14ac:dyDescent="0.25">
      <c r="H3502" s="12">
        <v>0</v>
      </c>
      <c r="V3502" s="26"/>
      <c r="W3502" s="26"/>
      <c r="AD3502" s="16"/>
      <c r="AE3502" s="26"/>
    </row>
    <row r="3503" spans="8:31" x14ac:dyDescent="0.25">
      <c r="H3503" s="12">
        <v>0</v>
      </c>
      <c r="V3503" s="26"/>
      <c r="W3503" s="26"/>
      <c r="AD3503" s="16"/>
      <c r="AE3503" s="26"/>
    </row>
    <row r="3504" spans="8:31" x14ac:dyDescent="0.25">
      <c r="H3504" s="12">
        <v>0</v>
      </c>
      <c r="V3504" s="26"/>
      <c r="W3504" s="26"/>
      <c r="AD3504" s="16"/>
      <c r="AE3504" s="26"/>
    </row>
    <row r="3505" spans="8:31" x14ac:dyDescent="0.25">
      <c r="H3505" s="12">
        <v>0</v>
      </c>
      <c r="V3505" s="26"/>
      <c r="W3505" s="26"/>
      <c r="AD3505" s="16"/>
      <c r="AE3505" s="26"/>
    </row>
    <row r="3506" spans="8:31" x14ac:dyDescent="0.25">
      <c r="H3506" s="12">
        <v>0</v>
      </c>
      <c r="V3506" s="26"/>
      <c r="W3506" s="26"/>
      <c r="AD3506" s="16"/>
      <c r="AE3506" s="26"/>
    </row>
    <row r="3507" spans="8:31" x14ac:dyDescent="0.25">
      <c r="H3507" s="12">
        <v>0</v>
      </c>
      <c r="V3507" s="26"/>
      <c r="W3507" s="26"/>
      <c r="AD3507" s="16"/>
      <c r="AE3507" s="26"/>
    </row>
    <row r="3508" spans="8:31" x14ac:dyDescent="0.25">
      <c r="H3508" s="12">
        <v>0</v>
      </c>
      <c r="V3508" s="26"/>
      <c r="W3508" s="26"/>
      <c r="AD3508" s="16"/>
      <c r="AE3508" s="26"/>
    </row>
    <row r="3509" spans="8:31" x14ac:dyDescent="0.25">
      <c r="H3509" s="12">
        <v>0</v>
      </c>
      <c r="V3509" s="26"/>
      <c r="W3509" s="26"/>
      <c r="AD3509" s="16"/>
      <c r="AE3509" s="26"/>
    </row>
    <row r="3510" spans="8:31" x14ac:dyDescent="0.25">
      <c r="H3510" s="12">
        <v>0</v>
      </c>
      <c r="V3510" s="26"/>
      <c r="W3510" s="26"/>
      <c r="AD3510" s="16"/>
      <c r="AE3510" s="26"/>
    </row>
    <row r="3511" spans="8:31" x14ac:dyDescent="0.25">
      <c r="H3511" s="12">
        <v>0</v>
      </c>
      <c r="V3511" s="26"/>
      <c r="W3511" s="26"/>
      <c r="AD3511" s="16"/>
      <c r="AE3511" s="26"/>
    </row>
    <row r="3512" spans="8:31" x14ac:dyDescent="0.25">
      <c r="H3512" s="12">
        <v>0</v>
      </c>
      <c r="V3512" s="26"/>
      <c r="W3512" s="26"/>
      <c r="AD3512" s="16"/>
      <c r="AE3512" s="26"/>
    </row>
    <row r="3513" spans="8:31" x14ac:dyDescent="0.25">
      <c r="H3513" s="12">
        <v>0</v>
      </c>
      <c r="V3513" s="26"/>
      <c r="W3513" s="26"/>
      <c r="AD3513" s="16"/>
      <c r="AE3513" s="26"/>
    </row>
    <row r="3514" spans="8:31" x14ac:dyDescent="0.25">
      <c r="H3514" s="12">
        <v>0</v>
      </c>
      <c r="V3514" s="26"/>
      <c r="W3514" s="26"/>
      <c r="AD3514" s="16"/>
      <c r="AE3514" s="26"/>
    </row>
    <row r="3515" spans="8:31" x14ac:dyDescent="0.25">
      <c r="H3515" s="12">
        <v>0</v>
      </c>
      <c r="V3515" s="26"/>
      <c r="W3515" s="26"/>
      <c r="AD3515" s="16"/>
      <c r="AE3515" s="26"/>
    </row>
    <row r="3516" spans="8:31" x14ac:dyDescent="0.25">
      <c r="H3516" s="12">
        <v>0</v>
      </c>
      <c r="V3516" s="26"/>
      <c r="W3516" s="26"/>
      <c r="AD3516" s="16"/>
      <c r="AE3516" s="26"/>
    </row>
    <row r="3517" spans="8:31" x14ac:dyDescent="0.25">
      <c r="H3517" s="12">
        <v>0</v>
      </c>
      <c r="V3517" s="26"/>
      <c r="W3517" s="26"/>
      <c r="AD3517" s="16"/>
      <c r="AE3517" s="26"/>
    </row>
    <row r="3518" spans="8:31" x14ac:dyDescent="0.25">
      <c r="H3518" s="12">
        <v>0</v>
      </c>
      <c r="V3518" s="26"/>
      <c r="W3518" s="26"/>
      <c r="AD3518" s="16"/>
      <c r="AE3518" s="26"/>
    </row>
    <row r="3519" spans="8:31" x14ac:dyDescent="0.25">
      <c r="H3519" s="12">
        <v>0</v>
      </c>
      <c r="V3519" s="26"/>
      <c r="W3519" s="26"/>
      <c r="AD3519" s="16"/>
      <c r="AE3519" s="26"/>
    </row>
    <row r="3520" spans="8:31" x14ac:dyDescent="0.25">
      <c r="H3520" s="12">
        <v>0</v>
      </c>
      <c r="V3520" s="26"/>
      <c r="W3520" s="26"/>
      <c r="AD3520" s="16"/>
      <c r="AE3520" s="26"/>
    </row>
    <row r="3521" spans="8:31" x14ac:dyDescent="0.25">
      <c r="H3521" s="12">
        <v>0</v>
      </c>
      <c r="V3521" s="26"/>
      <c r="W3521" s="26"/>
      <c r="AD3521" s="16"/>
      <c r="AE3521" s="26"/>
    </row>
    <row r="3522" spans="8:31" x14ac:dyDescent="0.25">
      <c r="H3522" s="12">
        <v>0</v>
      </c>
      <c r="V3522" s="26"/>
      <c r="W3522" s="26"/>
      <c r="AD3522" s="16"/>
      <c r="AE3522" s="26"/>
    </row>
    <row r="3523" spans="8:31" x14ac:dyDescent="0.25">
      <c r="H3523" s="12">
        <v>0</v>
      </c>
      <c r="V3523" s="26"/>
      <c r="W3523" s="26"/>
      <c r="AD3523" s="16"/>
      <c r="AE3523" s="26"/>
    </row>
    <row r="3524" spans="8:31" x14ac:dyDescent="0.25">
      <c r="H3524" s="12">
        <v>0</v>
      </c>
      <c r="V3524" s="26"/>
      <c r="W3524" s="26"/>
      <c r="AD3524" s="16"/>
      <c r="AE3524" s="26"/>
    </row>
    <row r="3525" spans="8:31" x14ac:dyDescent="0.25">
      <c r="H3525" s="12">
        <v>0</v>
      </c>
      <c r="V3525" s="26"/>
      <c r="W3525" s="26"/>
      <c r="AD3525" s="16"/>
      <c r="AE3525" s="26"/>
    </row>
    <row r="3526" spans="8:31" x14ac:dyDescent="0.25">
      <c r="H3526" s="12">
        <v>0</v>
      </c>
      <c r="V3526" s="26"/>
      <c r="W3526" s="26"/>
      <c r="AD3526" s="16"/>
      <c r="AE3526" s="26"/>
    </row>
    <row r="3527" spans="8:31" x14ac:dyDescent="0.25">
      <c r="H3527" s="12">
        <v>0</v>
      </c>
      <c r="V3527" s="26"/>
      <c r="W3527" s="26"/>
      <c r="AD3527" s="16"/>
      <c r="AE3527" s="26"/>
    </row>
    <row r="3528" spans="8:31" x14ac:dyDescent="0.25">
      <c r="H3528" s="12">
        <v>0</v>
      </c>
      <c r="V3528" s="26"/>
      <c r="W3528" s="26"/>
      <c r="AD3528" s="16"/>
      <c r="AE3528" s="26"/>
    </row>
    <row r="3529" spans="8:31" x14ac:dyDescent="0.25">
      <c r="H3529" s="12">
        <v>0</v>
      </c>
      <c r="V3529" s="26"/>
      <c r="W3529" s="26"/>
      <c r="AD3529" s="16"/>
      <c r="AE3529" s="26"/>
    </row>
    <row r="3530" spans="8:31" x14ac:dyDescent="0.25">
      <c r="H3530" s="12">
        <v>0</v>
      </c>
      <c r="V3530" s="26"/>
      <c r="W3530" s="26"/>
      <c r="AD3530" s="16"/>
      <c r="AE3530" s="26"/>
    </row>
    <row r="3531" spans="8:31" x14ac:dyDescent="0.25">
      <c r="H3531" s="12">
        <v>0</v>
      </c>
      <c r="V3531" s="26"/>
      <c r="W3531" s="26"/>
      <c r="AD3531" s="16"/>
      <c r="AE3531" s="26"/>
    </row>
    <row r="3532" spans="8:31" x14ac:dyDescent="0.25">
      <c r="H3532" s="12">
        <v>0</v>
      </c>
      <c r="V3532" s="26"/>
      <c r="W3532" s="26"/>
      <c r="AD3532" s="16"/>
      <c r="AE3532" s="26"/>
    </row>
    <row r="3533" spans="8:31" x14ac:dyDescent="0.25">
      <c r="H3533" s="12">
        <v>0</v>
      </c>
      <c r="V3533" s="26"/>
      <c r="W3533" s="26"/>
      <c r="AD3533" s="16"/>
      <c r="AE3533" s="26"/>
    </row>
    <row r="3534" spans="8:31" x14ac:dyDescent="0.25">
      <c r="H3534" s="12">
        <v>0</v>
      </c>
      <c r="V3534" s="26"/>
      <c r="W3534" s="26"/>
      <c r="AD3534" s="16"/>
      <c r="AE3534" s="26"/>
    </row>
    <row r="3535" spans="8:31" x14ac:dyDescent="0.25">
      <c r="H3535" s="12">
        <v>0</v>
      </c>
      <c r="V3535" s="26"/>
      <c r="W3535" s="26"/>
      <c r="AD3535" s="16"/>
      <c r="AE3535" s="26"/>
    </row>
    <row r="3536" spans="8:31" x14ac:dyDescent="0.25">
      <c r="H3536" s="12">
        <v>0</v>
      </c>
      <c r="V3536" s="26"/>
      <c r="W3536" s="26"/>
      <c r="AD3536" s="16"/>
      <c r="AE3536" s="26"/>
    </row>
    <row r="3537" spans="8:31" x14ac:dyDescent="0.25">
      <c r="H3537" s="12">
        <v>0</v>
      </c>
      <c r="V3537" s="26"/>
      <c r="W3537" s="26"/>
      <c r="AD3537" s="16"/>
      <c r="AE3537" s="26"/>
    </row>
    <row r="3538" spans="8:31" x14ac:dyDescent="0.25">
      <c r="H3538" s="12">
        <v>0</v>
      </c>
      <c r="V3538" s="26"/>
      <c r="W3538" s="26"/>
      <c r="AD3538" s="16"/>
      <c r="AE3538" s="26"/>
    </row>
    <row r="3539" spans="8:31" x14ac:dyDescent="0.25">
      <c r="H3539" s="12">
        <v>0</v>
      </c>
      <c r="V3539" s="26"/>
      <c r="W3539" s="26"/>
      <c r="AD3539" s="16"/>
      <c r="AE3539" s="26"/>
    </row>
    <row r="3540" spans="8:31" x14ac:dyDescent="0.25">
      <c r="H3540" s="12">
        <v>0</v>
      </c>
      <c r="V3540" s="26"/>
      <c r="W3540" s="26"/>
      <c r="AD3540" s="16"/>
      <c r="AE3540" s="26"/>
    </row>
    <row r="3541" spans="8:31" x14ac:dyDescent="0.25">
      <c r="H3541" s="12">
        <v>0</v>
      </c>
      <c r="V3541" s="26"/>
      <c r="W3541" s="26"/>
      <c r="AD3541" s="16"/>
      <c r="AE3541" s="26"/>
    </row>
    <row r="3542" spans="8:31" x14ac:dyDescent="0.25">
      <c r="H3542" s="12">
        <v>0</v>
      </c>
      <c r="V3542" s="26"/>
      <c r="W3542" s="26"/>
      <c r="AD3542" s="16"/>
      <c r="AE3542" s="26"/>
    </row>
    <row r="3543" spans="8:31" x14ac:dyDescent="0.25">
      <c r="H3543" s="12">
        <v>0</v>
      </c>
      <c r="V3543" s="26"/>
      <c r="W3543" s="26"/>
      <c r="AD3543" s="16"/>
      <c r="AE3543" s="26"/>
    </row>
    <row r="3544" spans="8:31" x14ac:dyDescent="0.25">
      <c r="H3544" s="12">
        <v>0</v>
      </c>
      <c r="V3544" s="26"/>
      <c r="W3544" s="26"/>
      <c r="AD3544" s="16"/>
      <c r="AE3544" s="26"/>
    </row>
    <row r="3545" spans="8:31" x14ac:dyDescent="0.25">
      <c r="H3545" s="12">
        <v>0</v>
      </c>
      <c r="V3545" s="26"/>
      <c r="W3545" s="26"/>
      <c r="AD3545" s="16"/>
      <c r="AE3545" s="26"/>
    </row>
    <row r="3546" spans="8:31" x14ac:dyDescent="0.25">
      <c r="H3546" s="12">
        <v>0</v>
      </c>
      <c r="V3546" s="26"/>
      <c r="W3546" s="26"/>
      <c r="AD3546" s="16"/>
      <c r="AE3546" s="26"/>
    </row>
    <row r="3547" spans="8:31" x14ac:dyDescent="0.25">
      <c r="H3547" s="12">
        <v>0</v>
      </c>
      <c r="V3547" s="26"/>
      <c r="W3547" s="26"/>
      <c r="AD3547" s="16"/>
      <c r="AE3547" s="26"/>
    </row>
    <row r="3548" spans="8:31" x14ac:dyDescent="0.25">
      <c r="H3548" s="12">
        <v>0</v>
      </c>
      <c r="V3548" s="26"/>
      <c r="W3548" s="26"/>
      <c r="AD3548" s="16"/>
      <c r="AE3548" s="26"/>
    </row>
    <row r="3549" spans="8:31" x14ac:dyDescent="0.25">
      <c r="H3549" s="12">
        <v>0</v>
      </c>
      <c r="V3549" s="26"/>
      <c r="W3549" s="26"/>
      <c r="AD3549" s="16"/>
      <c r="AE3549" s="26"/>
    </row>
    <row r="3550" spans="8:31" x14ac:dyDescent="0.25">
      <c r="H3550" s="12">
        <v>0</v>
      </c>
      <c r="V3550" s="26"/>
      <c r="W3550" s="26"/>
      <c r="AD3550" s="16"/>
      <c r="AE3550" s="26"/>
    </row>
    <row r="3551" spans="8:31" x14ac:dyDescent="0.25">
      <c r="H3551" s="12">
        <v>0</v>
      </c>
      <c r="V3551" s="26"/>
      <c r="W3551" s="26"/>
      <c r="AD3551" s="16"/>
      <c r="AE3551" s="26"/>
    </row>
    <row r="3552" spans="8:31" x14ac:dyDescent="0.25">
      <c r="H3552" s="12">
        <v>0</v>
      </c>
      <c r="V3552" s="26"/>
      <c r="W3552" s="26"/>
      <c r="AD3552" s="16"/>
      <c r="AE3552" s="26"/>
    </row>
    <row r="3553" spans="8:31" x14ac:dyDescent="0.25">
      <c r="H3553" s="12">
        <v>0</v>
      </c>
      <c r="V3553" s="26"/>
      <c r="W3553" s="26"/>
      <c r="AD3553" s="16"/>
      <c r="AE3553" s="26"/>
    </row>
    <row r="3554" spans="8:31" x14ac:dyDescent="0.25">
      <c r="H3554" s="12">
        <v>0</v>
      </c>
      <c r="V3554" s="26"/>
      <c r="W3554" s="26"/>
      <c r="AD3554" s="16"/>
      <c r="AE3554" s="26"/>
    </row>
    <row r="3555" spans="8:31" x14ac:dyDescent="0.25">
      <c r="H3555" s="12">
        <v>0</v>
      </c>
      <c r="V3555" s="26"/>
      <c r="W3555" s="26"/>
      <c r="AD3555" s="16"/>
      <c r="AE3555" s="26"/>
    </row>
    <row r="3556" spans="8:31" x14ac:dyDescent="0.25">
      <c r="H3556" s="12">
        <v>0</v>
      </c>
      <c r="V3556" s="26"/>
      <c r="W3556" s="26"/>
      <c r="AD3556" s="16"/>
      <c r="AE3556" s="26"/>
    </row>
    <row r="3557" spans="8:31" x14ac:dyDescent="0.25">
      <c r="H3557" s="12">
        <v>0</v>
      </c>
      <c r="V3557" s="26"/>
      <c r="W3557" s="26"/>
      <c r="AD3557" s="16"/>
      <c r="AE3557" s="26"/>
    </row>
    <row r="3558" spans="8:31" x14ac:dyDescent="0.25">
      <c r="H3558" s="12">
        <v>0</v>
      </c>
      <c r="V3558" s="26"/>
      <c r="W3558" s="26"/>
      <c r="AD3558" s="16"/>
      <c r="AE3558" s="26"/>
    </row>
    <row r="3559" spans="8:31" x14ac:dyDescent="0.25">
      <c r="H3559" s="12">
        <v>0</v>
      </c>
      <c r="V3559" s="26"/>
      <c r="W3559" s="26"/>
      <c r="AD3559" s="16"/>
      <c r="AE3559" s="26"/>
    </row>
    <row r="3560" spans="8:31" x14ac:dyDescent="0.25">
      <c r="H3560" s="12">
        <v>0</v>
      </c>
      <c r="V3560" s="26"/>
      <c r="W3560" s="26"/>
      <c r="AD3560" s="16"/>
      <c r="AE3560" s="26"/>
    </row>
    <row r="3561" spans="8:31" x14ac:dyDescent="0.25">
      <c r="H3561" s="12">
        <v>0</v>
      </c>
      <c r="V3561" s="26"/>
      <c r="W3561" s="26"/>
      <c r="AD3561" s="16"/>
      <c r="AE3561" s="26"/>
    </row>
    <row r="3562" spans="8:31" x14ac:dyDescent="0.25">
      <c r="H3562" s="12">
        <v>0</v>
      </c>
      <c r="V3562" s="26"/>
      <c r="W3562" s="26"/>
      <c r="AD3562" s="16"/>
      <c r="AE3562" s="26"/>
    </row>
    <row r="3563" spans="8:31" x14ac:dyDescent="0.25">
      <c r="H3563" s="12">
        <v>0</v>
      </c>
      <c r="V3563" s="26"/>
      <c r="W3563" s="26"/>
      <c r="AD3563" s="16"/>
      <c r="AE3563" s="26"/>
    </row>
    <row r="3564" spans="8:31" x14ac:dyDescent="0.25">
      <c r="H3564" s="12">
        <v>0</v>
      </c>
      <c r="V3564" s="26"/>
      <c r="W3564" s="26"/>
      <c r="AD3564" s="16"/>
      <c r="AE3564" s="26"/>
    </row>
    <row r="3565" spans="8:31" x14ac:dyDescent="0.25">
      <c r="H3565" s="12">
        <v>0</v>
      </c>
      <c r="V3565" s="26"/>
      <c r="W3565" s="26"/>
      <c r="AD3565" s="16"/>
      <c r="AE3565" s="26"/>
    </row>
    <row r="3566" spans="8:31" x14ac:dyDescent="0.25">
      <c r="H3566" s="12">
        <v>0</v>
      </c>
      <c r="V3566" s="26"/>
      <c r="W3566" s="26"/>
      <c r="AD3566" s="16"/>
      <c r="AE3566" s="26"/>
    </row>
    <row r="3567" spans="8:31" x14ac:dyDescent="0.25">
      <c r="H3567" s="12">
        <v>0</v>
      </c>
      <c r="V3567" s="26"/>
      <c r="W3567" s="26"/>
      <c r="AD3567" s="16"/>
      <c r="AE3567" s="26"/>
    </row>
    <row r="3568" spans="8:31" x14ac:dyDescent="0.25">
      <c r="H3568" s="12">
        <v>0</v>
      </c>
      <c r="V3568" s="26"/>
      <c r="W3568" s="26"/>
      <c r="AD3568" s="16"/>
      <c r="AE3568" s="26"/>
    </row>
    <row r="3569" spans="8:31" x14ac:dyDescent="0.25">
      <c r="H3569" s="12">
        <v>0</v>
      </c>
      <c r="V3569" s="26"/>
      <c r="W3569" s="26"/>
      <c r="AD3569" s="16"/>
      <c r="AE3569" s="26"/>
    </row>
    <row r="3570" spans="8:31" x14ac:dyDescent="0.25">
      <c r="H3570" s="12">
        <v>0</v>
      </c>
      <c r="V3570" s="26"/>
      <c r="W3570" s="26"/>
      <c r="AD3570" s="16"/>
      <c r="AE3570" s="26"/>
    </row>
    <row r="3571" spans="8:31" x14ac:dyDescent="0.25">
      <c r="H3571" s="12">
        <v>0</v>
      </c>
      <c r="V3571" s="26"/>
      <c r="W3571" s="26"/>
      <c r="AD3571" s="16"/>
      <c r="AE3571" s="26"/>
    </row>
    <row r="3572" spans="8:31" x14ac:dyDescent="0.25">
      <c r="H3572" s="12">
        <v>0</v>
      </c>
      <c r="V3572" s="26"/>
      <c r="W3572" s="26"/>
      <c r="AD3572" s="16"/>
      <c r="AE3572" s="26"/>
    </row>
    <row r="3573" spans="8:31" x14ac:dyDescent="0.25">
      <c r="H3573" s="12">
        <v>0</v>
      </c>
      <c r="V3573" s="26"/>
      <c r="W3573" s="26"/>
      <c r="AD3573" s="16"/>
      <c r="AE3573" s="26"/>
    </row>
    <row r="3574" spans="8:31" x14ac:dyDescent="0.25">
      <c r="H3574" s="12">
        <v>0</v>
      </c>
      <c r="V3574" s="26"/>
      <c r="W3574" s="26"/>
      <c r="AD3574" s="16"/>
      <c r="AE3574" s="26"/>
    </row>
    <row r="3575" spans="8:31" x14ac:dyDescent="0.25">
      <c r="H3575" s="12">
        <v>0</v>
      </c>
      <c r="V3575" s="26"/>
      <c r="W3575" s="26"/>
      <c r="AD3575" s="16"/>
      <c r="AE3575" s="26"/>
    </row>
    <row r="3576" spans="8:31" x14ac:dyDescent="0.25">
      <c r="H3576" s="12">
        <v>0</v>
      </c>
      <c r="V3576" s="26"/>
      <c r="W3576" s="26"/>
      <c r="AD3576" s="16"/>
      <c r="AE3576" s="26"/>
    </row>
    <row r="3577" spans="8:31" x14ac:dyDescent="0.25">
      <c r="H3577" s="12">
        <v>0</v>
      </c>
      <c r="V3577" s="26"/>
      <c r="W3577" s="26"/>
      <c r="AD3577" s="16"/>
      <c r="AE3577" s="26"/>
    </row>
    <row r="3578" spans="8:31" x14ac:dyDescent="0.25">
      <c r="H3578" s="12">
        <v>0</v>
      </c>
      <c r="V3578" s="26"/>
      <c r="W3578" s="26"/>
      <c r="AD3578" s="16"/>
      <c r="AE3578" s="26"/>
    </row>
    <row r="3579" spans="8:31" x14ac:dyDescent="0.25">
      <c r="H3579" s="12">
        <v>0</v>
      </c>
      <c r="V3579" s="26"/>
      <c r="W3579" s="26"/>
      <c r="AD3579" s="16"/>
      <c r="AE3579" s="26"/>
    </row>
    <row r="3580" spans="8:31" x14ac:dyDescent="0.25">
      <c r="H3580" s="12">
        <v>0</v>
      </c>
      <c r="V3580" s="26"/>
      <c r="W3580" s="26"/>
      <c r="AD3580" s="16"/>
      <c r="AE3580" s="26"/>
    </row>
    <row r="3581" spans="8:31" x14ac:dyDescent="0.25">
      <c r="H3581" s="12">
        <v>0</v>
      </c>
      <c r="V3581" s="26"/>
      <c r="W3581" s="26"/>
      <c r="AD3581" s="16"/>
      <c r="AE3581" s="26"/>
    </row>
    <row r="3582" spans="8:31" x14ac:dyDescent="0.25">
      <c r="H3582" s="12">
        <v>0</v>
      </c>
      <c r="V3582" s="26"/>
      <c r="W3582" s="26"/>
      <c r="AD3582" s="16"/>
      <c r="AE3582" s="26"/>
    </row>
    <row r="3583" spans="8:31" x14ac:dyDescent="0.25">
      <c r="H3583" s="12">
        <v>0</v>
      </c>
      <c r="V3583" s="26"/>
      <c r="W3583" s="26"/>
      <c r="AD3583" s="16"/>
      <c r="AE3583" s="26"/>
    </row>
    <row r="3584" spans="8:31" x14ac:dyDescent="0.25">
      <c r="H3584" s="12">
        <v>0</v>
      </c>
      <c r="V3584" s="26"/>
      <c r="W3584" s="26"/>
      <c r="AD3584" s="16"/>
      <c r="AE3584" s="26"/>
    </row>
    <row r="3585" spans="8:31" x14ac:dyDescent="0.25">
      <c r="H3585" s="12">
        <v>0</v>
      </c>
      <c r="V3585" s="26"/>
      <c r="W3585" s="26"/>
      <c r="AD3585" s="16"/>
      <c r="AE3585" s="26"/>
    </row>
    <row r="3586" spans="8:31" x14ac:dyDescent="0.25">
      <c r="H3586" s="12">
        <v>0</v>
      </c>
      <c r="V3586" s="26"/>
      <c r="W3586" s="26"/>
      <c r="AD3586" s="16"/>
      <c r="AE3586" s="26"/>
    </row>
    <row r="3587" spans="8:31" x14ac:dyDescent="0.25">
      <c r="H3587" s="12">
        <v>0</v>
      </c>
      <c r="V3587" s="26"/>
      <c r="W3587" s="26"/>
      <c r="AD3587" s="16"/>
      <c r="AE3587" s="26"/>
    </row>
    <row r="3588" spans="8:31" x14ac:dyDescent="0.25">
      <c r="H3588" s="12">
        <v>0</v>
      </c>
      <c r="V3588" s="26"/>
      <c r="W3588" s="26"/>
      <c r="AD3588" s="16"/>
      <c r="AE3588" s="26"/>
    </row>
    <row r="3589" spans="8:31" x14ac:dyDescent="0.25">
      <c r="H3589" s="12">
        <v>0</v>
      </c>
      <c r="V3589" s="26"/>
      <c r="W3589" s="26"/>
      <c r="AD3589" s="16"/>
      <c r="AE3589" s="26"/>
    </row>
    <row r="3590" spans="8:31" x14ac:dyDescent="0.25">
      <c r="H3590" s="12">
        <v>0</v>
      </c>
      <c r="V3590" s="26"/>
      <c r="W3590" s="26"/>
      <c r="AD3590" s="16"/>
      <c r="AE3590" s="26"/>
    </row>
    <row r="3591" spans="8:31" x14ac:dyDescent="0.25">
      <c r="H3591" s="12">
        <v>0</v>
      </c>
      <c r="V3591" s="26"/>
      <c r="W3591" s="26"/>
      <c r="AD3591" s="16"/>
      <c r="AE3591" s="26"/>
    </row>
    <row r="3592" spans="8:31" x14ac:dyDescent="0.25">
      <c r="H3592" s="12">
        <v>0</v>
      </c>
      <c r="V3592" s="26"/>
      <c r="W3592" s="26"/>
      <c r="AD3592" s="16"/>
      <c r="AE3592" s="26"/>
    </row>
    <row r="3593" spans="8:31" x14ac:dyDescent="0.25">
      <c r="H3593" s="12">
        <v>0</v>
      </c>
      <c r="V3593" s="26"/>
      <c r="W3593" s="26"/>
      <c r="AD3593" s="16"/>
      <c r="AE3593" s="26"/>
    </row>
    <row r="3594" spans="8:31" x14ac:dyDescent="0.25">
      <c r="H3594" s="12">
        <v>0</v>
      </c>
      <c r="V3594" s="26"/>
      <c r="W3594" s="26"/>
      <c r="AD3594" s="16"/>
      <c r="AE3594" s="26"/>
    </row>
    <row r="3595" spans="8:31" x14ac:dyDescent="0.25">
      <c r="H3595" s="12">
        <v>0</v>
      </c>
      <c r="V3595" s="26"/>
      <c r="W3595" s="26"/>
      <c r="AD3595" s="16"/>
      <c r="AE3595" s="26"/>
    </row>
    <row r="3596" spans="8:31" x14ac:dyDescent="0.25">
      <c r="H3596" s="12">
        <v>0</v>
      </c>
      <c r="V3596" s="26"/>
      <c r="W3596" s="26"/>
      <c r="AD3596" s="16"/>
      <c r="AE3596" s="26"/>
    </row>
    <row r="3597" spans="8:31" x14ac:dyDescent="0.25">
      <c r="H3597" s="12">
        <v>0</v>
      </c>
      <c r="V3597" s="26"/>
      <c r="W3597" s="26"/>
      <c r="AD3597" s="16"/>
      <c r="AE3597" s="26"/>
    </row>
    <row r="3598" spans="8:31" x14ac:dyDescent="0.25">
      <c r="H3598" s="12">
        <v>0</v>
      </c>
      <c r="V3598" s="26"/>
      <c r="W3598" s="26"/>
      <c r="AD3598" s="16"/>
      <c r="AE3598" s="26"/>
    </row>
    <row r="3599" spans="8:31" x14ac:dyDescent="0.25">
      <c r="H3599" s="12">
        <v>0</v>
      </c>
      <c r="V3599" s="26"/>
      <c r="W3599" s="26"/>
      <c r="AD3599" s="16"/>
      <c r="AE3599" s="26"/>
    </row>
    <row r="3600" spans="8:31" x14ac:dyDescent="0.25">
      <c r="H3600" s="12">
        <v>0</v>
      </c>
      <c r="V3600" s="26"/>
      <c r="W3600" s="26"/>
      <c r="AD3600" s="16"/>
      <c r="AE3600" s="26"/>
    </row>
    <row r="3601" spans="8:31" x14ac:dyDescent="0.25">
      <c r="H3601" s="12">
        <v>0</v>
      </c>
      <c r="V3601" s="26"/>
      <c r="W3601" s="26"/>
      <c r="AD3601" s="16"/>
      <c r="AE3601" s="26"/>
    </row>
    <row r="3602" spans="8:31" x14ac:dyDescent="0.25">
      <c r="H3602" s="12">
        <v>0</v>
      </c>
      <c r="V3602" s="26"/>
      <c r="W3602" s="26"/>
      <c r="AD3602" s="16"/>
      <c r="AE3602" s="26"/>
    </row>
    <row r="3603" spans="8:31" x14ac:dyDescent="0.25">
      <c r="H3603" s="12">
        <v>0</v>
      </c>
      <c r="V3603" s="26"/>
      <c r="W3603" s="26"/>
      <c r="AD3603" s="16"/>
      <c r="AE3603" s="26"/>
    </row>
    <row r="3604" spans="8:31" x14ac:dyDescent="0.25">
      <c r="H3604" s="12">
        <v>0</v>
      </c>
      <c r="V3604" s="26"/>
      <c r="W3604" s="26"/>
      <c r="AD3604" s="16"/>
      <c r="AE3604" s="26"/>
    </row>
    <row r="3605" spans="8:31" x14ac:dyDescent="0.25">
      <c r="H3605" s="12">
        <v>0</v>
      </c>
      <c r="V3605" s="26"/>
      <c r="W3605" s="26"/>
      <c r="AD3605" s="16"/>
      <c r="AE3605" s="26"/>
    </row>
    <row r="3606" spans="8:31" x14ac:dyDescent="0.25">
      <c r="H3606" s="12">
        <v>0</v>
      </c>
      <c r="V3606" s="26"/>
      <c r="W3606" s="26"/>
      <c r="AD3606" s="16"/>
      <c r="AE3606" s="26"/>
    </row>
    <row r="3607" spans="8:31" x14ac:dyDescent="0.25">
      <c r="H3607" s="12">
        <v>0</v>
      </c>
      <c r="V3607" s="26"/>
      <c r="W3607" s="26"/>
      <c r="AD3607" s="16"/>
      <c r="AE3607" s="26"/>
    </row>
    <row r="3608" spans="8:31" x14ac:dyDescent="0.25">
      <c r="H3608" s="12">
        <v>0</v>
      </c>
      <c r="V3608" s="26"/>
      <c r="W3608" s="26"/>
      <c r="AD3608" s="16"/>
      <c r="AE3608" s="26"/>
    </row>
    <row r="3609" spans="8:31" x14ac:dyDescent="0.25">
      <c r="H3609" s="12">
        <v>0</v>
      </c>
      <c r="V3609" s="26"/>
      <c r="W3609" s="26"/>
      <c r="AD3609" s="16"/>
      <c r="AE3609" s="26"/>
    </row>
    <row r="3610" spans="8:31" x14ac:dyDescent="0.25">
      <c r="H3610" s="12">
        <v>0</v>
      </c>
      <c r="V3610" s="26"/>
      <c r="W3610" s="26"/>
      <c r="AD3610" s="16"/>
      <c r="AE3610" s="26"/>
    </row>
    <row r="3611" spans="8:31" x14ac:dyDescent="0.25">
      <c r="H3611" s="12">
        <v>0</v>
      </c>
      <c r="V3611" s="26"/>
      <c r="W3611" s="26"/>
      <c r="AD3611" s="16"/>
      <c r="AE3611" s="26"/>
    </row>
    <row r="3612" spans="8:31" x14ac:dyDescent="0.25">
      <c r="H3612" s="12">
        <v>0</v>
      </c>
      <c r="V3612" s="26"/>
      <c r="W3612" s="26"/>
      <c r="AD3612" s="16"/>
      <c r="AE3612" s="26"/>
    </row>
    <row r="3613" spans="8:31" x14ac:dyDescent="0.25">
      <c r="H3613" s="12">
        <v>0</v>
      </c>
      <c r="V3613" s="26"/>
      <c r="W3613" s="26"/>
      <c r="AD3613" s="16"/>
      <c r="AE3613" s="26"/>
    </row>
    <row r="3614" spans="8:31" x14ac:dyDescent="0.25">
      <c r="H3614" s="12">
        <v>0</v>
      </c>
      <c r="V3614" s="26"/>
      <c r="W3614" s="26"/>
      <c r="AD3614" s="16"/>
      <c r="AE3614" s="26"/>
    </row>
    <row r="3615" spans="8:31" x14ac:dyDescent="0.25">
      <c r="H3615" s="12">
        <v>0</v>
      </c>
      <c r="V3615" s="26"/>
      <c r="W3615" s="26"/>
      <c r="AD3615" s="16"/>
      <c r="AE3615" s="26"/>
    </row>
    <row r="3616" spans="8:31" x14ac:dyDescent="0.25">
      <c r="H3616" s="12">
        <v>0</v>
      </c>
      <c r="V3616" s="26"/>
      <c r="W3616" s="26"/>
      <c r="AD3616" s="16"/>
      <c r="AE3616" s="26"/>
    </row>
    <row r="3617" spans="8:31" x14ac:dyDescent="0.25">
      <c r="H3617" s="12">
        <v>0</v>
      </c>
      <c r="V3617" s="26"/>
      <c r="W3617" s="26"/>
      <c r="AD3617" s="16"/>
      <c r="AE3617" s="26"/>
    </row>
    <row r="3618" spans="8:31" x14ac:dyDescent="0.25">
      <c r="H3618" s="12">
        <v>0</v>
      </c>
      <c r="V3618" s="26"/>
      <c r="W3618" s="26"/>
      <c r="AD3618" s="16"/>
      <c r="AE3618" s="26"/>
    </row>
    <row r="3619" spans="8:31" x14ac:dyDescent="0.25">
      <c r="H3619" s="12">
        <v>0</v>
      </c>
      <c r="V3619" s="26"/>
      <c r="W3619" s="26"/>
      <c r="AD3619" s="16"/>
      <c r="AE3619" s="26"/>
    </row>
    <row r="3620" spans="8:31" x14ac:dyDescent="0.25">
      <c r="H3620" s="12">
        <v>0</v>
      </c>
      <c r="V3620" s="26"/>
      <c r="W3620" s="26"/>
      <c r="AD3620" s="16"/>
      <c r="AE3620" s="26"/>
    </row>
    <row r="3621" spans="8:31" x14ac:dyDescent="0.25">
      <c r="H3621" s="12">
        <v>0</v>
      </c>
      <c r="V3621" s="26"/>
      <c r="W3621" s="26"/>
      <c r="AD3621" s="16"/>
      <c r="AE3621" s="26"/>
    </row>
    <row r="3622" spans="8:31" x14ac:dyDescent="0.25">
      <c r="H3622" s="12">
        <v>0</v>
      </c>
      <c r="V3622" s="26"/>
      <c r="W3622" s="26"/>
      <c r="AD3622" s="16"/>
      <c r="AE3622" s="26"/>
    </row>
    <row r="3623" spans="8:31" x14ac:dyDescent="0.25">
      <c r="H3623" s="12">
        <v>0</v>
      </c>
      <c r="V3623" s="26"/>
      <c r="W3623" s="26"/>
      <c r="AD3623" s="16"/>
      <c r="AE3623" s="26"/>
    </row>
    <row r="3624" spans="8:31" x14ac:dyDescent="0.25">
      <c r="H3624" s="12">
        <v>0</v>
      </c>
      <c r="V3624" s="26"/>
      <c r="W3624" s="26"/>
      <c r="AD3624" s="16"/>
      <c r="AE3624" s="26"/>
    </row>
    <row r="3625" spans="8:31" x14ac:dyDescent="0.25">
      <c r="H3625" s="12">
        <v>0</v>
      </c>
      <c r="V3625" s="26"/>
      <c r="W3625" s="26"/>
      <c r="AD3625" s="16"/>
      <c r="AE3625" s="26"/>
    </row>
    <row r="3626" spans="8:31" x14ac:dyDescent="0.25">
      <c r="H3626" s="12">
        <v>0</v>
      </c>
      <c r="V3626" s="26"/>
      <c r="W3626" s="26"/>
      <c r="AD3626" s="16"/>
      <c r="AE3626" s="26"/>
    </row>
    <row r="3627" spans="8:31" x14ac:dyDescent="0.25">
      <c r="H3627" s="12">
        <v>0</v>
      </c>
      <c r="V3627" s="26"/>
      <c r="W3627" s="26"/>
      <c r="AD3627" s="16"/>
      <c r="AE3627" s="26"/>
    </row>
    <row r="3628" spans="8:31" x14ac:dyDescent="0.25">
      <c r="H3628" s="12">
        <v>0</v>
      </c>
      <c r="V3628" s="26"/>
      <c r="W3628" s="26"/>
      <c r="AD3628" s="16"/>
      <c r="AE3628" s="26"/>
    </row>
    <row r="3629" spans="8:31" x14ac:dyDescent="0.25">
      <c r="H3629" s="12">
        <v>0</v>
      </c>
      <c r="V3629" s="26"/>
      <c r="W3629" s="26"/>
      <c r="AD3629" s="16"/>
      <c r="AE3629" s="26"/>
    </row>
    <row r="3630" spans="8:31" x14ac:dyDescent="0.25">
      <c r="H3630" s="12">
        <v>0</v>
      </c>
      <c r="V3630" s="26"/>
      <c r="W3630" s="26"/>
      <c r="AD3630" s="16"/>
      <c r="AE3630" s="26"/>
    </row>
    <row r="3631" spans="8:31" x14ac:dyDescent="0.25">
      <c r="H3631" s="12">
        <v>0</v>
      </c>
      <c r="V3631" s="26"/>
      <c r="W3631" s="26"/>
      <c r="AD3631" s="16"/>
      <c r="AE3631" s="26"/>
    </row>
    <row r="3632" spans="8:31" x14ac:dyDescent="0.25">
      <c r="H3632" s="12">
        <v>0</v>
      </c>
      <c r="V3632" s="26"/>
      <c r="W3632" s="26"/>
      <c r="AD3632" s="16"/>
      <c r="AE3632" s="26"/>
    </row>
    <row r="3633" spans="8:31" x14ac:dyDescent="0.25">
      <c r="H3633" s="12">
        <v>0</v>
      </c>
      <c r="V3633" s="26"/>
      <c r="W3633" s="26"/>
      <c r="AD3633" s="16"/>
      <c r="AE3633" s="26"/>
    </row>
    <row r="3634" spans="8:31" x14ac:dyDescent="0.25">
      <c r="H3634" s="12">
        <v>0</v>
      </c>
      <c r="V3634" s="26"/>
      <c r="W3634" s="26"/>
      <c r="AD3634" s="16"/>
      <c r="AE3634" s="26"/>
    </row>
    <row r="3635" spans="8:31" x14ac:dyDescent="0.25">
      <c r="H3635" s="12">
        <v>0</v>
      </c>
      <c r="V3635" s="26"/>
      <c r="W3635" s="26"/>
      <c r="AD3635" s="16"/>
      <c r="AE3635" s="26"/>
    </row>
    <row r="3636" spans="8:31" x14ac:dyDescent="0.25">
      <c r="H3636" s="12">
        <v>0</v>
      </c>
      <c r="V3636" s="26"/>
      <c r="W3636" s="26"/>
      <c r="AD3636" s="16"/>
      <c r="AE3636" s="26"/>
    </row>
    <row r="3637" spans="8:31" x14ac:dyDescent="0.25">
      <c r="H3637" s="12">
        <v>0</v>
      </c>
      <c r="V3637" s="26"/>
      <c r="W3637" s="26"/>
      <c r="AD3637" s="16"/>
      <c r="AE3637" s="26"/>
    </row>
    <row r="3638" spans="8:31" x14ac:dyDescent="0.25">
      <c r="H3638" s="12">
        <v>0</v>
      </c>
      <c r="V3638" s="26"/>
      <c r="W3638" s="26"/>
      <c r="AD3638" s="16"/>
      <c r="AE3638" s="26"/>
    </row>
    <row r="3639" spans="8:31" x14ac:dyDescent="0.25">
      <c r="H3639" s="12">
        <v>0</v>
      </c>
      <c r="V3639" s="26"/>
      <c r="W3639" s="26"/>
      <c r="AD3639" s="16"/>
      <c r="AE3639" s="26"/>
    </row>
    <row r="3640" spans="8:31" x14ac:dyDescent="0.25">
      <c r="H3640" s="12">
        <v>0</v>
      </c>
      <c r="V3640" s="26"/>
      <c r="W3640" s="26"/>
      <c r="AD3640" s="16"/>
      <c r="AE3640" s="26"/>
    </row>
    <row r="3641" spans="8:31" x14ac:dyDescent="0.25">
      <c r="H3641" s="12">
        <v>0</v>
      </c>
      <c r="V3641" s="26"/>
      <c r="W3641" s="26"/>
      <c r="AD3641" s="16"/>
      <c r="AE3641" s="26"/>
    </row>
    <row r="3642" spans="8:31" x14ac:dyDescent="0.25">
      <c r="H3642" s="12">
        <v>0</v>
      </c>
      <c r="V3642" s="26"/>
      <c r="W3642" s="26"/>
      <c r="AD3642" s="16"/>
      <c r="AE3642" s="26"/>
    </row>
    <row r="3643" spans="8:31" x14ac:dyDescent="0.25">
      <c r="H3643" s="12">
        <v>0</v>
      </c>
      <c r="V3643" s="26"/>
      <c r="W3643" s="26"/>
      <c r="AD3643" s="16"/>
      <c r="AE3643" s="26"/>
    </row>
    <row r="3644" spans="8:31" x14ac:dyDescent="0.25">
      <c r="H3644" s="12">
        <v>0</v>
      </c>
      <c r="V3644" s="26"/>
      <c r="W3644" s="26"/>
      <c r="AD3644" s="16"/>
      <c r="AE3644" s="26"/>
    </row>
    <row r="3645" spans="8:31" x14ac:dyDescent="0.25">
      <c r="H3645" s="12">
        <v>0</v>
      </c>
      <c r="V3645" s="26"/>
      <c r="W3645" s="26"/>
      <c r="AD3645" s="16"/>
      <c r="AE3645" s="26"/>
    </row>
    <row r="3646" spans="8:31" x14ac:dyDescent="0.25">
      <c r="H3646" s="12">
        <v>0</v>
      </c>
      <c r="V3646" s="26"/>
      <c r="W3646" s="26"/>
      <c r="AD3646" s="16"/>
      <c r="AE3646" s="26"/>
    </row>
    <row r="3647" spans="8:31" x14ac:dyDescent="0.25">
      <c r="H3647" s="12">
        <v>0</v>
      </c>
      <c r="V3647" s="26"/>
      <c r="W3647" s="26"/>
      <c r="AD3647" s="16"/>
      <c r="AE3647" s="26"/>
    </row>
    <row r="3648" spans="8:31" x14ac:dyDescent="0.25">
      <c r="H3648" s="12">
        <v>0</v>
      </c>
      <c r="V3648" s="26"/>
      <c r="W3648" s="26"/>
      <c r="AD3648" s="16"/>
      <c r="AE3648" s="26"/>
    </row>
    <row r="3649" spans="8:31" x14ac:dyDescent="0.25">
      <c r="H3649" s="12">
        <v>0</v>
      </c>
      <c r="V3649" s="26"/>
      <c r="W3649" s="26"/>
      <c r="AD3649" s="16"/>
      <c r="AE3649" s="26"/>
    </row>
    <row r="3650" spans="8:31" x14ac:dyDescent="0.25">
      <c r="H3650" s="12">
        <v>0</v>
      </c>
      <c r="V3650" s="26"/>
      <c r="W3650" s="26"/>
      <c r="AD3650" s="16"/>
      <c r="AE3650" s="26"/>
    </row>
    <row r="3651" spans="8:31" x14ac:dyDescent="0.25">
      <c r="H3651" s="12">
        <v>0</v>
      </c>
      <c r="V3651" s="26"/>
      <c r="W3651" s="26"/>
      <c r="AD3651" s="16"/>
      <c r="AE3651" s="26"/>
    </row>
    <row r="3652" spans="8:31" x14ac:dyDescent="0.25">
      <c r="H3652" s="12">
        <v>0</v>
      </c>
      <c r="V3652" s="26"/>
      <c r="W3652" s="26"/>
      <c r="AD3652" s="16"/>
      <c r="AE3652" s="26"/>
    </row>
    <row r="3653" spans="8:31" x14ac:dyDescent="0.25">
      <c r="H3653" s="12">
        <v>0</v>
      </c>
      <c r="V3653" s="26"/>
      <c r="W3653" s="26"/>
      <c r="AD3653" s="16"/>
      <c r="AE3653" s="26"/>
    </row>
    <row r="3654" spans="8:31" x14ac:dyDescent="0.25">
      <c r="H3654" s="12">
        <v>0</v>
      </c>
      <c r="V3654" s="26"/>
      <c r="W3654" s="26"/>
      <c r="AD3654" s="16"/>
      <c r="AE3654" s="26"/>
    </row>
    <row r="3655" spans="8:31" x14ac:dyDescent="0.25">
      <c r="H3655" s="12">
        <v>0</v>
      </c>
      <c r="V3655" s="26"/>
      <c r="W3655" s="26"/>
      <c r="AD3655" s="16"/>
      <c r="AE3655" s="26"/>
    </row>
    <row r="3656" spans="8:31" x14ac:dyDescent="0.25">
      <c r="H3656" s="12">
        <v>0</v>
      </c>
      <c r="V3656" s="26"/>
      <c r="W3656" s="26"/>
      <c r="AD3656" s="16"/>
      <c r="AE3656" s="26"/>
    </row>
    <row r="3657" spans="8:31" x14ac:dyDescent="0.25">
      <c r="H3657" s="12">
        <v>0</v>
      </c>
      <c r="V3657" s="26"/>
      <c r="W3657" s="26"/>
      <c r="AD3657" s="16"/>
      <c r="AE3657" s="26"/>
    </row>
    <row r="3658" spans="8:31" x14ac:dyDescent="0.25">
      <c r="H3658" s="12">
        <v>0</v>
      </c>
      <c r="V3658" s="26"/>
      <c r="W3658" s="26"/>
      <c r="AD3658" s="16"/>
      <c r="AE3658" s="26"/>
    </row>
    <row r="3659" spans="8:31" x14ac:dyDescent="0.25">
      <c r="H3659" s="12">
        <v>0</v>
      </c>
      <c r="V3659" s="26"/>
      <c r="W3659" s="26"/>
      <c r="AD3659" s="16"/>
      <c r="AE3659" s="26"/>
    </row>
    <row r="3660" spans="8:31" x14ac:dyDescent="0.25">
      <c r="H3660" s="12">
        <v>0</v>
      </c>
      <c r="V3660" s="26"/>
      <c r="W3660" s="26"/>
      <c r="AD3660" s="16"/>
      <c r="AE3660" s="26"/>
    </row>
    <row r="3661" spans="8:31" x14ac:dyDescent="0.25">
      <c r="H3661" s="12">
        <v>0</v>
      </c>
      <c r="V3661" s="26"/>
      <c r="W3661" s="26"/>
      <c r="AD3661" s="16"/>
      <c r="AE3661" s="26"/>
    </row>
    <row r="3662" spans="8:31" x14ac:dyDescent="0.25">
      <c r="H3662" s="12">
        <v>0</v>
      </c>
      <c r="V3662" s="26"/>
      <c r="W3662" s="26"/>
      <c r="AD3662" s="16"/>
      <c r="AE3662" s="26"/>
    </row>
    <row r="3663" spans="8:31" x14ac:dyDescent="0.25">
      <c r="H3663" s="12">
        <v>0</v>
      </c>
      <c r="V3663" s="26"/>
      <c r="W3663" s="26"/>
      <c r="AD3663" s="16"/>
      <c r="AE3663" s="26"/>
    </row>
    <row r="3664" spans="8:31" x14ac:dyDescent="0.25">
      <c r="H3664" s="12">
        <v>0</v>
      </c>
      <c r="V3664" s="26"/>
      <c r="W3664" s="26"/>
      <c r="AD3664" s="16"/>
      <c r="AE3664" s="26"/>
    </row>
    <row r="3665" spans="8:31" x14ac:dyDescent="0.25">
      <c r="H3665" s="12">
        <v>0</v>
      </c>
      <c r="V3665" s="26"/>
      <c r="W3665" s="26"/>
      <c r="AD3665" s="16"/>
      <c r="AE3665" s="26"/>
    </row>
    <row r="3666" spans="8:31" x14ac:dyDescent="0.25">
      <c r="H3666" s="12">
        <v>0</v>
      </c>
      <c r="V3666" s="26"/>
      <c r="W3666" s="26"/>
      <c r="AD3666" s="16"/>
      <c r="AE3666" s="26"/>
    </row>
    <row r="3667" spans="8:31" x14ac:dyDescent="0.25">
      <c r="H3667" s="12">
        <v>0</v>
      </c>
      <c r="V3667" s="26"/>
      <c r="W3667" s="26"/>
      <c r="AD3667" s="16"/>
      <c r="AE3667" s="26"/>
    </row>
    <row r="3668" spans="8:31" x14ac:dyDescent="0.25">
      <c r="H3668" s="12">
        <v>0</v>
      </c>
      <c r="V3668" s="26"/>
      <c r="W3668" s="26"/>
      <c r="AD3668" s="16"/>
      <c r="AE3668" s="26"/>
    </row>
    <row r="3669" spans="8:31" x14ac:dyDescent="0.25">
      <c r="H3669" s="12">
        <v>0</v>
      </c>
      <c r="V3669" s="26"/>
      <c r="W3669" s="26"/>
      <c r="AD3669" s="16"/>
      <c r="AE3669" s="26"/>
    </row>
    <row r="3670" spans="8:31" x14ac:dyDescent="0.25">
      <c r="H3670" s="12">
        <v>0</v>
      </c>
      <c r="V3670" s="26"/>
      <c r="W3670" s="26"/>
      <c r="AD3670" s="16"/>
      <c r="AE3670" s="26"/>
    </row>
    <row r="3671" spans="8:31" x14ac:dyDescent="0.25">
      <c r="H3671" s="12">
        <v>0</v>
      </c>
      <c r="V3671" s="26"/>
      <c r="W3671" s="26"/>
      <c r="AD3671" s="16"/>
      <c r="AE3671" s="26"/>
    </row>
    <row r="3672" spans="8:31" x14ac:dyDescent="0.25">
      <c r="H3672" s="12">
        <v>0</v>
      </c>
      <c r="V3672" s="26"/>
      <c r="W3672" s="26"/>
      <c r="AD3672" s="16"/>
      <c r="AE3672" s="26"/>
    </row>
    <row r="3673" spans="8:31" x14ac:dyDescent="0.25">
      <c r="H3673" s="12">
        <v>0</v>
      </c>
      <c r="V3673" s="26"/>
      <c r="W3673" s="26"/>
      <c r="AD3673" s="16"/>
      <c r="AE3673" s="26"/>
    </row>
    <row r="3674" spans="8:31" x14ac:dyDescent="0.25">
      <c r="H3674" s="12">
        <v>0</v>
      </c>
      <c r="V3674" s="26"/>
      <c r="W3674" s="26"/>
      <c r="AD3674" s="16"/>
      <c r="AE3674" s="26"/>
    </row>
    <row r="3675" spans="8:31" x14ac:dyDescent="0.25">
      <c r="H3675" s="12">
        <v>0</v>
      </c>
      <c r="V3675" s="26"/>
      <c r="W3675" s="26"/>
      <c r="AD3675" s="16"/>
      <c r="AE3675" s="26"/>
    </row>
    <row r="3676" spans="8:31" x14ac:dyDescent="0.25">
      <c r="H3676" s="12">
        <v>0</v>
      </c>
      <c r="V3676" s="26"/>
      <c r="W3676" s="26"/>
      <c r="AD3676" s="16"/>
      <c r="AE3676" s="26"/>
    </row>
    <row r="3677" spans="8:31" x14ac:dyDescent="0.25">
      <c r="H3677" s="12">
        <v>0</v>
      </c>
      <c r="V3677" s="26"/>
      <c r="W3677" s="26"/>
      <c r="AD3677" s="16"/>
      <c r="AE3677" s="26"/>
    </row>
    <row r="3678" spans="8:31" x14ac:dyDescent="0.25">
      <c r="H3678" s="12">
        <v>0</v>
      </c>
      <c r="V3678" s="26"/>
      <c r="W3678" s="26"/>
      <c r="AD3678" s="16"/>
      <c r="AE3678" s="26"/>
    </row>
    <row r="3679" spans="8:31" x14ac:dyDescent="0.25">
      <c r="H3679" s="12">
        <v>0</v>
      </c>
      <c r="V3679" s="26"/>
      <c r="W3679" s="26"/>
      <c r="AD3679" s="16"/>
      <c r="AE3679" s="26"/>
    </row>
    <row r="3680" spans="8:31" x14ac:dyDescent="0.25">
      <c r="H3680" s="12">
        <v>0</v>
      </c>
      <c r="V3680" s="26"/>
      <c r="W3680" s="26"/>
      <c r="AD3680" s="16"/>
      <c r="AE3680" s="26"/>
    </row>
    <row r="3681" spans="8:31" x14ac:dyDescent="0.25">
      <c r="H3681" s="12">
        <v>0</v>
      </c>
      <c r="V3681" s="26"/>
      <c r="W3681" s="26"/>
      <c r="AD3681" s="16"/>
      <c r="AE3681" s="26"/>
    </row>
    <row r="3682" spans="8:31" x14ac:dyDescent="0.25">
      <c r="H3682" s="12">
        <v>0</v>
      </c>
      <c r="V3682" s="26"/>
      <c r="W3682" s="26"/>
      <c r="AD3682" s="16"/>
      <c r="AE3682" s="26"/>
    </row>
    <row r="3683" spans="8:31" x14ac:dyDescent="0.25">
      <c r="H3683" s="12">
        <v>0</v>
      </c>
      <c r="V3683" s="26"/>
      <c r="W3683" s="26"/>
      <c r="AD3683" s="16"/>
      <c r="AE3683" s="26"/>
    </row>
    <row r="3684" spans="8:31" x14ac:dyDescent="0.25">
      <c r="H3684" s="12">
        <v>0</v>
      </c>
      <c r="V3684" s="26"/>
      <c r="W3684" s="26"/>
      <c r="AD3684" s="16"/>
      <c r="AE3684" s="26"/>
    </row>
    <row r="3685" spans="8:31" x14ac:dyDescent="0.25">
      <c r="H3685" s="12">
        <v>0</v>
      </c>
      <c r="V3685" s="26"/>
      <c r="W3685" s="26"/>
      <c r="AD3685" s="16"/>
      <c r="AE3685" s="26"/>
    </row>
    <row r="3686" spans="8:31" x14ac:dyDescent="0.25">
      <c r="H3686" s="12">
        <v>0</v>
      </c>
      <c r="V3686" s="26"/>
      <c r="W3686" s="26"/>
      <c r="AD3686" s="16"/>
      <c r="AE3686" s="26"/>
    </row>
    <row r="3687" spans="8:31" x14ac:dyDescent="0.25">
      <c r="H3687" s="12">
        <v>0</v>
      </c>
      <c r="V3687" s="26"/>
      <c r="W3687" s="26"/>
      <c r="AD3687" s="16"/>
      <c r="AE3687" s="26"/>
    </row>
    <row r="3688" spans="8:31" x14ac:dyDescent="0.25">
      <c r="H3688" s="12">
        <v>0</v>
      </c>
      <c r="V3688" s="26"/>
      <c r="W3688" s="26"/>
      <c r="AD3688" s="16"/>
      <c r="AE3688" s="26"/>
    </row>
    <row r="3689" spans="8:31" x14ac:dyDescent="0.25">
      <c r="H3689" s="12">
        <v>0</v>
      </c>
      <c r="V3689" s="26"/>
      <c r="W3689" s="26"/>
      <c r="AD3689" s="16"/>
      <c r="AE3689" s="26"/>
    </row>
    <row r="3690" spans="8:31" x14ac:dyDescent="0.25">
      <c r="H3690" s="12">
        <v>0</v>
      </c>
      <c r="V3690" s="26"/>
      <c r="W3690" s="26"/>
      <c r="AD3690" s="16"/>
      <c r="AE3690" s="26"/>
    </row>
    <row r="3691" spans="8:31" x14ac:dyDescent="0.25">
      <c r="H3691" s="12">
        <v>0</v>
      </c>
      <c r="V3691" s="26"/>
      <c r="W3691" s="26"/>
      <c r="AD3691" s="16"/>
      <c r="AE3691" s="26"/>
    </row>
    <row r="3692" spans="8:31" x14ac:dyDescent="0.25">
      <c r="H3692" s="12">
        <v>0</v>
      </c>
      <c r="V3692" s="26"/>
      <c r="W3692" s="26"/>
      <c r="AD3692" s="16"/>
      <c r="AE3692" s="26"/>
    </row>
    <row r="3693" spans="8:31" x14ac:dyDescent="0.25">
      <c r="H3693" s="12">
        <v>0</v>
      </c>
      <c r="V3693" s="26"/>
      <c r="W3693" s="26"/>
      <c r="AD3693" s="16"/>
      <c r="AE3693" s="26"/>
    </row>
    <row r="3694" spans="8:31" x14ac:dyDescent="0.25">
      <c r="H3694" s="12">
        <v>0</v>
      </c>
      <c r="V3694" s="26"/>
      <c r="W3694" s="26"/>
      <c r="AD3694" s="16"/>
      <c r="AE3694" s="26"/>
    </row>
    <row r="3695" spans="8:31" x14ac:dyDescent="0.25">
      <c r="H3695" s="12">
        <v>0</v>
      </c>
      <c r="V3695" s="26"/>
      <c r="W3695" s="26"/>
      <c r="AD3695" s="16"/>
      <c r="AE3695" s="26"/>
    </row>
    <row r="3696" spans="8:31" x14ac:dyDescent="0.25">
      <c r="H3696" s="12">
        <v>0</v>
      </c>
      <c r="V3696" s="26"/>
      <c r="W3696" s="26"/>
      <c r="AD3696" s="16"/>
      <c r="AE3696" s="26"/>
    </row>
    <row r="3697" spans="8:31" x14ac:dyDescent="0.25">
      <c r="H3697" s="12">
        <v>0</v>
      </c>
      <c r="V3697" s="26"/>
      <c r="W3697" s="26"/>
      <c r="AD3697" s="16"/>
      <c r="AE3697" s="26"/>
    </row>
    <row r="3698" spans="8:31" x14ac:dyDescent="0.25">
      <c r="H3698" s="12">
        <v>0</v>
      </c>
      <c r="V3698" s="26"/>
      <c r="W3698" s="26"/>
      <c r="AD3698" s="16"/>
      <c r="AE3698" s="26"/>
    </row>
    <row r="3699" spans="8:31" x14ac:dyDescent="0.25">
      <c r="H3699" s="12">
        <v>0</v>
      </c>
      <c r="V3699" s="26"/>
      <c r="W3699" s="26"/>
      <c r="AD3699" s="16"/>
      <c r="AE3699" s="26"/>
    </row>
    <row r="3700" spans="8:31" x14ac:dyDescent="0.25">
      <c r="H3700" s="12">
        <v>0</v>
      </c>
      <c r="V3700" s="26"/>
      <c r="W3700" s="26"/>
      <c r="AD3700" s="16"/>
      <c r="AE3700" s="26"/>
    </row>
    <row r="3701" spans="8:31" x14ac:dyDescent="0.25">
      <c r="H3701" s="12">
        <v>0</v>
      </c>
      <c r="V3701" s="26"/>
      <c r="W3701" s="26"/>
      <c r="AD3701" s="16"/>
      <c r="AE3701" s="26"/>
    </row>
    <row r="3702" spans="8:31" x14ac:dyDescent="0.25">
      <c r="H3702" s="12">
        <v>0</v>
      </c>
      <c r="V3702" s="26"/>
      <c r="W3702" s="26"/>
      <c r="AD3702" s="16"/>
      <c r="AE3702" s="26"/>
    </row>
    <row r="3703" spans="8:31" x14ac:dyDescent="0.25">
      <c r="H3703" s="12">
        <v>0</v>
      </c>
      <c r="V3703" s="26"/>
      <c r="W3703" s="26"/>
      <c r="AD3703" s="16"/>
      <c r="AE3703" s="26"/>
    </row>
    <row r="3704" spans="8:31" x14ac:dyDescent="0.25">
      <c r="H3704" s="12">
        <v>0</v>
      </c>
      <c r="V3704" s="26"/>
      <c r="W3704" s="26"/>
      <c r="AD3704" s="16"/>
      <c r="AE3704" s="26"/>
    </row>
    <row r="3705" spans="8:31" x14ac:dyDescent="0.25">
      <c r="H3705" s="12">
        <v>0</v>
      </c>
      <c r="V3705" s="26"/>
      <c r="W3705" s="26"/>
      <c r="AD3705" s="16"/>
      <c r="AE3705" s="26"/>
    </row>
    <row r="3706" spans="8:31" x14ac:dyDescent="0.25">
      <c r="H3706" s="12">
        <v>0</v>
      </c>
      <c r="V3706" s="26"/>
      <c r="W3706" s="26"/>
      <c r="AD3706" s="16"/>
      <c r="AE3706" s="26"/>
    </row>
    <row r="3707" spans="8:31" x14ac:dyDescent="0.25">
      <c r="H3707" s="12">
        <v>0</v>
      </c>
      <c r="V3707" s="26"/>
      <c r="W3707" s="26"/>
      <c r="AD3707" s="16"/>
      <c r="AE3707" s="26"/>
    </row>
    <row r="3708" spans="8:31" x14ac:dyDescent="0.25">
      <c r="H3708" s="12">
        <v>0</v>
      </c>
      <c r="V3708" s="26"/>
      <c r="W3708" s="26"/>
      <c r="AD3708" s="16"/>
      <c r="AE3708" s="26"/>
    </row>
    <row r="3709" spans="8:31" x14ac:dyDescent="0.25">
      <c r="H3709" s="12">
        <v>0</v>
      </c>
      <c r="V3709" s="26"/>
      <c r="W3709" s="26"/>
      <c r="AD3709" s="16"/>
      <c r="AE3709" s="26"/>
    </row>
    <row r="3710" spans="8:31" x14ac:dyDescent="0.25">
      <c r="H3710" s="12">
        <v>0</v>
      </c>
      <c r="V3710" s="26"/>
      <c r="W3710" s="26"/>
      <c r="AD3710" s="16"/>
      <c r="AE3710" s="26"/>
    </row>
    <row r="3711" spans="8:31" x14ac:dyDescent="0.25">
      <c r="H3711" s="12">
        <v>0</v>
      </c>
      <c r="V3711" s="26"/>
      <c r="W3711" s="26"/>
      <c r="AD3711" s="16"/>
      <c r="AE3711" s="26"/>
    </row>
    <row r="3712" spans="8:31" x14ac:dyDescent="0.25">
      <c r="H3712" s="12">
        <v>0</v>
      </c>
      <c r="V3712" s="26"/>
      <c r="W3712" s="26"/>
      <c r="AD3712" s="16"/>
      <c r="AE3712" s="26"/>
    </row>
    <row r="3713" spans="8:31" x14ac:dyDescent="0.25">
      <c r="H3713" s="12">
        <v>0</v>
      </c>
      <c r="V3713" s="26"/>
      <c r="W3713" s="26"/>
      <c r="AD3713" s="16"/>
      <c r="AE3713" s="26"/>
    </row>
    <row r="3714" spans="8:31" x14ac:dyDescent="0.25">
      <c r="H3714" s="12">
        <v>0</v>
      </c>
      <c r="V3714" s="26"/>
      <c r="W3714" s="26"/>
      <c r="AD3714" s="16"/>
      <c r="AE3714" s="26"/>
    </row>
    <row r="3715" spans="8:31" x14ac:dyDescent="0.25">
      <c r="H3715" s="12">
        <v>0</v>
      </c>
      <c r="V3715" s="26"/>
      <c r="W3715" s="26"/>
      <c r="AD3715" s="16"/>
      <c r="AE3715" s="26"/>
    </row>
    <row r="3716" spans="8:31" x14ac:dyDescent="0.25">
      <c r="H3716" s="12">
        <v>0</v>
      </c>
      <c r="V3716" s="26"/>
      <c r="W3716" s="26"/>
      <c r="AD3716" s="16"/>
      <c r="AE3716" s="26"/>
    </row>
    <row r="3717" spans="8:31" x14ac:dyDescent="0.25">
      <c r="H3717" s="12">
        <v>0</v>
      </c>
      <c r="V3717" s="26"/>
      <c r="W3717" s="26"/>
      <c r="AD3717" s="16"/>
      <c r="AE3717" s="26"/>
    </row>
    <row r="3718" spans="8:31" x14ac:dyDescent="0.25">
      <c r="H3718" s="12">
        <v>0</v>
      </c>
      <c r="V3718" s="26"/>
      <c r="W3718" s="26"/>
      <c r="AD3718" s="16"/>
      <c r="AE3718" s="26"/>
    </row>
    <row r="3719" spans="8:31" x14ac:dyDescent="0.25">
      <c r="H3719" s="12">
        <v>0</v>
      </c>
      <c r="V3719" s="26"/>
      <c r="W3719" s="26"/>
      <c r="AD3719" s="16"/>
      <c r="AE3719" s="26"/>
    </row>
    <row r="3720" spans="8:31" x14ac:dyDescent="0.25">
      <c r="H3720" s="12">
        <v>0</v>
      </c>
      <c r="V3720" s="26"/>
      <c r="W3720" s="26"/>
      <c r="AD3720" s="16"/>
      <c r="AE3720" s="26"/>
    </row>
    <row r="3721" spans="8:31" x14ac:dyDescent="0.25">
      <c r="H3721" s="12">
        <v>0</v>
      </c>
      <c r="V3721" s="26"/>
      <c r="W3721" s="26"/>
      <c r="AD3721" s="16"/>
      <c r="AE3721" s="26"/>
    </row>
    <row r="3722" spans="8:31" x14ac:dyDescent="0.25">
      <c r="H3722" s="12">
        <v>0</v>
      </c>
      <c r="V3722" s="26"/>
      <c r="W3722" s="26"/>
      <c r="AD3722" s="16"/>
      <c r="AE3722" s="26"/>
    </row>
    <row r="3723" spans="8:31" x14ac:dyDescent="0.25">
      <c r="H3723" s="12">
        <v>0</v>
      </c>
      <c r="V3723" s="26"/>
      <c r="W3723" s="26"/>
      <c r="AD3723" s="16"/>
      <c r="AE3723" s="26"/>
    </row>
    <row r="3724" spans="8:31" x14ac:dyDescent="0.25">
      <c r="H3724" s="12">
        <v>0</v>
      </c>
      <c r="V3724" s="26"/>
      <c r="W3724" s="26"/>
      <c r="AD3724" s="16"/>
      <c r="AE3724" s="26"/>
    </row>
    <row r="3725" spans="8:31" x14ac:dyDescent="0.25">
      <c r="H3725" s="12">
        <v>0</v>
      </c>
      <c r="V3725" s="26"/>
      <c r="W3725" s="26"/>
      <c r="AD3725" s="16"/>
      <c r="AE3725" s="26"/>
    </row>
    <row r="3726" spans="8:31" x14ac:dyDescent="0.25">
      <c r="H3726" s="12">
        <v>0</v>
      </c>
      <c r="V3726" s="26"/>
      <c r="W3726" s="26"/>
      <c r="AD3726" s="16"/>
      <c r="AE3726" s="26"/>
    </row>
    <row r="3727" spans="8:31" x14ac:dyDescent="0.25">
      <c r="H3727" s="12">
        <v>0</v>
      </c>
      <c r="V3727" s="26"/>
      <c r="W3727" s="26"/>
      <c r="AD3727" s="16"/>
      <c r="AE3727" s="26"/>
    </row>
    <row r="3728" spans="8:31" x14ac:dyDescent="0.25">
      <c r="H3728" s="12">
        <v>0</v>
      </c>
      <c r="V3728" s="26"/>
      <c r="W3728" s="26"/>
      <c r="AD3728" s="16"/>
      <c r="AE3728" s="26"/>
    </row>
    <row r="3729" spans="8:31" x14ac:dyDescent="0.25">
      <c r="H3729" s="12">
        <v>0</v>
      </c>
      <c r="V3729" s="26"/>
      <c r="W3729" s="26"/>
      <c r="AD3729" s="16"/>
      <c r="AE3729" s="26"/>
    </row>
    <row r="3730" spans="8:31" x14ac:dyDescent="0.25">
      <c r="H3730" s="12">
        <v>0</v>
      </c>
      <c r="V3730" s="26"/>
      <c r="W3730" s="26"/>
      <c r="AD3730" s="16"/>
      <c r="AE3730" s="26"/>
    </row>
    <row r="3731" spans="8:31" x14ac:dyDescent="0.25">
      <c r="H3731" s="12">
        <v>0</v>
      </c>
      <c r="V3731" s="26"/>
      <c r="W3731" s="26"/>
      <c r="AD3731" s="16"/>
      <c r="AE3731" s="26"/>
    </row>
    <row r="3732" spans="8:31" x14ac:dyDescent="0.25">
      <c r="H3732" s="12">
        <v>0</v>
      </c>
      <c r="V3732" s="26"/>
      <c r="W3732" s="26"/>
      <c r="AD3732" s="16"/>
      <c r="AE3732" s="26"/>
    </row>
    <row r="3733" spans="8:31" x14ac:dyDescent="0.25">
      <c r="H3733" s="12">
        <v>0</v>
      </c>
      <c r="V3733" s="26"/>
      <c r="W3733" s="26"/>
      <c r="AD3733" s="16"/>
      <c r="AE3733" s="26"/>
    </row>
    <row r="3734" spans="8:31" x14ac:dyDescent="0.25">
      <c r="H3734" s="12">
        <v>0</v>
      </c>
      <c r="V3734" s="26"/>
      <c r="W3734" s="26"/>
      <c r="AD3734" s="16"/>
      <c r="AE3734" s="26"/>
    </row>
    <row r="3735" spans="8:31" x14ac:dyDescent="0.25">
      <c r="H3735" s="12">
        <v>0</v>
      </c>
      <c r="V3735" s="26"/>
      <c r="W3735" s="26"/>
      <c r="AD3735" s="16"/>
      <c r="AE3735" s="26"/>
    </row>
    <row r="3736" spans="8:31" x14ac:dyDescent="0.25">
      <c r="H3736" s="12">
        <v>0</v>
      </c>
      <c r="V3736" s="26"/>
      <c r="W3736" s="26"/>
      <c r="AD3736" s="16"/>
      <c r="AE3736" s="26"/>
    </row>
    <row r="3737" spans="8:31" x14ac:dyDescent="0.25">
      <c r="H3737" s="12">
        <v>0</v>
      </c>
      <c r="V3737" s="26"/>
      <c r="W3737" s="26"/>
      <c r="AD3737" s="16"/>
      <c r="AE3737" s="26"/>
    </row>
    <row r="3738" spans="8:31" x14ac:dyDescent="0.25">
      <c r="H3738" s="12">
        <v>0</v>
      </c>
      <c r="V3738" s="26"/>
      <c r="W3738" s="26"/>
      <c r="AD3738" s="16"/>
      <c r="AE3738" s="26"/>
    </row>
    <row r="3739" spans="8:31" x14ac:dyDescent="0.25">
      <c r="H3739" s="12">
        <v>0</v>
      </c>
      <c r="V3739" s="26"/>
      <c r="W3739" s="26"/>
      <c r="AD3739" s="16"/>
      <c r="AE3739" s="26"/>
    </row>
    <row r="3740" spans="8:31" x14ac:dyDescent="0.25">
      <c r="H3740" s="12">
        <v>0</v>
      </c>
      <c r="V3740" s="26"/>
      <c r="W3740" s="26"/>
      <c r="AE3740" s="26"/>
    </row>
    <row r="3741" spans="8:31" x14ac:dyDescent="0.25">
      <c r="H3741" s="12">
        <v>0</v>
      </c>
      <c r="V3741" s="26"/>
      <c r="W3741" s="26"/>
      <c r="AE3741" s="26"/>
    </row>
    <row r="3742" spans="8:31" x14ac:dyDescent="0.25">
      <c r="H3742" s="12">
        <v>0</v>
      </c>
      <c r="V3742" s="26"/>
      <c r="W3742" s="26"/>
      <c r="AE3742" s="26"/>
    </row>
    <row r="3743" spans="8:31" x14ac:dyDescent="0.25">
      <c r="H3743" s="12">
        <v>0</v>
      </c>
      <c r="V3743" s="26"/>
      <c r="W3743" s="26"/>
      <c r="AE3743" s="26"/>
    </row>
    <row r="3744" spans="8:31" x14ac:dyDescent="0.25">
      <c r="H3744" s="12">
        <v>0</v>
      </c>
      <c r="V3744" s="26"/>
      <c r="W3744" s="26"/>
      <c r="AE3744" s="26"/>
    </row>
    <row r="3745" spans="8:31" x14ac:dyDescent="0.25">
      <c r="H3745" s="12">
        <v>0</v>
      </c>
      <c r="V3745" s="26"/>
      <c r="W3745" s="26"/>
      <c r="AE3745" s="26"/>
    </row>
    <row r="3746" spans="8:31" x14ac:dyDescent="0.25">
      <c r="H3746" s="12">
        <v>0</v>
      </c>
      <c r="V3746" s="26"/>
      <c r="W3746" s="26"/>
      <c r="AE3746" s="26"/>
    </row>
    <row r="3747" spans="8:31" x14ac:dyDescent="0.25">
      <c r="H3747" s="12">
        <v>0</v>
      </c>
      <c r="V3747" s="26"/>
      <c r="W3747" s="26"/>
      <c r="AE3747" s="26"/>
    </row>
    <row r="3748" spans="8:31" x14ac:dyDescent="0.25">
      <c r="H3748" s="12">
        <v>0</v>
      </c>
      <c r="V3748" s="26"/>
      <c r="W3748" s="26"/>
      <c r="AE3748" s="26"/>
    </row>
    <row r="3749" spans="8:31" x14ac:dyDescent="0.25">
      <c r="H3749" s="12">
        <v>0</v>
      </c>
      <c r="V3749" s="26"/>
      <c r="W3749" s="26"/>
      <c r="AE3749" s="26"/>
    </row>
    <row r="3750" spans="8:31" x14ac:dyDescent="0.25">
      <c r="H3750" s="12">
        <v>0</v>
      </c>
      <c r="V3750" s="26"/>
      <c r="W3750" s="26"/>
      <c r="AE3750" s="26"/>
    </row>
    <row r="3751" spans="8:31" x14ac:dyDescent="0.25">
      <c r="H3751" s="12">
        <v>0</v>
      </c>
      <c r="V3751" s="26"/>
      <c r="W3751" s="26"/>
      <c r="AE3751" s="26"/>
    </row>
    <row r="3752" spans="8:31" x14ac:dyDescent="0.25">
      <c r="H3752" s="12">
        <v>0</v>
      </c>
      <c r="V3752" s="26"/>
      <c r="W3752" s="26"/>
      <c r="AE3752" s="26"/>
    </row>
    <row r="3753" spans="8:31" x14ac:dyDescent="0.25">
      <c r="H3753" s="12">
        <v>0</v>
      </c>
      <c r="V3753" s="26"/>
      <c r="W3753" s="26"/>
      <c r="AE3753" s="26"/>
    </row>
    <row r="3754" spans="8:31" x14ac:dyDescent="0.25">
      <c r="H3754" s="12">
        <v>0</v>
      </c>
      <c r="V3754" s="26"/>
      <c r="W3754" s="26"/>
      <c r="AE3754" s="26"/>
    </row>
    <row r="3755" spans="8:31" x14ac:dyDescent="0.25">
      <c r="H3755" s="12">
        <v>0</v>
      </c>
      <c r="V3755" s="26"/>
      <c r="W3755" s="26"/>
      <c r="AE3755" s="26"/>
    </row>
    <row r="3756" spans="8:31" x14ac:dyDescent="0.25">
      <c r="H3756" s="12">
        <v>0</v>
      </c>
      <c r="V3756" s="26"/>
      <c r="W3756" s="26"/>
      <c r="AE3756" s="26"/>
    </row>
    <row r="3757" spans="8:31" x14ac:dyDescent="0.25">
      <c r="H3757" s="12">
        <v>0</v>
      </c>
      <c r="V3757" s="26"/>
      <c r="W3757" s="26"/>
      <c r="AE3757" s="26"/>
    </row>
    <row r="3758" spans="8:31" x14ac:dyDescent="0.25">
      <c r="H3758" s="12">
        <v>0</v>
      </c>
      <c r="V3758" s="26"/>
      <c r="W3758" s="26"/>
      <c r="AE3758" s="26"/>
    </row>
    <row r="3759" spans="8:31" x14ac:dyDescent="0.25">
      <c r="H3759" s="12">
        <v>0</v>
      </c>
      <c r="V3759" s="26"/>
      <c r="W3759" s="26"/>
      <c r="AE3759" s="26"/>
    </row>
    <row r="3760" spans="8:31" x14ac:dyDescent="0.25">
      <c r="H3760" s="12">
        <v>0</v>
      </c>
      <c r="V3760" s="26"/>
      <c r="W3760" s="26"/>
      <c r="AE3760" s="26"/>
    </row>
    <row r="3761" spans="8:31" x14ac:dyDescent="0.25">
      <c r="H3761" s="12">
        <v>0</v>
      </c>
      <c r="V3761" s="26"/>
      <c r="W3761" s="26"/>
      <c r="AE3761" s="26"/>
    </row>
    <row r="3762" spans="8:31" x14ac:dyDescent="0.25">
      <c r="H3762" s="12">
        <v>0</v>
      </c>
      <c r="V3762" s="26"/>
      <c r="W3762" s="26"/>
      <c r="AE3762" s="26"/>
    </row>
    <row r="3763" spans="8:31" x14ac:dyDescent="0.25">
      <c r="H3763" s="12">
        <v>0</v>
      </c>
      <c r="V3763" s="26"/>
      <c r="W3763" s="26"/>
      <c r="AE3763" s="26"/>
    </row>
    <row r="3764" spans="8:31" x14ac:dyDescent="0.25">
      <c r="H3764" s="12">
        <v>0</v>
      </c>
      <c r="V3764" s="26"/>
      <c r="W3764" s="26"/>
      <c r="AE3764" s="26"/>
    </row>
    <row r="3765" spans="8:31" x14ac:dyDescent="0.25">
      <c r="H3765" s="12">
        <v>0</v>
      </c>
      <c r="V3765" s="26"/>
      <c r="W3765" s="26"/>
      <c r="AE3765" s="26"/>
    </row>
    <row r="3766" spans="8:31" x14ac:dyDescent="0.25">
      <c r="H3766" s="12">
        <v>0</v>
      </c>
      <c r="V3766" s="26"/>
      <c r="W3766" s="26"/>
      <c r="AE3766" s="26"/>
    </row>
    <row r="3767" spans="8:31" x14ac:dyDescent="0.25">
      <c r="H3767" s="12">
        <v>0</v>
      </c>
      <c r="V3767" s="26"/>
      <c r="W3767" s="26"/>
      <c r="AE3767" s="26"/>
    </row>
    <row r="3768" spans="8:31" x14ac:dyDescent="0.25">
      <c r="H3768" s="12">
        <v>0</v>
      </c>
      <c r="V3768" s="26"/>
      <c r="W3768" s="26"/>
      <c r="AE3768" s="26"/>
    </row>
    <row r="3769" spans="8:31" x14ac:dyDescent="0.25">
      <c r="H3769" s="12">
        <v>0</v>
      </c>
      <c r="V3769" s="26"/>
      <c r="W3769" s="26"/>
      <c r="AE3769" s="26"/>
    </row>
    <row r="3770" spans="8:31" x14ac:dyDescent="0.25">
      <c r="H3770" s="12">
        <v>0</v>
      </c>
      <c r="V3770" s="26"/>
      <c r="W3770" s="26"/>
      <c r="AE3770" s="26"/>
    </row>
    <row r="3771" spans="8:31" x14ac:dyDescent="0.25">
      <c r="H3771" s="12">
        <v>0</v>
      </c>
      <c r="V3771" s="26"/>
      <c r="W3771" s="26"/>
      <c r="AE3771" s="26"/>
    </row>
    <row r="3772" spans="8:31" x14ac:dyDescent="0.25">
      <c r="H3772" s="12">
        <v>0</v>
      </c>
      <c r="V3772" s="26"/>
      <c r="W3772" s="26"/>
      <c r="AE3772" s="26"/>
    </row>
    <row r="3773" spans="8:31" x14ac:dyDescent="0.25">
      <c r="H3773" s="12">
        <v>0</v>
      </c>
      <c r="V3773" s="26"/>
      <c r="W3773" s="26"/>
      <c r="AE3773" s="26"/>
    </row>
    <row r="3774" spans="8:31" x14ac:dyDescent="0.25">
      <c r="H3774" s="12">
        <v>0</v>
      </c>
      <c r="V3774" s="26"/>
      <c r="W3774" s="26"/>
      <c r="AE3774" s="26"/>
    </row>
    <row r="3775" spans="8:31" x14ac:dyDescent="0.25">
      <c r="H3775" s="12">
        <v>0</v>
      </c>
      <c r="V3775" s="26"/>
      <c r="W3775" s="26"/>
      <c r="AE3775" s="26"/>
    </row>
    <row r="3776" spans="8:31" x14ac:dyDescent="0.25">
      <c r="H3776" s="12">
        <v>0</v>
      </c>
      <c r="V3776" s="26"/>
      <c r="W3776" s="26"/>
      <c r="AE3776" s="26"/>
    </row>
    <row r="3777" spans="8:31" x14ac:dyDescent="0.25">
      <c r="H3777" s="12">
        <v>0</v>
      </c>
      <c r="V3777" s="26"/>
      <c r="W3777" s="26"/>
      <c r="AE3777" s="26"/>
    </row>
    <row r="3778" spans="8:31" x14ac:dyDescent="0.25">
      <c r="H3778" s="12">
        <v>0</v>
      </c>
      <c r="V3778" s="26"/>
      <c r="W3778" s="26"/>
      <c r="AE3778" s="26"/>
    </row>
    <row r="3779" spans="8:31" x14ac:dyDescent="0.25">
      <c r="H3779" s="12">
        <v>0</v>
      </c>
      <c r="V3779" s="26"/>
      <c r="W3779" s="26"/>
      <c r="AE3779" s="26"/>
    </row>
    <row r="3780" spans="8:31" x14ac:dyDescent="0.25">
      <c r="H3780" s="12">
        <v>0</v>
      </c>
      <c r="V3780" s="26"/>
      <c r="W3780" s="26"/>
      <c r="AE3780" s="26"/>
    </row>
    <row r="3781" spans="8:31" x14ac:dyDescent="0.25">
      <c r="H3781" s="12">
        <v>0</v>
      </c>
      <c r="V3781" s="26"/>
      <c r="W3781" s="26"/>
      <c r="AE3781" s="26"/>
    </row>
    <row r="3782" spans="8:31" x14ac:dyDescent="0.25">
      <c r="H3782" s="12">
        <v>0</v>
      </c>
      <c r="V3782" s="26"/>
      <c r="W3782" s="26"/>
      <c r="AE3782" s="26"/>
    </row>
    <row r="3783" spans="8:31" x14ac:dyDescent="0.25">
      <c r="H3783" s="12">
        <v>0</v>
      </c>
      <c r="V3783" s="26"/>
      <c r="W3783" s="26"/>
      <c r="AE3783" s="26"/>
    </row>
    <row r="3784" spans="8:31" x14ac:dyDescent="0.25">
      <c r="H3784" s="12">
        <v>0</v>
      </c>
      <c r="V3784" s="26"/>
      <c r="W3784" s="26"/>
      <c r="AE3784" s="26"/>
    </row>
    <row r="3785" spans="8:31" x14ac:dyDescent="0.25">
      <c r="H3785" s="12">
        <v>0</v>
      </c>
      <c r="V3785" s="26"/>
      <c r="W3785" s="26"/>
      <c r="AE3785" s="26"/>
    </row>
    <row r="3786" spans="8:31" x14ac:dyDescent="0.25">
      <c r="H3786" s="12">
        <v>0</v>
      </c>
      <c r="V3786" s="26"/>
      <c r="W3786" s="26"/>
      <c r="AE3786" s="26"/>
    </row>
    <row r="3787" spans="8:31" x14ac:dyDescent="0.25">
      <c r="H3787" s="12">
        <v>0</v>
      </c>
      <c r="V3787" s="26"/>
      <c r="W3787" s="26"/>
      <c r="AE3787" s="26"/>
    </row>
    <row r="3788" spans="8:31" x14ac:dyDescent="0.25">
      <c r="H3788" s="12">
        <v>0</v>
      </c>
      <c r="V3788" s="26"/>
      <c r="W3788" s="26"/>
      <c r="AE3788" s="26"/>
    </row>
    <row r="3789" spans="8:31" x14ac:dyDescent="0.25">
      <c r="H3789" s="12">
        <v>0</v>
      </c>
      <c r="V3789" s="26"/>
      <c r="W3789" s="26"/>
      <c r="AE3789" s="26"/>
    </row>
    <row r="3790" spans="8:31" x14ac:dyDescent="0.25">
      <c r="H3790" s="12">
        <v>0</v>
      </c>
      <c r="V3790" s="26"/>
      <c r="W3790" s="26"/>
      <c r="AE3790" s="26"/>
    </row>
    <row r="3791" spans="8:31" x14ac:dyDescent="0.25">
      <c r="H3791" s="12">
        <v>0</v>
      </c>
      <c r="V3791" s="26"/>
      <c r="W3791" s="26"/>
      <c r="AE3791" s="26"/>
    </row>
    <row r="3792" spans="8:31" x14ac:dyDescent="0.25">
      <c r="H3792" s="12">
        <v>0</v>
      </c>
      <c r="V3792" s="26"/>
      <c r="W3792" s="26"/>
      <c r="AE3792" s="26"/>
    </row>
    <row r="3793" spans="8:31" x14ac:dyDescent="0.25">
      <c r="H3793" s="12">
        <v>0</v>
      </c>
      <c r="V3793" s="26"/>
      <c r="W3793" s="26"/>
      <c r="AE3793" s="26"/>
    </row>
    <row r="3794" spans="8:31" x14ac:dyDescent="0.25">
      <c r="H3794" s="12">
        <v>0</v>
      </c>
      <c r="V3794" s="26"/>
      <c r="W3794" s="26"/>
      <c r="AE3794" s="26"/>
    </row>
    <row r="3795" spans="8:31" x14ac:dyDescent="0.25">
      <c r="H3795" s="12">
        <v>0</v>
      </c>
      <c r="V3795" s="26"/>
      <c r="W3795" s="26"/>
      <c r="AE3795" s="26"/>
    </row>
    <row r="3796" spans="8:31" x14ac:dyDescent="0.25">
      <c r="H3796" s="12">
        <v>0</v>
      </c>
      <c r="V3796" s="26"/>
      <c r="W3796" s="26"/>
      <c r="AE3796" s="26"/>
    </row>
    <row r="3797" spans="8:31" x14ac:dyDescent="0.25">
      <c r="H3797" s="12">
        <v>0</v>
      </c>
      <c r="V3797" s="26"/>
      <c r="W3797" s="26"/>
      <c r="AE3797" s="26"/>
    </row>
    <row r="3798" spans="8:31" x14ac:dyDescent="0.25">
      <c r="H3798" s="12">
        <v>0</v>
      </c>
      <c r="V3798" s="26"/>
      <c r="W3798" s="26"/>
      <c r="AE3798" s="26"/>
    </row>
    <row r="3799" spans="8:31" x14ac:dyDescent="0.25">
      <c r="H3799" s="12">
        <v>0</v>
      </c>
      <c r="V3799" s="26"/>
      <c r="W3799" s="26"/>
      <c r="AE3799" s="26"/>
    </row>
    <row r="3800" spans="8:31" x14ac:dyDescent="0.25">
      <c r="H3800" s="12">
        <v>0</v>
      </c>
      <c r="V3800" s="26"/>
      <c r="W3800" s="26"/>
      <c r="AE3800" s="26"/>
    </row>
    <row r="3801" spans="8:31" x14ac:dyDescent="0.25">
      <c r="H3801" s="12">
        <v>0</v>
      </c>
      <c r="V3801" s="26"/>
      <c r="W3801" s="26"/>
      <c r="AE3801" s="26"/>
    </row>
    <row r="3802" spans="8:31" x14ac:dyDescent="0.25">
      <c r="H3802" s="12">
        <v>0</v>
      </c>
      <c r="V3802" s="26"/>
      <c r="W3802" s="26"/>
      <c r="AE3802" s="26"/>
    </row>
    <row r="3803" spans="8:31" x14ac:dyDescent="0.25">
      <c r="H3803" s="12">
        <v>0</v>
      </c>
      <c r="V3803" s="26"/>
      <c r="W3803" s="26"/>
      <c r="AE3803" s="26"/>
    </row>
    <row r="3804" spans="8:31" x14ac:dyDescent="0.25">
      <c r="H3804" s="12">
        <v>0</v>
      </c>
      <c r="V3804" s="26"/>
      <c r="W3804" s="26"/>
      <c r="AE3804" s="26"/>
    </row>
    <row r="3805" spans="8:31" x14ac:dyDescent="0.25">
      <c r="H3805" s="12">
        <v>0</v>
      </c>
      <c r="V3805" s="26"/>
      <c r="W3805" s="26"/>
      <c r="AE3805" s="26"/>
    </row>
    <row r="3806" spans="8:31" x14ac:dyDescent="0.25">
      <c r="H3806" s="12">
        <v>0</v>
      </c>
      <c r="V3806" s="26"/>
      <c r="W3806" s="26"/>
      <c r="AE3806" s="26"/>
    </row>
    <row r="3807" spans="8:31" x14ac:dyDescent="0.25">
      <c r="H3807" s="12">
        <v>0</v>
      </c>
      <c r="V3807" s="26"/>
      <c r="W3807" s="26"/>
      <c r="AE3807" s="26"/>
    </row>
    <row r="3808" spans="8:31" x14ac:dyDescent="0.25">
      <c r="H3808" s="12">
        <v>0</v>
      </c>
      <c r="V3808" s="26"/>
      <c r="W3808" s="26"/>
      <c r="AE3808" s="26"/>
    </row>
    <row r="3809" spans="8:31" x14ac:dyDescent="0.25">
      <c r="H3809" s="12">
        <v>0</v>
      </c>
      <c r="V3809" s="26"/>
      <c r="W3809" s="26"/>
      <c r="AE3809" s="26"/>
    </row>
    <row r="3810" spans="8:31" x14ac:dyDescent="0.25">
      <c r="H3810" s="12">
        <v>0</v>
      </c>
      <c r="V3810" s="26"/>
      <c r="W3810" s="26"/>
      <c r="AE3810" s="26"/>
    </row>
    <row r="3811" spans="8:31" x14ac:dyDescent="0.25">
      <c r="H3811" s="12">
        <v>0</v>
      </c>
      <c r="V3811" s="26"/>
      <c r="W3811" s="26"/>
      <c r="AE3811" s="26"/>
    </row>
    <row r="3812" spans="8:31" x14ac:dyDescent="0.25">
      <c r="H3812" s="12">
        <v>0</v>
      </c>
      <c r="V3812" s="26"/>
      <c r="W3812" s="26"/>
      <c r="AE3812" s="26"/>
    </row>
    <row r="3813" spans="8:31" x14ac:dyDescent="0.25">
      <c r="H3813" s="12">
        <v>0</v>
      </c>
      <c r="V3813" s="26"/>
      <c r="W3813" s="26"/>
      <c r="AE3813" s="26"/>
    </row>
    <row r="3814" spans="8:31" x14ac:dyDescent="0.25">
      <c r="H3814" s="12">
        <v>0</v>
      </c>
      <c r="V3814" s="26"/>
      <c r="W3814" s="26"/>
      <c r="AE3814" s="26"/>
    </row>
    <row r="3815" spans="8:31" x14ac:dyDescent="0.25">
      <c r="H3815" s="12">
        <v>0</v>
      </c>
      <c r="V3815" s="26"/>
      <c r="W3815" s="26"/>
      <c r="AE3815" s="26"/>
    </row>
    <row r="3816" spans="8:31" x14ac:dyDescent="0.25">
      <c r="H3816" s="12">
        <v>0</v>
      </c>
      <c r="V3816" s="26"/>
      <c r="W3816" s="26"/>
      <c r="AE3816" s="26"/>
    </row>
    <row r="3817" spans="8:31" x14ac:dyDescent="0.25">
      <c r="H3817" s="12">
        <v>0</v>
      </c>
      <c r="V3817" s="26"/>
      <c r="W3817" s="26"/>
      <c r="AE3817" s="26"/>
    </row>
    <row r="3818" spans="8:31" x14ac:dyDescent="0.25">
      <c r="H3818" s="12">
        <v>0</v>
      </c>
      <c r="V3818" s="26"/>
      <c r="W3818" s="26"/>
      <c r="AE3818" s="26"/>
    </row>
    <row r="3819" spans="8:31" x14ac:dyDescent="0.25">
      <c r="H3819" s="12">
        <v>0</v>
      </c>
      <c r="V3819" s="26"/>
      <c r="W3819" s="26"/>
      <c r="AE3819" s="26"/>
    </row>
    <row r="3820" spans="8:31" x14ac:dyDescent="0.25">
      <c r="H3820" s="12">
        <v>0</v>
      </c>
      <c r="V3820" s="26"/>
      <c r="W3820" s="26"/>
      <c r="AE3820" s="26"/>
    </row>
    <row r="3821" spans="8:31" x14ac:dyDescent="0.25">
      <c r="H3821" s="12">
        <v>0</v>
      </c>
      <c r="V3821" s="26"/>
      <c r="W3821" s="26"/>
      <c r="AE3821" s="26"/>
    </row>
    <row r="3822" spans="8:31" x14ac:dyDescent="0.25">
      <c r="H3822" s="12">
        <v>0</v>
      </c>
      <c r="V3822" s="26"/>
      <c r="W3822" s="26"/>
      <c r="AE3822" s="26"/>
    </row>
    <row r="3823" spans="8:31" x14ac:dyDescent="0.25">
      <c r="H3823" s="12">
        <v>0</v>
      </c>
      <c r="V3823" s="26"/>
      <c r="W3823" s="26"/>
      <c r="AE3823" s="26"/>
    </row>
    <row r="3824" spans="8:31" x14ac:dyDescent="0.25">
      <c r="H3824" s="12">
        <v>0</v>
      </c>
      <c r="V3824" s="26"/>
      <c r="W3824" s="26"/>
      <c r="AE3824" s="26"/>
    </row>
    <row r="3825" spans="8:31" x14ac:dyDescent="0.25">
      <c r="H3825" s="12">
        <v>0</v>
      </c>
      <c r="V3825" s="26"/>
      <c r="W3825" s="26"/>
      <c r="AE3825" s="26"/>
    </row>
    <row r="3826" spans="8:31" x14ac:dyDescent="0.25">
      <c r="H3826" s="12">
        <v>0</v>
      </c>
      <c r="V3826" s="26"/>
      <c r="W3826" s="26"/>
      <c r="AE3826" s="26"/>
    </row>
    <row r="3827" spans="8:31" x14ac:dyDescent="0.25">
      <c r="H3827" s="12">
        <v>0</v>
      </c>
      <c r="V3827" s="26"/>
      <c r="W3827" s="26"/>
      <c r="AE3827" s="26"/>
    </row>
    <row r="3828" spans="8:31" x14ac:dyDescent="0.25">
      <c r="H3828" s="12">
        <v>0</v>
      </c>
      <c r="V3828" s="26"/>
      <c r="W3828" s="26"/>
      <c r="AE3828" s="26"/>
    </row>
    <row r="3829" spans="8:31" x14ac:dyDescent="0.25">
      <c r="H3829" s="12">
        <v>0</v>
      </c>
      <c r="V3829" s="26"/>
      <c r="W3829" s="26"/>
      <c r="AE3829" s="26"/>
    </row>
    <row r="3830" spans="8:31" x14ac:dyDescent="0.25">
      <c r="H3830" s="12">
        <v>0</v>
      </c>
      <c r="V3830" s="26"/>
      <c r="W3830" s="26"/>
      <c r="AE3830" s="26"/>
    </row>
    <row r="3831" spans="8:31" x14ac:dyDescent="0.25">
      <c r="H3831" s="12">
        <v>0</v>
      </c>
      <c r="V3831" s="26"/>
      <c r="W3831" s="26"/>
      <c r="AE3831" s="26"/>
    </row>
    <row r="3832" spans="8:31" x14ac:dyDescent="0.25">
      <c r="H3832" s="12">
        <v>0</v>
      </c>
      <c r="V3832" s="26"/>
      <c r="W3832" s="26"/>
      <c r="AE3832" s="26"/>
    </row>
    <row r="3833" spans="8:31" x14ac:dyDescent="0.25">
      <c r="H3833" s="12">
        <v>0</v>
      </c>
      <c r="V3833" s="26"/>
      <c r="W3833" s="26"/>
      <c r="AE3833" s="26"/>
    </row>
    <row r="3834" spans="8:31" x14ac:dyDescent="0.25">
      <c r="H3834" s="12">
        <v>0</v>
      </c>
      <c r="V3834" s="26"/>
      <c r="W3834" s="26"/>
      <c r="AE3834" s="26"/>
    </row>
    <row r="3835" spans="8:31" x14ac:dyDescent="0.25">
      <c r="H3835" s="12">
        <v>0</v>
      </c>
      <c r="V3835" s="26"/>
      <c r="W3835" s="26"/>
      <c r="AE3835" s="26"/>
    </row>
    <row r="3836" spans="8:31" x14ac:dyDescent="0.25">
      <c r="H3836" s="12">
        <v>0</v>
      </c>
      <c r="V3836" s="26"/>
      <c r="W3836" s="26"/>
      <c r="AE3836" s="26"/>
    </row>
    <row r="3837" spans="8:31" x14ac:dyDescent="0.25">
      <c r="H3837" s="12">
        <v>0</v>
      </c>
      <c r="V3837" s="26"/>
      <c r="W3837" s="26"/>
      <c r="AE3837" s="26"/>
    </row>
    <row r="3838" spans="8:31" x14ac:dyDescent="0.25">
      <c r="H3838" s="12">
        <v>0</v>
      </c>
      <c r="V3838" s="26"/>
      <c r="W3838" s="26"/>
      <c r="AE3838" s="26"/>
    </row>
    <row r="3839" spans="8:31" x14ac:dyDescent="0.25">
      <c r="H3839" s="12">
        <v>0</v>
      </c>
      <c r="V3839" s="26"/>
      <c r="W3839" s="26"/>
      <c r="AE3839" s="26"/>
    </row>
    <row r="3840" spans="8:31" x14ac:dyDescent="0.25">
      <c r="H3840" s="12">
        <v>0</v>
      </c>
      <c r="V3840" s="26"/>
      <c r="W3840" s="26"/>
      <c r="AE3840" s="26"/>
    </row>
    <row r="3841" spans="8:31" x14ac:dyDescent="0.25">
      <c r="H3841" s="12">
        <v>0</v>
      </c>
      <c r="V3841" s="26"/>
      <c r="W3841" s="26"/>
      <c r="AE3841" s="26"/>
    </row>
    <row r="3842" spans="8:31" x14ac:dyDescent="0.25">
      <c r="H3842" s="12">
        <v>0</v>
      </c>
      <c r="V3842" s="26"/>
      <c r="W3842" s="26"/>
      <c r="AE3842" s="26"/>
    </row>
    <row r="3843" spans="8:31" x14ac:dyDescent="0.25">
      <c r="H3843" s="12">
        <v>0</v>
      </c>
      <c r="V3843" s="26"/>
      <c r="W3843" s="26"/>
      <c r="AE3843" s="26"/>
    </row>
    <row r="3844" spans="8:31" x14ac:dyDescent="0.25">
      <c r="H3844" s="12">
        <v>0</v>
      </c>
      <c r="V3844" s="26"/>
      <c r="W3844" s="26"/>
      <c r="AE3844" s="26"/>
    </row>
    <row r="3845" spans="8:31" x14ac:dyDescent="0.25">
      <c r="H3845" s="12">
        <v>0</v>
      </c>
      <c r="V3845" s="26"/>
      <c r="W3845" s="26"/>
      <c r="AE3845" s="26"/>
    </row>
    <row r="3846" spans="8:31" x14ac:dyDescent="0.25">
      <c r="H3846" s="12">
        <v>0</v>
      </c>
      <c r="V3846" s="26"/>
      <c r="W3846" s="26"/>
      <c r="AE3846" s="26"/>
    </row>
    <row r="3847" spans="8:31" x14ac:dyDescent="0.25">
      <c r="H3847" s="12">
        <v>0</v>
      </c>
      <c r="V3847" s="26"/>
      <c r="W3847" s="26"/>
      <c r="AE3847" s="26"/>
    </row>
    <row r="3848" spans="8:31" x14ac:dyDescent="0.25">
      <c r="H3848" s="12">
        <v>0</v>
      </c>
      <c r="V3848" s="26"/>
      <c r="W3848" s="26"/>
      <c r="AE3848" s="26"/>
    </row>
    <row r="3849" spans="8:31" x14ac:dyDescent="0.25">
      <c r="H3849" s="12">
        <v>0</v>
      </c>
      <c r="V3849" s="26"/>
      <c r="W3849" s="26"/>
      <c r="AE3849" s="26"/>
    </row>
    <row r="3850" spans="8:31" x14ac:dyDescent="0.25">
      <c r="H3850" s="12">
        <v>0</v>
      </c>
      <c r="V3850" s="26"/>
      <c r="W3850" s="26"/>
      <c r="AE3850" s="26"/>
    </row>
    <row r="3851" spans="8:31" x14ac:dyDescent="0.25">
      <c r="H3851" s="12">
        <v>0</v>
      </c>
      <c r="V3851" s="26"/>
      <c r="W3851" s="26"/>
      <c r="AE3851" s="26"/>
    </row>
    <row r="3852" spans="8:31" x14ac:dyDescent="0.25">
      <c r="H3852" s="12">
        <v>0</v>
      </c>
      <c r="V3852" s="26"/>
      <c r="W3852" s="26"/>
      <c r="AE3852" s="26"/>
    </row>
    <row r="3853" spans="8:31" x14ac:dyDescent="0.25">
      <c r="H3853" s="12">
        <v>0</v>
      </c>
      <c r="V3853" s="26"/>
      <c r="W3853" s="26"/>
      <c r="AE3853" s="26"/>
    </row>
    <row r="3854" spans="8:31" x14ac:dyDescent="0.25">
      <c r="H3854" s="12">
        <v>0</v>
      </c>
      <c r="V3854" s="26"/>
      <c r="W3854" s="26"/>
      <c r="AE3854" s="26"/>
    </row>
    <row r="3855" spans="8:31" x14ac:dyDescent="0.25">
      <c r="H3855" s="12">
        <v>0</v>
      </c>
      <c r="V3855" s="26"/>
      <c r="W3855" s="26"/>
      <c r="AE3855" s="26"/>
    </row>
    <row r="3856" spans="8:31" x14ac:dyDescent="0.25">
      <c r="H3856" s="12">
        <v>0</v>
      </c>
      <c r="V3856" s="26"/>
      <c r="W3856" s="26"/>
      <c r="AE3856" s="26"/>
    </row>
    <row r="3857" spans="8:31" x14ac:dyDescent="0.25">
      <c r="H3857" s="12">
        <v>0</v>
      </c>
      <c r="V3857" s="26"/>
      <c r="W3857" s="26"/>
      <c r="AE3857" s="26"/>
    </row>
    <row r="3858" spans="8:31" x14ac:dyDescent="0.25">
      <c r="H3858" s="12">
        <v>0</v>
      </c>
      <c r="V3858" s="26"/>
      <c r="W3858" s="26"/>
      <c r="AE3858" s="26"/>
    </row>
    <row r="3859" spans="8:31" x14ac:dyDescent="0.25">
      <c r="H3859" s="12">
        <v>0</v>
      </c>
      <c r="V3859" s="26"/>
      <c r="W3859" s="26"/>
      <c r="AE3859" s="26"/>
    </row>
    <row r="3860" spans="8:31" x14ac:dyDescent="0.25">
      <c r="H3860" s="12">
        <v>0</v>
      </c>
      <c r="V3860" s="26"/>
      <c r="W3860" s="26"/>
      <c r="AE3860" s="26"/>
    </row>
    <row r="3861" spans="8:31" x14ac:dyDescent="0.25">
      <c r="H3861" s="12">
        <v>0</v>
      </c>
      <c r="V3861" s="26"/>
      <c r="W3861" s="26"/>
      <c r="AE3861" s="26"/>
    </row>
    <row r="3862" spans="8:31" x14ac:dyDescent="0.25">
      <c r="H3862" s="12">
        <v>0</v>
      </c>
      <c r="V3862" s="26"/>
      <c r="W3862" s="26"/>
      <c r="AE3862" s="26"/>
    </row>
    <row r="3863" spans="8:31" x14ac:dyDescent="0.25">
      <c r="H3863" s="12">
        <v>0</v>
      </c>
      <c r="V3863" s="26"/>
      <c r="W3863" s="26"/>
      <c r="AE3863" s="26"/>
    </row>
    <row r="3864" spans="8:31" x14ac:dyDescent="0.25">
      <c r="H3864" s="12">
        <v>0</v>
      </c>
      <c r="V3864" s="26"/>
      <c r="W3864" s="26"/>
      <c r="AE3864" s="26"/>
    </row>
    <row r="3865" spans="8:31" x14ac:dyDescent="0.25">
      <c r="H3865" s="12">
        <v>0</v>
      </c>
      <c r="V3865" s="26"/>
      <c r="W3865" s="26"/>
      <c r="AE3865" s="26"/>
    </row>
    <row r="3866" spans="8:31" x14ac:dyDescent="0.25">
      <c r="H3866" s="12">
        <v>0</v>
      </c>
      <c r="V3866" s="26"/>
      <c r="W3866" s="26"/>
      <c r="AE3866" s="26"/>
    </row>
    <row r="3867" spans="8:31" x14ac:dyDescent="0.25">
      <c r="H3867" s="12">
        <v>0</v>
      </c>
      <c r="V3867" s="26"/>
      <c r="W3867" s="26"/>
      <c r="AE3867" s="26"/>
    </row>
    <row r="3868" spans="8:31" x14ac:dyDescent="0.25">
      <c r="H3868" s="12">
        <v>0</v>
      </c>
      <c r="V3868" s="26"/>
      <c r="W3868" s="26"/>
      <c r="AE3868" s="26"/>
    </row>
    <row r="3869" spans="8:31" x14ac:dyDescent="0.25">
      <c r="H3869" s="12">
        <v>0</v>
      </c>
      <c r="V3869" s="26"/>
      <c r="W3869" s="26"/>
      <c r="AE3869" s="26"/>
    </row>
    <row r="3870" spans="8:31" x14ac:dyDescent="0.25">
      <c r="H3870" s="12">
        <v>0</v>
      </c>
      <c r="V3870" s="26"/>
      <c r="W3870" s="26"/>
      <c r="AE3870" s="26"/>
    </row>
    <row r="3871" spans="8:31" x14ac:dyDescent="0.25">
      <c r="H3871" s="12">
        <v>0</v>
      </c>
      <c r="V3871" s="26"/>
      <c r="W3871" s="26"/>
      <c r="AE3871" s="26"/>
    </row>
    <row r="3872" spans="8:31" x14ac:dyDescent="0.25">
      <c r="H3872" s="12">
        <v>0</v>
      </c>
      <c r="V3872" s="26"/>
      <c r="W3872" s="26"/>
      <c r="AE3872" s="26"/>
    </row>
    <row r="3873" spans="8:31" x14ac:dyDescent="0.25">
      <c r="H3873" s="12">
        <v>0</v>
      </c>
      <c r="V3873" s="26"/>
      <c r="W3873" s="26"/>
      <c r="AE3873" s="26"/>
    </row>
    <row r="3874" spans="8:31" x14ac:dyDescent="0.25">
      <c r="H3874" s="12">
        <v>0</v>
      </c>
      <c r="V3874" s="26"/>
      <c r="W3874" s="26"/>
      <c r="AE3874" s="26"/>
    </row>
    <row r="3875" spans="8:31" x14ac:dyDescent="0.25">
      <c r="H3875" s="12">
        <v>0</v>
      </c>
      <c r="V3875" s="26"/>
      <c r="W3875" s="26"/>
      <c r="AE3875" s="26"/>
    </row>
    <row r="3876" spans="8:31" x14ac:dyDescent="0.25">
      <c r="H3876" s="12">
        <v>0</v>
      </c>
      <c r="V3876" s="26"/>
      <c r="W3876" s="26"/>
      <c r="AE3876" s="26"/>
    </row>
    <row r="3877" spans="8:31" x14ac:dyDescent="0.25">
      <c r="H3877" s="12">
        <v>0</v>
      </c>
      <c r="V3877" s="26"/>
      <c r="W3877" s="26"/>
      <c r="AE3877" s="26"/>
    </row>
    <row r="3878" spans="8:31" x14ac:dyDescent="0.25">
      <c r="H3878" s="12">
        <v>0</v>
      </c>
      <c r="V3878" s="26"/>
      <c r="W3878" s="26"/>
      <c r="AE3878" s="26"/>
    </row>
    <row r="3879" spans="8:31" x14ac:dyDescent="0.25">
      <c r="H3879" s="12">
        <v>0</v>
      </c>
      <c r="V3879" s="26"/>
      <c r="W3879" s="26"/>
      <c r="AE3879" s="26"/>
    </row>
    <row r="3880" spans="8:31" x14ac:dyDescent="0.25">
      <c r="H3880" s="12">
        <v>0</v>
      </c>
      <c r="V3880" s="26"/>
      <c r="W3880" s="26"/>
      <c r="AE3880" s="26"/>
    </row>
    <row r="3881" spans="8:31" x14ac:dyDescent="0.25">
      <c r="H3881" s="12">
        <v>0</v>
      </c>
      <c r="V3881" s="26"/>
      <c r="W3881" s="26"/>
      <c r="AE3881" s="26"/>
    </row>
    <row r="3882" spans="8:31" x14ac:dyDescent="0.25">
      <c r="H3882" s="12">
        <v>0</v>
      </c>
      <c r="V3882" s="26"/>
      <c r="W3882" s="26"/>
      <c r="AE3882" s="26"/>
    </row>
    <row r="3883" spans="8:31" x14ac:dyDescent="0.25">
      <c r="H3883" s="12">
        <v>0</v>
      </c>
      <c r="V3883" s="26"/>
      <c r="W3883" s="26"/>
      <c r="AE3883" s="26"/>
    </row>
    <row r="3884" spans="8:31" x14ac:dyDescent="0.25">
      <c r="H3884" s="12">
        <v>0</v>
      </c>
      <c r="V3884" s="26"/>
      <c r="W3884" s="26"/>
      <c r="AE3884" s="26"/>
    </row>
    <row r="3885" spans="8:31" x14ac:dyDescent="0.25">
      <c r="H3885" s="12">
        <v>0</v>
      </c>
      <c r="V3885" s="26"/>
      <c r="W3885" s="26"/>
      <c r="AE3885" s="26"/>
    </row>
    <row r="3886" spans="8:31" x14ac:dyDescent="0.25">
      <c r="H3886" s="12">
        <v>0</v>
      </c>
      <c r="V3886" s="26"/>
      <c r="W3886" s="26"/>
      <c r="AE3886" s="26"/>
    </row>
    <row r="3887" spans="8:31" x14ac:dyDescent="0.25">
      <c r="H3887" s="12">
        <v>0</v>
      </c>
      <c r="V3887" s="26"/>
      <c r="W3887" s="26"/>
      <c r="AE3887" s="26"/>
    </row>
    <row r="3888" spans="8:31" x14ac:dyDescent="0.25">
      <c r="H3888" s="12">
        <v>0</v>
      </c>
      <c r="V3888" s="26"/>
      <c r="W3888" s="26"/>
      <c r="AE3888" s="26"/>
    </row>
    <row r="3889" spans="8:31" x14ac:dyDescent="0.25">
      <c r="H3889" s="12">
        <v>0</v>
      </c>
      <c r="V3889" s="26"/>
      <c r="W3889" s="26"/>
      <c r="AE3889" s="26"/>
    </row>
    <row r="3890" spans="8:31" x14ac:dyDescent="0.25">
      <c r="H3890" s="12">
        <v>0</v>
      </c>
      <c r="V3890" s="26"/>
      <c r="W3890" s="26"/>
      <c r="AE3890" s="26"/>
    </row>
    <row r="3891" spans="8:31" x14ac:dyDescent="0.25">
      <c r="H3891" s="12">
        <v>0</v>
      </c>
      <c r="V3891" s="26"/>
      <c r="W3891" s="26"/>
      <c r="AE3891" s="26"/>
    </row>
    <row r="3892" spans="8:31" x14ac:dyDescent="0.25">
      <c r="H3892" s="12">
        <v>0</v>
      </c>
      <c r="V3892" s="26"/>
      <c r="W3892" s="26"/>
      <c r="AE3892" s="26"/>
    </row>
    <row r="3893" spans="8:31" x14ac:dyDescent="0.25">
      <c r="H3893" s="12">
        <v>0</v>
      </c>
      <c r="V3893" s="26"/>
      <c r="W3893" s="26"/>
      <c r="AE3893" s="26"/>
    </row>
    <row r="3894" spans="8:31" x14ac:dyDescent="0.25">
      <c r="H3894" s="12">
        <v>0</v>
      </c>
      <c r="V3894" s="26"/>
      <c r="W3894" s="26"/>
      <c r="AE3894" s="26"/>
    </row>
    <row r="3895" spans="8:31" x14ac:dyDescent="0.25">
      <c r="H3895" s="12">
        <v>0</v>
      </c>
      <c r="V3895" s="26"/>
      <c r="W3895" s="26"/>
      <c r="AE3895" s="26"/>
    </row>
    <row r="3896" spans="8:31" x14ac:dyDescent="0.25">
      <c r="H3896" s="12">
        <v>0</v>
      </c>
      <c r="V3896" s="26"/>
      <c r="W3896" s="26"/>
      <c r="AE3896" s="26"/>
    </row>
    <row r="3897" spans="8:31" x14ac:dyDescent="0.25">
      <c r="H3897" s="12">
        <v>0</v>
      </c>
      <c r="V3897" s="26"/>
      <c r="W3897" s="26"/>
      <c r="AE3897" s="26"/>
    </row>
    <row r="3898" spans="8:31" x14ac:dyDescent="0.25">
      <c r="H3898" s="12">
        <v>0</v>
      </c>
      <c r="V3898" s="26"/>
      <c r="W3898" s="26"/>
      <c r="AE3898" s="26"/>
    </row>
    <row r="3899" spans="8:31" x14ac:dyDescent="0.25">
      <c r="H3899" s="12">
        <v>0</v>
      </c>
      <c r="V3899" s="26"/>
      <c r="W3899" s="26"/>
      <c r="AE3899" s="26"/>
    </row>
    <row r="3900" spans="8:31" x14ac:dyDescent="0.25">
      <c r="H3900" s="12">
        <v>0</v>
      </c>
      <c r="V3900" s="26"/>
      <c r="W3900" s="26"/>
      <c r="AE3900" s="26"/>
    </row>
    <row r="3901" spans="8:31" x14ac:dyDescent="0.25">
      <c r="H3901" s="12">
        <v>0</v>
      </c>
      <c r="V3901" s="26"/>
      <c r="W3901" s="26"/>
      <c r="AE3901" s="26"/>
    </row>
    <row r="3902" spans="8:31" x14ac:dyDescent="0.25">
      <c r="H3902" s="12">
        <v>0</v>
      </c>
      <c r="V3902" s="26"/>
      <c r="W3902" s="26"/>
      <c r="AE3902" s="26"/>
    </row>
    <row r="3903" spans="8:31" x14ac:dyDescent="0.25">
      <c r="H3903" s="12">
        <v>0</v>
      </c>
      <c r="V3903" s="26"/>
      <c r="W3903" s="26"/>
      <c r="AE3903" s="26"/>
    </row>
    <row r="3904" spans="8:31" x14ac:dyDescent="0.25">
      <c r="H3904" s="12">
        <v>0</v>
      </c>
      <c r="V3904" s="26"/>
      <c r="W3904" s="26"/>
      <c r="AE3904" s="26"/>
    </row>
    <row r="3905" spans="8:31" x14ac:dyDescent="0.25">
      <c r="H3905" s="12">
        <v>0</v>
      </c>
      <c r="V3905" s="26"/>
      <c r="W3905" s="26"/>
      <c r="AE3905" s="26"/>
    </row>
    <row r="3906" spans="8:31" x14ac:dyDescent="0.25">
      <c r="H3906" s="12">
        <v>0</v>
      </c>
      <c r="V3906" s="26"/>
      <c r="W3906" s="26"/>
      <c r="AE3906" s="26"/>
    </row>
    <row r="3907" spans="8:31" x14ac:dyDescent="0.25">
      <c r="H3907" s="12">
        <v>0</v>
      </c>
      <c r="V3907" s="26"/>
      <c r="W3907" s="26"/>
      <c r="AE3907" s="26"/>
    </row>
    <row r="3908" spans="8:31" x14ac:dyDescent="0.25">
      <c r="H3908" s="12">
        <v>0</v>
      </c>
      <c r="V3908" s="26"/>
      <c r="W3908" s="26"/>
      <c r="AE3908" s="26"/>
    </row>
    <row r="3909" spans="8:31" x14ac:dyDescent="0.25">
      <c r="H3909" s="12">
        <v>0</v>
      </c>
      <c r="V3909" s="26"/>
      <c r="W3909" s="26"/>
      <c r="AE3909" s="26"/>
    </row>
    <row r="3910" spans="8:31" x14ac:dyDescent="0.25">
      <c r="H3910" s="12">
        <v>0</v>
      </c>
      <c r="V3910" s="26"/>
      <c r="W3910" s="26"/>
      <c r="AE3910" s="26"/>
    </row>
    <row r="3911" spans="8:31" x14ac:dyDescent="0.25">
      <c r="H3911" s="12">
        <v>0</v>
      </c>
      <c r="V3911" s="26"/>
      <c r="W3911" s="26"/>
      <c r="AE3911" s="26"/>
    </row>
    <row r="3912" spans="8:31" x14ac:dyDescent="0.25">
      <c r="H3912" s="12">
        <v>0</v>
      </c>
      <c r="V3912" s="26"/>
      <c r="W3912" s="26"/>
      <c r="AE3912" s="26"/>
    </row>
    <row r="3913" spans="8:31" x14ac:dyDescent="0.25">
      <c r="H3913" s="12">
        <v>0</v>
      </c>
      <c r="V3913" s="26"/>
      <c r="W3913" s="26"/>
      <c r="AE3913" s="26"/>
    </row>
    <row r="3914" spans="8:31" x14ac:dyDescent="0.25">
      <c r="H3914" s="12">
        <v>0</v>
      </c>
      <c r="V3914" s="26"/>
      <c r="W3914" s="26"/>
      <c r="AE3914" s="26"/>
    </row>
    <row r="3915" spans="8:31" x14ac:dyDescent="0.25">
      <c r="H3915" s="12">
        <v>0</v>
      </c>
      <c r="V3915" s="26"/>
      <c r="W3915" s="26"/>
      <c r="AE3915" s="26"/>
    </row>
    <row r="3916" spans="8:31" x14ac:dyDescent="0.25">
      <c r="H3916" s="12">
        <v>0</v>
      </c>
      <c r="V3916" s="26" t="e">
        <f>(((P3916/(1-$C$5))+R3916+T3916)/(1-$C$9))+#REF!+U3916</f>
        <v>#REF!</v>
      </c>
      <c r="W3916" s="26"/>
      <c r="AE3916" s="26">
        <f t="shared" ref="AE3916:AE3936" si="48">AC3916*0.01</f>
        <v>0</v>
      </c>
    </row>
    <row r="3917" spans="8:31" x14ac:dyDescent="0.25">
      <c r="H3917" s="12">
        <v>0</v>
      </c>
      <c r="V3917" s="26" t="e">
        <f>(((P3917/(1-$C$5))+R3917+T3917)/(1-$C$9))+#REF!+U3917</f>
        <v>#REF!</v>
      </c>
      <c r="W3917" s="26"/>
      <c r="AE3917" s="26">
        <f t="shared" si="48"/>
        <v>0</v>
      </c>
    </row>
    <row r="3918" spans="8:31" x14ac:dyDescent="0.25">
      <c r="H3918" s="12">
        <v>0</v>
      </c>
      <c r="V3918" s="26" t="e">
        <f>(((P3918/(1-$C$5))+R3918+T3918)/(1-$C$9))+#REF!+U3918</f>
        <v>#REF!</v>
      </c>
      <c r="W3918" s="26"/>
      <c r="AE3918" s="26">
        <f t="shared" si="48"/>
        <v>0</v>
      </c>
    </row>
    <row r="3919" spans="8:31" x14ac:dyDescent="0.25">
      <c r="H3919" s="12">
        <v>0</v>
      </c>
      <c r="V3919" s="26" t="e">
        <f>(((P3919/(1-$C$5))+R3919+T3919)/(1-$C$9))+#REF!+U3919</f>
        <v>#REF!</v>
      </c>
      <c r="W3919" s="26"/>
      <c r="AE3919" s="26">
        <f t="shared" si="48"/>
        <v>0</v>
      </c>
    </row>
    <row r="3920" spans="8:31" x14ac:dyDescent="0.25">
      <c r="H3920" s="12">
        <v>0</v>
      </c>
      <c r="V3920" s="26" t="e">
        <f>(((P3920/(1-$C$5))+R3920+T3920)/(1-$C$9))+#REF!+U3920</f>
        <v>#REF!</v>
      </c>
      <c r="W3920" s="26"/>
      <c r="AE3920" s="26">
        <f t="shared" si="48"/>
        <v>0</v>
      </c>
    </row>
    <row r="3921" spans="8:31" x14ac:dyDescent="0.25">
      <c r="H3921" s="12">
        <v>0</v>
      </c>
      <c r="V3921" s="26" t="e">
        <f>(((P3921/(1-$C$5))+R3921+T3921)/(1-$C$9))+#REF!+U3921</f>
        <v>#REF!</v>
      </c>
      <c r="W3921" s="26"/>
      <c r="AE3921" s="26">
        <f t="shared" si="48"/>
        <v>0</v>
      </c>
    </row>
    <row r="3922" spans="8:31" x14ac:dyDescent="0.25">
      <c r="H3922" s="12">
        <v>0</v>
      </c>
      <c r="V3922" s="26" t="e">
        <f>(((P3922/(1-$C$5))+R3922+T3922)/(1-$C$9))+#REF!+U3922</f>
        <v>#REF!</v>
      </c>
      <c r="W3922" s="26"/>
      <c r="AE3922" s="26">
        <f t="shared" si="48"/>
        <v>0</v>
      </c>
    </row>
    <row r="3923" spans="8:31" x14ac:dyDescent="0.25">
      <c r="H3923" s="12">
        <v>0</v>
      </c>
      <c r="V3923" s="26" t="e">
        <f>(((P3923/(1-$C$5))+R3923+T3923)/(1-$C$9))+#REF!+U3923</f>
        <v>#REF!</v>
      </c>
      <c r="W3923" s="26"/>
      <c r="AE3923" s="26">
        <f t="shared" si="48"/>
        <v>0</v>
      </c>
    </row>
    <row r="3924" spans="8:31" x14ac:dyDescent="0.25">
      <c r="H3924" s="12">
        <v>0</v>
      </c>
      <c r="V3924" s="26" t="e">
        <f>(((P3924/(1-$C$5))+R3924+T3924)/(1-$C$9))+#REF!+U3924</f>
        <v>#REF!</v>
      </c>
      <c r="W3924" s="26"/>
      <c r="AE3924" s="26">
        <f t="shared" si="48"/>
        <v>0</v>
      </c>
    </row>
    <row r="3925" spans="8:31" x14ac:dyDescent="0.25">
      <c r="H3925" s="12">
        <v>0</v>
      </c>
      <c r="V3925" s="26" t="e">
        <f>(((P3925/(1-$C$5))+R3925+T3925)/(1-$C$9))+#REF!+U3925</f>
        <v>#REF!</v>
      </c>
      <c r="W3925" s="26"/>
      <c r="AE3925" s="26">
        <f t="shared" si="48"/>
        <v>0</v>
      </c>
    </row>
    <row r="3926" spans="8:31" x14ac:dyDescent="0.25">
      <c r="H3926" s="12">
        <v>0</v>
      </c>
      <c r="V3926" s="26" t="e">
        <f>(((P3926/(1-$C$5))+R3926+T3926)/(1-$C$9))+#REF!+U3926</f>
        <v>#REF!</v>
      </c>
      <c r="W3926" s="26"/>
      <c r="AE3926" s="26">
        <f t="shared" si="48"/>
        <v>0</v>
      </c>
    </row>
    <row r="3927" spans="8:31" x14ac:dyDescent="0.25">
      <c r="H3927" s="12">
        <v>0</v>
      </c>
      <c r="V3927" s="26" t="e">
        <f>(((P3927/(1-$C$5))+R3927+T3927)/(1-$C$9))+#REF!+U3927</f>
        <v>#REF!</v>
      </c>
      <c r="W3927" s="26"/>
      <c r="AE3927" s="26">
        <f t="shared" si="48"/>
        <v>0</v>
      </c>
    </row>
    <row r="3928" spans="8:31" x14ac:dyDescent="0.25">
      <c r="H3928" s="12">
        <v>0</v>
      </c>
      <c r="V3928" s="26" t="e">
        <f>(((P3928/(1-$C$5))+R3928+T3928)/(1-$C$9))+#REF!+U3928</f>
        <v>#REF!</v>
      </c>
      <c r="W3928" s="26"/>
      <c r="AE3928" s="26">
        <f t="shared" si="48"/>
        <v>0</v>
      </c>
    </row>
    <row r="3929" spans="8:31" x14ac:dyDescent="0.25">
      <c r="H3929" s="12">
        <v>0</v>
      </c>
      <c r="V3929" s="26" t="e">
        <f>(((P3929/(1-$C$5))+R3929+T3929)/(1-$C$9))+#REF!+U3929</f>
        <v>#REF!</v>
      </c>
      <c r="W3929" s="26"/>
      <c r="AE3929" s="26">
        <f t="shared" si="48"/>
        <v>0</v>
      </c>
    </row>
    <row r="3930" spans="8:31" x14ac:dyDescent="0.25">
      <c r="H3930" s="12">
        <v>0</v>
      </c>
      <c r="V3930" s="26" t="e">
        <f>(((P3930/(1-$C$5))+R3930+T3930)/(1-$C$9))+#REF!+U3930</f>
        <v>#REF!</v>
      </c>
      <c r="W3930" s="26"/>
      <c r="AE3930" s="26">
        <f t="shared" si="48"/>
        <v>0</v>
      </c>
    </row>
    <row r="3931" spans="8:31" x14ac:dyDescent="0.25">
      <c r="H3931" s="12">
        <v>0</v>
      </c>
      <c r="V3931" s="26" t="e">
        <f>(((P3931/(1-$C$5))+R3931+T3931)/(1-$C$9))+#REF!+U3931</f>
        <v>#REF!</v>
      </c>
      <c r="W3931" s="26"/>
      <c r="AE3931" s="26">
        <f t="shared" si="48"/>
        <v>0</v>
      </c>
    </row>
    <row r="3932" spans="8:31" x14ac:dyDescent="0.25">
      <c r="H3932" s="12">
        <v>0</v>
      </c>
      <c r="V3932" s="26" t="e">
        <f>(((P3932/(1-$C$5))+R3932+T3932)/(1-$C$9))+#REF!+U3932</f>
        <v>#REF!</v>
      </c>
      <c r="W3932" s="26"/>
      <c r="AE3932" s="26">
        <f t="shared" si="48"/>
        <v>0</v>
      </c>
    </row>
    <row r="3933" spans="8:31" x14ac:dyDescent="0.25">
      <c r="H3933" s="12">
        <v>0</v>
      </c>
      <c r="V3933" s="26" t="e">
        <f>(((P3933/(1-$C$5))+R3933+T3933)/(1-$C$9))+#REF!+U3933</f>
        <v>#REF!</v>
      </c>
      <c r="W3933" s="26"/>
      <c r="AE3933" s="26">
        <f t="shared" si="48"/>
        <v>0</v>
      </c>
    </row>
    <row r="3934" spans="8:31" x14ac:dyDescent="0.25">
      <c r="H3934" s="12">
        <v>0</v>
      </c>
      <c r="V3934" s="26" t="e">
        <f>(((P3934/(1-$C$5))+R3934+T3934)/(1-$C$9))+#REF!+U3934</f>
        <v>#REF!</v>
      </c>
      <c r="W3934" s="26"/>
      <c r="AE3934" s="26">
        <f t="shared" si="48"/>
        <v>0</v>
      </c>
    </row>
    <row r="3935" spans="8:31" x14ac:dyDescent="0.25">
      <c r="H3935" s="12">
        <v>0</v>
      </c>
      <c r="V3935" s="26" t="e">
        <f>(((P3935/(1-$C$5))+R3935+T3935)/(1-$C$9))+#REF!+U3935</f>
        <v>#REF!</v>
      </c>
      <c r="W3935" s="26"/>
      <c r="AE3935" s="26">
        <f t="shared" si="48"/>
        <v>0</v>
      </c>
    </row>
    <row r="3936" spans="8:31" x14ac:dyDescent="0.25">
      <c r="H3936" s="12">
        <v>0</v>
      </c>
      <c r="V3936" s="26" t="e">
        <f>(((P3936/(1-$C$5))+R3936+T3936)/(1-$C$9))+#REF!+U3936</f>
        <v>#REF!</v>
      </c>
      <c r="W3936" s="26"/>
      <c r="AE3936" s="26">
        <f t="shared" si="48"/>
        <v>0</v>
      </c>
    </row>
    <row r="3937" spans="8:31" x14ac:dyDescent="0.25">
      <c r="H3937" s="12">
        <v>0</v>
      </c>
      <c r="V3937" s="26" t="e">
        <f>(((P3937/(1-$C$5))+R3937+T3937)/(1-$C$9))+#REF!+U3937</f>
        <v>#REF!</v>
      </c>
      <c r="W3937" s="26"/>
      <c r="AE3937" s="26">
        <f t="shared" ref="AE3937:AE3959" si="49">AC3937*0.01</f>
        <v>0</v>
      </c>
    </row>
    <row r="3938" spans="8:31" x14ac:dyDescent="0.25">
      <c r="H3938" s="12">
        <v>0</v>
      </c>
      <c r="V3938" s="26" t="e">
        <f>(((P3938/(1-$C$5))+R3938+T3938)/(1-$C$9))+#REF!+U3938</f>
        <v>#REF!</v>
      </c>
      <c r="W3938" s="26"/>
      <c r="AE3938" s="26">
        <f t="shared" si="49"/>
        <v>0</v>
      </c>
    </row>
    <row r="3939" spans="8:31" x14ac:dyDescent="0.25">
      <c r="H3939" s="12">
        <v>0</v>
      </c>
      <c r="V3939" s="26" t="e">
        <f>(((P3939/(1-$C$5))+R3939+T3939)/(1-$C$9))+#REF!+U3939</f>
        <v>#REF!</v>
      </c>
      <c r="W3939" s="26"/>
      <c r="AE3939" s="26">
        <f t="shared" si="49"/>
        <v>0</v>
      </c>
    </row>
    <row r="3940" spans="8:31" x14ac:dyDescent="0.25">
      <c r="H3940" s="12">
        <v>0</v>
      </c>
      <c r="V3940" s="26" t="e">
        <f>(((P3940/(1-$C$5))+R3940+T3940)/(1-$C$9))+#REF!+U3940</f>
        <v>#REF!</v>
      </c>
      <c r="W3940" s="26"/>
      <c r="AE3940" s="26">
        <f t="shared" si="49"/>
        <v>0</v>
      </c>
    </row>
    <row r="3941" spans="8:31" x14ac:dyDescent="0.25">
      <c r="H3941" s="12">
        <v>0</v>
      </c>
      <c r="V3941" s="26" t="e">
        <f>(((P3941/(1-$C$5))+R3941+T3941)/(1-$C$9))+#REF!+U3941</f>
        <v>#REF!</v>
      </c>
      <c r="W3941" s="26"/>
      <c r="AE3941" s="26">
        <f t="shared" si="49"/>
        <v>0</v>
      </c>
    </row>
    <row r="3942" spans="8:31" x14ac:dyDescent="0.25">
      <c r="H3942" s="12">
        <v>0</v>
      </c>
      <c r="V3942" s="26" t="e">
        <f>(((P3942/(1-$C$5))+R3942+T3942)/(1-$C$9))+#REF!+U3942</f>
        <v>#REF!</v>
      </c>
      <c r="W3942" s="26"/>
      <c r="AE3942" s="26">
        <f t="shared" si="49"/>
        <v>0</v>
      </c>
    </row>
    <row r="3943" spans="8:31" x14ac:dyDescent="0.25">
      <c r="H3943" s="12">
        <v>0</v>
      </c>
      <c r="V3943" s="26" t="e">
        <f>(((P3943/(1-$C$5))+R3943+T3943)/(1-$C$9))+#REF!+U3943</f>
        <v>#REF!</v>
      </c>
      <c r="W3943" s="26"/>
      <c r="AE3943" s="26">
        <f t="shared" si="49"/>
        <v>0</v>
      </c>
    </row>
    <row r="3944" spans="8:31" x14ac:dyDescent="0.25">
      <c r="H3944" s="12">
        <v>0</v>
      </c>
      <c r="V3944" s="26" t="e">
        <f>(((P3944/(1-$C$5))+R3944+T3944)/(1-$C$9))+#REF!+U3944</f>
        <v>#REF!</v>
      </c>
      <c r="W3944" s="26"/>
      <c r="AE3944" s="26">
        <f t="shared" si="49"/>
        <v>0</v>
      </c>
    </row>
    <row r="3945" spans="8:31" x14ac:dyDescent="0.25">
      <c r="H3945" s="12">
        <v>0</v>
      </c>
      <c r="V3945" s="26" t="e">
        <f>(((P3945/(1-$C$5))+R3945+T3945)/(1-$C$9))+#REF!+U3945</f>
        <v>#REF!</v>
      </c>
      <c r="W3945" s="26"/>
      <c r="AE3945" s="26">
        <f t="shared" si="49"/>
        <v>0</v>
      </c>
    </row>
    <row r="3946" spans="8:31" x14ac:dyDescent="0.25">
      <c r="H3946" s="12">
        <v>0</v>
      </c>
      <c r="V3946" s="26" t="e">
        <f>(((P3946/(1-$C$5))+R3946+T3946)/(1-$C$9))+#REF!+U3946</f>
        <v>#REF!</v>
      </c>
      <c r="W3946" s="26"/>
      <c r="AE3946" s="26">
        <f t="shared" si="49"/>
        <v>0</v>
      </c>
    </row>
    <row r="3947" spans="8:31" x14ac:dyDescent="0.25">
      <c r="H3947" s="12">
        <v>0</v>
      </c>
      <c r="V3947" s="26" t="e">
        <f>(((P3947/(1-$C$5))+R3947+T3947)/(1-$C$9))+#REF!+U3947</f>
        <v>#REF!</v>
      </c>
      <c r="W3947" s="26"/>
      <c r="AE3947" s="26">
        <f t="shared" si="49"/>
        <v>0</v>
      </c>
    </row>
    <row r="3948" spans="8:31" x14ac:dyDescent="0.25">
      <c r="H3948" s="12">
        <v>0</v>
      </c>
      <c r="V3948" s="26" t="e">
        <f>(((P3948/(1-$C$5))+R3948+T3948)/(1-$C$9))+#REF!+U3948</f>
        <v>#REF!</v>
      </c>
      <c r="W3948" s="26"/>
      <c r="AE3948" s="26">
        <f t="shared" si="49"/>
        <v>0</v>
      </c>
    </row>
    <row r="3949" spans="8:31" x14ac:dyDescent="0.25">
      <c r="H3949" s="12">
        <v>0</v>
      </c>
      <c r="V3949" s="26" t="e">
        <f>(((P3949/(1-$C$5))+R3949+T3949)/(1-$C$9))+#REF!+U3949</f>
        <v>#REF!</v>
      </c>
      <c r="W3949" s="26"/>
      <c r="AE3949" s="26">
        <f t="shared" si="49"/>
        <v>0</v>
      </c>
    </row>
    <row r="3950" spans="8:31" x14ac:dyDescent="0.25">
      <c r="H3950" s="12">
        <v>0</v>
      </c>
      <c r="V3950" s="26" t="e">
        <f>(((P3950/(1-$C$5))+R3950+T3950)/(1-$C$9))+#REF!+U3950</f>
        <v>#REF!</v>
      </c>
      <c r="W3950" s="26"/>
      <c r="AE3950" s="26">
        <f t="shared" si="49"/>
        <v>0</v>
      </c>
    </row>
    <row r="3951" spans="8:31" x14ac:dyDescent="0.25">
      <c r="H3951" s="12">
        <v>0</v>
      </c>
      <c r="V3951" s="26" t="e">
        <f>(((P3951/(1-$C$5))+R3951+T3951)/(1-$C$9))+#REF!+U3951</f>
        <v>#REF!</v>
      </c>
      <c r="W3951" s="26"/>
      <c r="AE3951" s="26">
        <f t="shared" si="49"/>
        <v>0</v>
      </c>
    </row>
    <row r="3952" spans="8:31" x14ac:dyDescent="0.25">
      <c r="H3952" s="12">
        <v>0</v>
      </c>
      <c r="V3952" s="26" t="e">
        <f>(((P3952/(1-$C$5))+R3952+T3952)/(1-$C$9))+#REF!+U3952</f>
        <v>#REF!</v>
      </c>
      <c r="W3952" s="26"/>
      <c r="AE3952" s="26">
        <f t="shared" si="49"/>
        <v>0</v>
      </c>
    </row>
    <row r="3953" spans="8:31" x14ac:dyDescent="0.25">
      <c r="H3953" s="12">
        <v>0</v>
      </c>
      <c r="V3953" s="26" t="e">
        <f>(((P3953/(1-$C$5))+R3953+T3953)/(1-$C$9))+#REF!+U3953</f>
        <v>#REF!</v>
      </c>
      <c r="W3953" s="26"/>
      <c r="AE3953" s="26">
        <f t="shared" si="49"/>
        <v>0</v>
      </c>
    </row>
    <row r="3954" spans="8:31" x14ac:dyDescent="0.25">
      <c r="H3954" s="12">
        <v>0</v>
      </c>
      <c r="V3954" s="26" t="e">
        <f>(((P3954/(1-$C$5))+R3954+T3954)/(1-$C$9))+#REF!+U3954</f>
        <v>#REF!</v>
      </c>
      <c r="W3954" s="26"/>
      <c r="AE3954" s="26">
        <f t="shared" si="49"/>
        <v>0</v>
      </c>
    </row>
    <row r="3955" spans="8:31" x14ac:dyDescent="0.25">
      <c r="H3955" s="12">
        <v>0</v>
      </c>
      <c r="V3955" s="26" t="e">
        <f>(((P3955/(1-$C$5))+R3955+T3955)/(1-$C$9))+#REF!+U3955</f>
        <v>#REF!</v>
      </c>
      <c r="W3955" s="26"/>
      <c r="AE3955" s="26">
        <f t="shared" si="49"/>
        <v>0</v>
      </c>
    </row>
    <row r="3956" spans="8:31" x14ac:dyDescent="0.25">
      <c r="H3956" s="12">
        <v>0</v>
      </c>
      <c r="V3956" s="26" t="e">
        <f>(((P3956/(1-$C$5))+R3956+T3956)/(1-$C$9))+#REF!+U3956</f>
        <v>#REF!</v>
      </c>
      <c r="W3956" s="26"/>
      <c r="AE3956" s="26">
        <f t="shared" si="49"/>
        <v>0</v>
      </c>
    </row>
    <row r="3957" spans="8:31" x14ac:dyDescent="0.25">
      <c r="H3957" s="12">
        <v>0</v>
      </c>
      <c r="V3957" s="26" t="e">
        <f>(((P3957/(1-$C$5))+R3957+T3957)/(1-$C$9))+#REF!+U3957</f>
        <v>#REF!</v>
      </c>
      <c r="W3957" s="26"/>
      <c r="AE3957" s="26">
        <f t="shared" si="49"/>
        <v>0</v>
      </c>
    </row>
    <row r="3958" spans="8:31" x14ac:dyDescent="0.25">
      <c r="H3958" s="12">
        <v>0</v>
      </c>
      <c r="V3958" s="26" t="e">
        <f>(((P3958/(1-$C$5))+R3958+T3958)/(1-$C$9))+#REF!+U3958</f>
        <v>#REF!</v>
      </c>
      <c r="W3958" s="26"/>
      <c r="AE3958" s="26">
        <f t="shared" si="49"/>
        <v>0</v>
      </c>
    </row>
    <row r="3959" spans="8:31" x14ac:dyDescent="0.25">
      <c r="H3959" s="12">
        <v>0</v>
      </c>
      <c r="V3959" s="26" t="e">
        <f>(((P3959/(1-$C$5))+R3959+T3959)/(1-$C$9))+#REF!+U3959</f>
        <v>#REF!</v>
      </c>
      <c r="W3959" s="26"/>
      <c r="AE3959" s="26">
        <f t="shared" si="49"/>
        <v>0</v>
      </c>
    </row>
    <row r="3960" spans="8:31" x14ac:dyDescent="0.25">
      <c r="H3960" s="12">
        <v>0</v>
      </c>
      <c r="V3960" s="26" t="e">
        <f>(((P3960/(1-$C$5))+R3960+T3960)/(1-$C$9))+#REF!+U3960</f>
        <v>#REF!</v>
      </c>
      <c r="W3960" s="26"/>
    </row>
    <row r="3961" spans="8:31" x14ac:dyDescent="0.25">
      <c r="H3961" s="12">
        <v>0</v>
      </c>
      <c r="V3961" s="26" t="e">
        <f>(((P3961/(1-$C$5))+R3961+T3961)/(1-$C$9))+#REF!+U3961</f>
        <v>#REF!</v>
      </c>
      <c r="W3961" s="26"/>
    </row>
    <row r="3962" spans="8:31" x14ac:dyDescent="0.25">
      <c r="H3962" s="12">
        <v>0</v>
      </c>
      <c r="V3962" s="26" t="e">
        <f>(((P3962/(1-$C$5))+R3962+T3962)/(1-$C$9))+#REF!+U3962</f>
        <v>#REF!</v>
      </c>
      <c r="W3962" s="26"/>
    </row>
    <row r="3963" spans="8:31" x14ac:dyDescent="0.25">
      <c r="H3963" s="12">
        <v>0</v>
      </c>
      <c r="V3963" s="26" t="e">
        <f>(((P3963/(1-$C$5))+R3963+T3963)/(1-$C$9))+#REF!+U3963</f>
        <v>#REF!</v>
      </c>
      <c r="W3963" s="26"/>
    </row>
    <row r="3964" spans="8:31" x14ac:dyDescent="0.25">
      <c r="H3964" s="12">
        <v>0</v>
      </c>
      <c r="V3964" s="26" t="e">
        <f>(((P3964/(1-$C$5))+R3964+T3964)/(1-$C$9))+#REF!+U3964</f>
        <v>#REF!</v>
      </c>
      <c r="W3964" s="26"/>
    </row>
    <row r="3965" spans="8:31" x14ac:dyDescent="0.25">
      <c r="H3965" s="12">
        <v>0</v>
      </c>
      <c r="V3965" s="26" t="e">
        <f>(((P3965/(1-$C$5))+R3965+T3965)/(1-$C$9))+#REF!+U3965</f>
        <v>#REF!</v>
      </c>
      <c r="W3965" s="26"/>
    </row>
    <row r="3966" spans="8:31" x14ac:dyDescent="0.25">
      <c r="H3966" s="12">
        <v>0</v>
      </c>
      <c r="V3966" s="26" t="e">
        <f>(((P3966/(1-$C$5))+R3966+T3966)/(1-$C$9))+#REF!+U3966</f>
        <v>#REF!</v>
      </c>
      <c r="W3966" s="26"/>
    </row>
    <row r="3967" spans="8:31" x14ac:dyDescent="0.25">
      <c r="H3967" s="12">
        <v>0</v>
      </c>
      <c r="V3967" s="26" t="e">
        <f>(((P3967/(1-$C$5))+R3967+T3967)/(1-$C$9))+#REF!+U3967</f>
        <v>#REF!</v>
      </c>
      <c r="W3967" s="26"/>
    </row>
    <row r="3968" spans="8:31" x14ac:dyDescent="0.25">
      <c r="H3968" s="12">
        <v>0</v>
      </c>
      <c r="V3968" s="26" t="e">
        <f>(((P3968/(1-$C$5))+R3968+T3968)/(1-$C$9))+#REF!+U3968</f>
        <v>#REF!</v>
      </c>
      <c r="W3968" s="26"/>
    </row>
    <row r="3969" spans="8:23" x14ac:dyDescent="0.25">
      <c r="H3969" s="12">
        <v>0</v>
      </c>
      <c r="V3969" s="26" t="e">
        <f>(((P3969/(1-$C$5))+R3969+T3969)/(1-$C$9))+#REF!+U3969</f>
        <v>#REF!</v>
      </c>
      <c r="W3969" s="26"/>
    </row>
    <row r="3970" spans="8:23" x14ac:dyDescent="0.25">
      <c r="H3970" s="12">
        <v>0</v>
      </c>
      <c r="V3970" s="26" t="e">
        <f>(((P3970/(1-$C$5))+R3970+T3970)/(1-$C$9))+#REF!+U3970</f>
        <v>#REF!</v>
      </c>
      <c r="W3970" s="26"/>
    </row>
    <row r="3971" spans="8:23" x14ac:dyDescent="0.25">
      <c r="H3971" s="12">
        <v>0</v>
      </c>
      <c r="V3971" s="26" t="e">
        <f>(((P3971/(1-$C$5))+R3971+T3971)/(1-$C$9))+#REF!+U3971</f>
        <v>#REF!</v>
      </c>
      <c r="W3971" s="26"/>
    </row>
    <row r="3972" spans="8:23" x14ac:dyDescent="0.25">
      <c r="H3972" s="12">
        <v>0</v>
      </c>
      <c r="V3972" s="26" t="e">
        <f>(((P3972/(1-$C$5))+R3972+T3972)/(1-$C$9))+#REF!+U3972</f>
        <v>#REF!</v>
      </c>
      <c r="W3972" s="26"/>
    </row>
    <row r="3973" spans="8:23" x14ac:dyDescent="0.25">
      <c r="H3973" s="12">
        <v>0</v>
      </c>
      <c r="V3973" s="26" t="e">
        <f>(((P3973/(1-$C$5))+R3973+T3973)/(1-$C$9))+#REF!+U3973</f>
        <v>#REF!</v>
      </c>
      <c r="W3973" s="26"/>
    </row>
    <row r="3974" spans="8:23" x14ac:dyDescent="0.25">
      <c r="H3974" s="12">
        <v>0</v>
      </c>
      <c r="V3974" s="26" t="e">
        <f>(((P3974/(1-$C$5))+R3974+T3974)/(1-$C$9))+#REF!+U3974</f>
        <v>#REF!</v>
      </c>
      <c r="W3974" s="26"/>
    </row>
    <row r="3975" spans="8:23" x14ac:dyDescent="0.25">
      <c r="H3975" s="12">
        <v>0</v>
      </c>
      <c r="V3975" s="26" t="e">
        <f>(((P3975/(1-$C$5))+R3975+T3975)/(1-$C$9))+#REF!+U3975</f>
        <v>#REF!</v>
      </c>
      <c r="W3975" s="26"/>
    </row>
    <row r="3976" spans="8:23" x14ac:dyDescent="0.25">
      <c r="H3976" s="12">
        <v>0</v>
      </c>
      <c r="V3976" s="26" t="e">
        <f>(((P3976/(1-$C$5))+R3976+T3976)/(1-$C$9))+#REF!+U3976</f>
        <v>#REF!</v>
      </c>
      <c r="W3976" s="26"/>
    </row>
    <row r="3977" spans="8:23" x14ac:dyDescent="0.25">
      <c r="H3977" s="12">
        <v>0</v>
      </c>
      <c r="V3977" s="26" t="e">
        <f>(((P3977/(1-$C$5))+R3977+T3977)/(1-$C$9))+#REF!+U3977</f>
        <v>#REF!</v>
      </c>
      <c r="W3977" s="26"/>
    </row>
    <row r="3978" spans="8:23" x14ac:dyDescent="0.25">
      <c r="H3978" s="12">
        <v>0</v>
      </c>
      <c r="V3978" s="26" t="e">
        <f>(((P3978/(1-$C$5))+R3978+T3978)/(1-$C$9))+#REF!+U3978</f>
        <v>#REF!</v>
      </c>
      <c r="W3978" s="26"/>
    </row>
    <row r="3979" spans="8:23" x14ac:dyDescent="0.25">
      <c r="H3979" s="12">
        <v>0</v>
      </c>
      <c r="V3979" s="26" t="e">
        <f>(((P3979/(1-$C$5))+R3979+T3979)/(1-$C$9))+#REF!+U3979</f>
        <v>#REF!</v>
      </c>
      <c r="W3979" s="26"/>
    </row>
    <row r="3980" spans="8:23" x14ac:dyDescent="0.25">
      <c r="H3980" s="12">
        <v>0</v>
      </c>
      <c r="V3980" s="26" t="e">
        <f>(((P3980/(1-$C$5))+R3980+T3980)/(1-$C$9))+#REF!+U3980</f>
        <v>#REF!</v>
      </c>
      <c r="W3980" s="26"/>
    </row>
    <row r="3981" spans="8:23" x14ac:dyDescent="0.25">
      <c r="H3981" s="12">
        <v>0</v>
      </c>
      <c r="V3981" s="26" t="e">
        <f>(((P3981/(1-$C$5))+R3981+T3981)/(1-$C$9))+#REF!+U3981</f>
        <v>#REF!</v>
      </c>
      <c r="W3981" s="26"/>
    </row>
    <row r="3982" spans="8:23" x14ac:dyDescent="0.25">
      <c r="H3982" s="12">
        <v>0</v>
      </c>
      <c r="V3982" s="26" t="e">
        <f>(((P3982/(1-$C$5))+R3982+T3982)/(1-$C$9))+#REF!+U3982</f>
        <v>#REF!</v>
      </c>
      <c r="W3982" s="26"/>
    </row>
    <row r="3983" spans="8:23" x14ac:dyDescent="0.25">
      <c r="H3983" s="12">
        <v>0</v>
      </c>
      <c r="V3983" s="26" t="e">
        <f>(((P3983/(1-$C$5))+R3983+T3983)/(1-$C$9))+#REF!+U3983</f>
        <v>#REF!</v>
      </c>
      <c r="W3983" s="26"/>
    </row>
    <row r="3984" spans="8:23" x14ac:dyDescent="0.25">
      <c r="H3984" s="12">
        <v>0</v>
      </c>
      <c r="V3984" s="26" t="e">
        <f>(((P3984/(1-$C$5))+R3984+T3984)/(1-$C$9))+#REF!+U3984</f>
        <v>#REF!</v>
      </c>
      <c r="W3984" s="26"/>
    </row>
    <row r="3985" spans="8:23" x14ac:dyDescent="0.25">
      <c r="H3985" s="12">
        <v>0</v>
      </c>
      <c r="V3985" s="26" t="e">
        <f>(((P3985/(1-$C$5))+R3985+T3985)/(1-$C$9))+#REF!+U3985</f>
        <v>#REF!</v>
      </c>
      <c r="W3985" s="26"/>
    </row>
    <row r="3986" spans="8:23" x14ac:dyDescent="0.25">
      <c r="H3986" s="12">
        <v>0</v>
      </c>
      <c r="V3986" s="26" t="e">
        <f>(((P3986/(1-$C$5))+R3986+T3986)/(1-$C$9))+#REF!+U3986</f>
        <v>#REF!</v>
      </c>
      <c r="W3986" s="26"/>
    </row>
    <row r="3987" spans="8:23" x14ac:dyDescent="0.25">
      <c r="H3987" s="12">
        <v>0</v>
      </c>
      <c r="V3987" s="26" t="e">
        <f>(((P3987/(1-$C$5))+R3987+T3987)/(1-$C$9))+#REF!+U3987</f>
        <v>#REF!</v>
      </c>
      <c r="W3987" s="26"/>
    </row>
    <row r="3988" spans="8:23" x14ac:dyDescent="0.25">
      <c r="H3988" s="12">
        <v>0</v>
      </c>
      <c r="V3988" s="26" t="e">
        <f>(((P3988/(1-$C$5))+R3988+T3988)/(1-$C$9))+#REF!+U3988</f>
        <v>#REF!</v>
      </c>
      <c r="W3988" s="26"/>
    </row>
    <row r="3989" spans="8:23" x14ac:dyDescent="0.25">
      <c r="H3989" s="12">
        <v>0</v>
      </c>
      <c r="V3989" s="26" t="e">
        <f>(((P3989/(1-$C$5))+R3989+T3989)/(1-$C$9))+#REF!+U3989</f>
        <v>#REF!</v>
      </c>
      <c r="W3989" s="26"/>
    </row>
    <row r="3990" spans="8:23" x14ac:dyDescent="0.25">
      <c r="H3990" s="12">
        <v>0</v>
      </c>
      <c r="V3990" s="26" t="e">
        <f>(((P3990/(1-$C$5))+R3990+T3990)/(1-$C$9))+#REF!+U3990</f>
        <v>#REF!</v>
      </c>
      <c r="W3990" s="26"/>
    </row>
    <row r="3991" spans="8:23" x14ac:dyDescent="0.25">
      <c r="H3991" s="12">
        <v>0</v>
      </c>
      <c r="V3991" s="26" t="e">
        <f>(((P3991/(1-$C$5))+R3991+T3991)/(1-$C$9))+#REF!+U3991</f>
        <v>#REF!</v>
      </c>
      <c r="W3991" s="26"/>
    </row>
    <row r="3992" spans="8:23" x14ac:dyDescent="0.25">
      <c r="H3992" s="12">
        <v>0</v>
      </c>
      <c r="V3992" s="26" t="e">
        <f>(((P3992/(1-$C$5))+R3992+T3992)/(1-$C$9))+#REF!+U3992</f>
        <v>#REF!</v>
      </c>
      <c r="W3992" s="26"/>
    </row>
    <row r="3993" spans="8:23" x14ac:dyDescent="0.25">
      <c r="H3993" s="12">
        <v>0</v>
      </c>
      <c r="V3993" s="26" t="e">
        <f>(((P3993/(1-$C$5))+R3993+T3993)/(1-$C$9))+#REF!+U3993</f>
        <v>#REF!</v>
      </c>
      <c r="W3993" s="26"/>
    </row>
    <row r="3994" spans="8:23" x14ac:dyDescent="0.25">
      <c r="H3994" s="12">
        <v>0</v>
      </c>
      <c r="V3994" s="26" t="e">
        <f>(((P3994/(1-$C$5))+R3994+T3994)/(1-$C$9))+#REF!+U3994</f>
        <v>#REF!</v>
      </c>
      <c r="W3994" s="26"/>
    </row>
    <row r="3995" spans="8:23" x14ac:dyDescent="0.25">
      <c r="H3995" s="12">
        <v>0</v>
      </c>
      <c r="V3995" s="26" t="e">
        <f>(((P3995/(1-$C$5))+R3995+T3995)/(1-$C$9))+#REF!+U3995</f>
        <v>#REF!</v>
      </c>
      <c r="W3995" s="26"/>
    </row>
    <row r="3996" spans="8:23" x14ac:dyDescent="0.25">
      <c r="H3996" s="12">
        <v>0</v>
      </c>
      <c r="V3996" s="26" t="e">
        <f>(((P3996/(1-$C$5))+R3996+T3996)/(1-$C$9))+#REF!+U3996</f>
        <v>#REF!</v>
      </c>
      <c r="W3996" s="26"/>
    </row>
    <row r="3997" spans="8:23" x14ac:dyDescent="0.25">
      <c r="H3997" s="12">
        <v>0</v>
      </c>
      <c r="V3997" s="26" t="e">
        <f>(((P3997/(1-$C$5))+R3997+T3997)/(1-$C$9))+#REF!+U3997</f>
        <v>#REF!</v>
      </c>
      <c r="W3997" s="26"/>
    </row>
    <row r="3998" spans="8:23" x14ac:dyDescent="0.25">
      <c r="H3998" s="12">
        <v>0</v>
      </c>
      <c r="V3998" s="26" t="e">
        <f>(((P3998/(1-$C$5))+R3998+T3998)/(1-$C$9))+#REF!+U3998</f>
        <v>#REF!</v>
      </c>
      <c r="W3998" s="26"/>
    </row>
    <row r="3999" spans="8:23" x14ac:dyDescent="0.25">
      <c r="H3999" s="12">
        <v>0</v>
      </c>
      <c r="V3999" s="26" t="e">
        <f>(((P3999/(1-$C$5))+R3999+T3999)/(1-$C$9))+#REF!+U3999</f>
        <v>#REF!</v>
      </c>
      <c r="W3999" s="26"/>
    </row>
    <row r="4000" spans="8:23" x14ac:dyDescent="0.25">
      <c r="H4000" s="12">
        <v>0</v>
      </c>
      <c r="V4000" s="26" t="e">
        <f>(((P4000/(1-$C$5))+R4000+T4000)/(1-$C$9))+#REF!+U4000</f>
        <v>#REF!</v>
      </c>
      <c r="W4000" s="26"/>
    </row>
    <row r="4001" spans="8:23" x14ac:dyDescent="0.25">
      <c r="H4001" s="12">
        <v>0</v>
      </c>
      <c r="V4001" s="26" t="e">
        <f>(((P4001/(1-$C$5))+R4001+T4001)/(1-$C$9))+#REF!+U4001</f>
        <v>#REF!</v>
      </c>
      <c r="W4001" s="26"/>
    </row>
    <row r="4002" spans="8:23" x14ac:dyDescent="0.25">
      <c r="H4002" s="12">
        <v>0</v>
      </c>
      <c r="V4002" s="26" t="e">
        <f>(((P4002/(1-$C$5))+R4002+T4002)/(1-$C$9))+#REF!+U4002</f>
        <v>#REF!</v>
      </c>
      <c r="W4002" s="26"/>
    </row>
    <row r="4003" spans="8:23" x14ac:dyDescent="0.25">
      <c r="H4003" s="12">
        <v>0</v>
      </c>
      <c r="V4003" s="26" t="e">
        <f>(((P4003/(1-$C$5))+R4003+T4003)/(1-$C$9))+#REF!+U4003</f>
        <v>#REF!</v>
      </c>
      <c r="W4003" s="26"/>
    </row>
    <row r="4004" spans="8:23" x14ac:dyDescent="0.25">
      <c r="H4004" s="12">
        <v>0</v>
      </c>
      <c r="V4004" s="26" t="e">
        <f>(((P4004/(1-$C$5))+R4004+T4004)/(1-$C$9))+#REF!+U4004</f>
        <v>#REF!</v>
      </c>
      <c r="W4004" s="26"/>
    </row>
    <row r="4005" spans="8:23" x14ac:dyDescent="0.25">
      <c r="H4005" s="12">
        <v>0</v>
      </c>
      <c r="V4005" s="26" t="e">
        <f>(((P4005/(1-$C$5))+R4005+T4005)/(1-$C$9))+#REF!+U4005</f>
        <v>#REF!</v>
      </c>
      <c r="W4005" s="26"/>
    </row>
    <row r="4006" spans="8:23" x14ac:dyDescent="0.25">
      <c r="H4006" s="12">
        <v>0</v>
      </c>
      <c r="V4006" s="26" t="e">
        <f>(((P4006/(1-$C$5))+R4006+T4006)/(1-$C$9))+#REF!+U4006</f>
        <v>#REF!</v>
      </c>
      <c r="W4006" s="26"/>
    </row>
    <row r="4007" spans="8:23" x14ac:dyDescent="0.25">
      <c r="H4007" s="12">
        <v>0</v>
      </c>
      <c r="V4007" s="26" t="e">
        <f>(((P4007/(1-$C$5))+R4007+T4007)/(1-$C$9))+#REF!+U4007</f>
        <v>#REF!</v>
      </c>
      <c r="W4007" s="26"/>
    </row>
    <row r="4008" spans="8:23" x14ac:dyDescent="0.25">
      <c r="H4008" s="12">
        <v>0</v>
      </c>
      <c r="V4008" s="26" t="e">
        <f>(((P4008/(1-$C$5))+R4008+T4008)/(1-$C$9))+#REF!+U4008</f>
        <v>#REF!</v>
      </c>
      <c r="W4008" s="26"/>
    </row>
    <row r="4009" spans="8:23" x14ac:dyDescent="0.25">
      <c r="H4009" s="12">
        <v>0</v>
      </c>
      <c r="V4009" s="26" t="e">
        <f>(((P4009/(1-$C$5))+R4009+T4009)/(1-$C$9))+#REF!+U4009</f>
        <v>#REF!</v>
      </c>
      <c r="W4009" s="26"/>
    </row>
    <row r="4010" spans="8:23" x14ac:dyDescent="0.25">
      <c r="H4010" s="12">
        <v>0</v>
      </c>
      <c r="V4010" s="26" t="e">
        <f>(((P4010/(1-$C$5))+R4010+T4010)/(1-$C$9))+#REF!+U4010</f>
        <v>#REF!</v>
      </c>
      <c r="W4010" s="26"/>
    </row>
    <row r="4011" spans="8:23" x14ac:dyDescent="0.25">
      <c r="H4011" s="12">
        <v>0</v>
      </c>
      <c r="V4011" s="26" t="e">
        <f>(((P4011/(1-$C$5))+R4011+T4011)/(1-$C$9))+#REF!+U4011</f>
        <v>#REF!</v>
      </c>
      <c r="W4011" s="26"/>
    </row>
    <row r="4012" spans="8:23" x14ac:dyDescent="0.25">
      <c r="H4012" s="12">
        <v>0</v>
      </c>
      <c r="V4012" s="26" t="e">
        <f>(((P4012/(1-$C$5))+R4012+T4012)/(1-$C$9))+#REF!+U4012</f>
        <v>#REF!</v>
      </c>
      <c r="W4012" s="26"/>
    </row>
    <row r="4013" spans="8:23" x14ac:dyDescent="0.25">
      <c r="H4013" s="12">
        <v>0</v>
      </c>
      <c r="V4013" s="26" t="e">
        <f>(((P4013/(1-$C$5))+R4013+T4013)/(1-$C$9))+#REF!+U4013</f>
        <v>#REF!</v>
      </c>
      <c r="W4013" s="26"/>
    </row>
    <row r="4014" spans="8:23" x14ac:dyDescent="0.25">
      <c r="H4014" s="12">
        <v>0</v>
      </c>
      <c r="V4014" s="26" t="e">
        <f>(((P4014/(1-$C$5))+R4014+T4014)/(1-$C$9))+#REF!+U4014</f>
        <v>#REF!</v>
      </c>
      <c r="W4014" s="26"/>
    </row>
    <row r="4015" spans="8:23" x14ac:dyDescent="0.25">
      <c r="H4015" s="12">
        <v>0</v>
      </c>
      <c r="V4015" s="26" t="e">
        <f>(((P4015/(1-$C$5))+R4015+T4015)/(1-$C$9))+#REF!+U4015</f>
        <v>#REF!</v>
      </c>
      <c r="W4015" s="26"/>
    </row>
    <row r="4016" spans="8:23" x14ac:dyDescent="0.25">
      <c r="H4016" s="12">
        <v>0</v>
      </c>
      <c r="V4016" s="26" t="e">
        <f>(((P4016/(1-$C$5))+R4016+T4016)/(1-$C$9))+#REF!+U4016</f>
        <v>#REF!</v>
      </c>
      <c r="W4016" s="26"/>
    </row>
    <row r="4017" spans="8:23" x14ac:dyDescent="0.25">
      <c r="H4017" s="12">
        <v>0</v>
      </c>
      <c r="V4017" s="26" t="e">
        <f>(((P4017/(1-$C$5))+R4017+T4017)/(1-$C$9))+#REF!+U4017</f>
        <v>#REF!</v>
      </c>
      <c r="W4017" s="26"/>
    </row>
    <row r="4018" spans="8:23" x14ac:dyDescent="0.25">
      <c r="H4018" s="12">
        <v>0</v>
      </c>
      <c r="V4018" s="26" t="e">
        <f>(((P4018/(1-$C$5))+R4018+T4018)/(1-$C$9))+#REF!+U4018</f>
        <v>#REF!</v>
      </c>
      <c r="W4018" s="26"/>
    </row>
    <row r="4019" spans="8:23" x14ac:dyDescent="0.25">
      <c r="H4019" s="12">
        <v>0</v>
      </c>
      <c r="V4019" s="26" t="e">
        <f>(((P4019/(1-$C$5))+R4019+T4019)/(1-$C$9))+#REF!+U4019</f>
        <v>#REF!</v>
      </c>
      <c r="W4019" s="26"/>
    </row>
    <row r="4020" spans="8:23" x14ac:dyDescent="0.25">
      <c r="H4020" s="12">
        <v>0</v>
      </c>
      <c r="V4020" s="26" t="e">
        <f>(((P4020/(1-$C$5))+R4020+T4020)/(1-$C$9))+#REF!+U4020</f>
        <v>#REF!</v>
      </c>
      <c r="W4020" s="26"/>
    </row>
    <row r="4021" spans="8:23" x14ac:dyDescent="0.25">
      <c r="H4021" s="12">
        <v>0</v>
      </c>
      <c r="V4021" s="26" t="e">
        <f>(((P4021/(1-$C$5))+R4021+T4021)/(1-$C$9))+#REF!+U4021</f>
        <v>#REF!</v>
      </c>
      <c r="W4021" s="26"/>
    </row>
    <row r="4022" spans="8:23" x14ac:dyDescent="0.25">
      <c r="H4022" s="12">
        <v>0</v>
      </c>
      <c r="V4022" s="26" t="e">
        <f>(((P4022/(1-$C$5))+R4022+T4022)/(1-$C$9))+#REF!+U4022</f>
        <v>#REF!</v>
      </c>
      <c r="W4022" s="26"/>
    </row>
    <row r="4023" spans="8:23" x14ac:dyDescent="0.25">
      <c r="H4023" s="12">
        <v>0</v>
      </c>
      <c r="V4023" s="26" t="e">
        <f>(((P4023/(1-$C$5))+R4023+T4023)/(1-$C$9))+#REF!+U4023</f>
        <v>#REF!</v>
      </c>
      <c r="W4023" s="26"/>
    </row>
    <row r="4024" spans="8:23" x14ac:dyDescent="0.25">
      <c r="H4024" s="12">
        <v>0</v>
      </c>
      <c r="V4024" s="26" t="e">
        <f>(((P4024/(1-$C$5))+R4024+T4024)/(1-$C$9))+#REF!+U4024</f>
        <v>#REF!</v>
      </c>
      <c r="W4024" s="26"/>
    </row>
    <row r="4025" spans="8:23" x14ac:dyDescent="0.25">
      <c r="H4025" s="12">
        <v>0</v>
      </c>
      <c r="V4025" s="26" t="e">
        <f>(((P4025/(1-$C$5))+R4025+T4025)/(1-$C$9))+#REF!+U4025</f>
        <v>#REF!</v>
      </c>
      <c r="W4025" s="26"/>
    </row>
    <row r="4026" spans="8:23" x14ac:dyDescent="0.25">
      <c r="H4026" s="12">
        <v>0</v>
      </c>
      <c r="V4026" s="26" t="e">
        <f>(((P4026/(1-$C$5))+R4026+T4026)/(1-$C$9))+#REF!+U4026</f>
        <v>#REF!</v>
      </c>
      <c r="W4026" s="26"/>
    </row>
    <row r="4027" spans="8:23" x14ac:dyDescent="0.25">
      <c r="H4027" s="12">
        <v>0</v>
      </c>
      <c r="V4027" s="26" t="e">
        <f>(((P4027/(1-$C$5))+R4027+T4027)/(1-$C$9))+#REF!+U4027</f>
        <v>#REF!</v>
      </c>
      <c r="W4027" s="26"/>
    </row>
    <row r="4028" spans="8:23" x14ac:dyDescent="0.25">
      <c r="H4028" s="12">
        <v>0</v>
      </c>
      <c r="V4028" s="26" t="e">
        <f>(((P4028/(1-$C$5))+R4028+T4028)/(1-$C$9))+#REF!+U4028</f>
        <v>#REF!</v>
      </c>
      <c r="W4028" s="26"/>
    </row>
    <row r="4029" spans="8:23" x14ac:dyDescent="0.25">
      <c r="H4029" s="12">
        <v>0</v>
      </c>
      <c r="V4029" s="26" t="e">
        <f>(((P4029/(1-$C$5))+R4029+T4029)/(1-$C$9))+#REF!+U4029</f>
        <v>#REF!</v>
      </c>
      <c r="W4029" s="26"/>
    </row>
    <row r="4030" spans="8:23" x14ac:dyDescent="0.25">
      <c r="H4030" s="12">
        <v>0</v>
      </c>
      <c r="V4030" s="26" t="e">
        <f>(((P4030/(1-$C$5))+R4030+T4030)/(1-$C$9))+#REF!+U4030</f>
        <v>#REF!</v>
      </c>
      <c r="W4030" s="26"/>
    </row>
    <row r="4031" spans="8:23" x14ac:dyDescent="0.25">
      <c r="H4031" s="12">
        <v>0</v>
      </c>
      <c r="V4031" s="26" t="e">
        <f>(((P4031/(1-$C$5))+R4031+T4031)/(1-$C$9))+#REF!+U4031</f>
        <v>#REF!</v>
      </c>
      <c r="W4031" s="26"/>
    </row>
    <row r="4032" spans="8:23" x14ac:dyDescent="0.25">
      <c r="H4032" s="12">
        <v>0</v>
      </c>
      <c r="V4032" s="26" t="e">
        <f>(((P4032/(1-$C$5))+R4032+T4032)/(1-$C$9))+#REF!+U4032</f>
        <v>#REF!</v>
      </c>
      <c r="W4032" s="26"/>
    </row>
    <row r="4033" spans="8:23" x14ac:dyDescent="0.25">
      <c r="H4033" s="12">
        <v>0</v>
      </c>
      <c r="V4033" s="26" t="e">
        <f>(((P4033/(1-$C$5))+R4033+T4033)/(1-$C$9))+#REF!+U4033</f>
        <v>#REF!</v>
      </c>
      <c r="W4033" s="26"/>
    </row>
    <row r="4034" spans="8:23" x14ac:dyDescent="0.25">
      <c r="H4034" s="12">
        <v>0</v>
      </c>
      <c r="V4034" s="26" t="e">
        <f>(((P4034/(1-$C$5))+R4034+T4034)/(1-$C$9))+#REF!+U4034</f>
        <v>#REF!</v>
      </c>
      <c r="W4034" s="26"/>
    </row>
    <row r="4035" spans="8:23" x14ac:dyDescent="0.25">
      <c r="H4035" s="12">
        <v>0</v>
      </c>
      <c r="V4035" s="26" t="e">
        <f>(((P4035/(1-$C$5))+R4035+T4035)/(1-$C$9))+#REF!+U4035</f>
        <v>#REF!</v>
      </c>
      <c r="W4035" s="26"/>
    </row>
    <row r="4036" spans="8:23" x14ac:dyDescent="0.25">
      <c r="H4036" s="12">
        <v>0</v>
      </c>
      <c r="V4036" s="26" t="e">
        <f>(((P4036/(1-$C$5))+R4036+T4036)/(1-$C$9))+#REF!+U4036</f>
        <v>#REF!</v>
      </c>
      <c r="W4036" s="26"/>
    </row>
    <row r="4037" spans="8:23" x14ac:dyDescent="0.25">
      <c r="H4037" s="12">
        <v>0</v>
      </c>
      <c r="V4037" s="26" t="e">
        <f>(((P4037/(1-$C$5))+R4037+T4037)/(1-$C$9))+#REF!+U4037</f>
        <v>#REF!</v>
      </c>
      <c r="W4037" s="26"/>
    </row>
    <row r="4038" spans="8:23" x14ac:dyDescent="0.25">
      <c r="H4038" s="12">
        <v>0</v>
      </c>
      <c r="V4038" s="26" t="e">
        <f>(((P4038/(1-$C$5))+R4038+T4038)/(1-$C$9))+#REF!+U4038</f>
        <v>#REF!</v>
      </c>
      <c r="W4038" s="26"/>
    </row>
    <row r="4039" spans="8:23" x14ac:dyDescent="0.25">
      <c r="H4039" s="12">
        <v>0</v>
      </c>
      <c r="V4039" s="26" t="e">
        <f>(((P4039/(1-$C$5))+R4039+T4039)/(1-$C$9))+#REF!+U4039</f>
        <v>#REF!</v>
      </c>
      <c r="W4039" s="26"/>
    </row>
    <row r="4040" spans="8:23" x14ac:dyDescent="0.25">
      <c r="H4040" s="12">
        <v>0</v>
      </c>
      <c r="V4040" s="26" t="e">
        <f>(((P4040/(1-$C$5))+R4040+T4040)/(1-$C$9))+#REF!+U4040</f>
        <v>#REF!</v>
      </c>
      <c r="W4040" s="26"/>
    </row>
    <row r="4041" spans="8:23" x14ac:dyDescent="0.25">
      <c r="H4041" s="12">
        <v>0</v>
      </c>
      <c r="V4041" s="26" t="e">
        <f>(((P4041/(1-$C$5))+R4041+T4041)/(1-$C$9))+#REF!+U4041</f>
        <v>#REF!</v>
      </c>
      <c r="W4041" s="26"/>
    </row>
    <row r="4042" spans="8:23" x14ac:dyDescent="0.25">
      <c r="H4042" s="12">
        <v>0</v>
      </c>
      <c r="V4042" s="26" t="e">
        <f>(((P4042/(1-$C$5))+R4042+T4042)/(1-$C$9))+#REF!+U4042</f>
        <v>#REF!</v>
      </c>
      <c r="W4042" s="26"/>
    </row>
    <row r="4043" spans="8:23" x14ac:dyDescent="0.25">
      <c r="H4043" s="12">
        <v>0</v>
      </c>
      <c r="V4043" s="26" t="e">
        <f>(((P4043/(1-$C$5))+R4043+T4043)/(1-$C$9))+#REF!+U4043</f>
        <v>#REF!</v>
      </c>
      <c r="W4043" s="26"/>
    </row>
    <row r="4044" spans="8:23" x14ac:dyDescent="0.25">
      <c r="H4044" s="12">
        <v>0</v>
      </c>
      <c r="V4044" s="26" t="e">
        <f>(((P4044/(1-$C$5))+R4044+T4044)/(1-$C$9))+#REF!+U4044</f>
        <v>#REF!</v>
      </c>
      <c r="W4044" s="26"/>
    </row>
    <row r="4045" spans="8:23" x14ac:dyDescent="0.25">
      <c r="H4045" s="12">
        <v>0</v>
      </c>
      <c r="V4045" s="26" t="e">
        <f>(((P4045/(1-$C$5))+R4045+T4045)/(1-$C$9))+#REF!+U4045</f>
        <v>#REF!</v>
      </c>
      <c r="W4045" s="26"/>
    </row>
    <row r="4046" spans="8:23" x14ac:dyDescent="0.25">
      <c r="H4046" s="12">
        <v>0</v>
      </c>
      <c r="V4046" s="26" t="e">
        <f>(((P4046/(1-$C$5))+R4046+T4046)/(1-$C$9))+#REF!+U4046</f>
        <v>#REF!</v>
      </c>
      <c r="W4046" s="26"/>
    </row>
    <row r="4047" spans="8:23" x14ac:dyDescent="0.25">
      <c r="H4047" s="12">
        <v>0</v>
      </c>
      <c r="V4047" s="26" t="e">
        <f>(((P4047/(1-$C$5))+R4047+T4047)/(1-$C$9))+#REF!+U4047</f>
        <v>#REF!</v>
      </c>
      <c r="W4047" s="26"/>
    </row>
    <row r="4048" spans="8:23" x14ac:dyDescent="0.25">
      <c r="H4048" s="12">
        <v>0</v>
      </c>
      <c r="V4048" s="26" t="e">
        <f>(((P4048/(1-$C$5))+R4048+T4048)/(1-$C$9))+#REF!+U4048</f>
        <v>#REF!</v>
      </c>
      <c r="W4048" s="26"/>
    </row>
    <row r="4049" spans="8:23" x14ac:dyDescent="0.25">
      <c r="H4049" s="12">
        <v>0</v>
      </c>
      <c r="V4049" s="26" t="e">
        <f>(((P4049/(1-$C$5))+R4049+T4049)/(1-$C$9))+#REF!+U4049</f>
        <v>#REF!</v>
      </c>
      <c r="W4049" s="26"/>
    </row>
    <row r="4050" spans="8:23" x14ac:dyDescent="0.25">
      <c r="H4050" s="12">
        <v>0</v>
      </c>
      <c r="V4050" s="26" t="e">
        <f>(((P4050/(1-$C$5))+R4050+T4050)/(1-$C$9))+#REF!+U4050</f>
        <v>#REF!</v>
      </c>
      <c r="W4050" s="26"/>
    </row>
    <row r="4051" spans="8:23" x14ac:dyDescent="0.25">
      <c r="H4051" s="12">
        <v>0</v>
      </c>
      <c r="V4051" s="26" t="e">
        <f>(((P4051/(1-$C$5))+R4051+T4051)/(1-$C$9))+#REF!+U4051</f>
        <v>#REF!</v>
      </c>
      <c r="W4051" s="26"/>
    </row>
    <row r="4052" spans="8:23" x14ac:dyDescent="0.25">
      <c r="H4052" s="12">
        <v>0</v>
      </c>
      <c r="V4052" s="26" t="e">
        <f>(((P4052/(1-$C$5))+R4052+T4052)/(1-$C$9))+#REF!+U4052</f>
        <v>#REF!</v>
      </c>
      <c r="W4052" s="26"/>
    </row>
    <row r="4053" spans="8:23" x14ac:dyDescent="0.25">
      <c r="H4053" s="12">
        <v>0</v>
      </c>
      <c r="V4053" s="26" t="e">
        <f>(((P4053/(1-$C$5))+R4053+T4053)/(1-$C$9))+#REF!+U4053</f>
        <v>#REF!</v>
      </c>
      <c r="W4053" s="26"/>
    </row>
    <row r="4054" spans="8:23" x14ac:dyDescent="0.25">
      <c r="H4054" s="12">
        <v>0</v>
      </c>
      <c r="V4054" s="26" t="e">
        <f>(((P4054/(1-$C$5))+R4054+T4054)/(1-$C$9))+#REF!+U4054</f>
        <v>#REF!</v>
      </c>
      <c r="W4054" s="26"/>
    </row>
    <row r="4055" spans="8:23" x14ac:dyDescent="0.25">
      <c r="H4055" s="12">
        <v>0</v>
      </c>
      <c r="V4055" s="26" t="e">
        <f>(((P4055/(1-$C$5))+R4055+T4055)/(1-$C$9))+#REF!+U4055</f>
        <v>#REF!</v>
      </c>
      <c r="W4055" s="26"/>
    </row>
    <row r="4056" spans="8:23" x14ac:dyDescent="0.25">
      <c r="H4056" s="12">
        <v>0</v>
      </c>
      <c r="V4056" s="26" t="e">
        <f>(((P4056/(1-$C$5))+R4056+T4056)/(1-$C$9))+#REF!+U4056</f>
        <v>#REF!</v>
      </c>
      <c r="W4056" s="26"/>
    </row>
    <row r="4057" spans="8:23" x14ac:dyDescent="0.25">
      <c r="H4057" s="12">
        <v>0</v>
      </c>
      <c r="V4057" s="26" t="e">
        <f>(((P4057/(1-$C$5))+R4057+T4057)/(1-$C$9))+#REF!+U4057</f>
        <v>#REF!</v>
      </c>
      <c r="W4057" s="26"/>
    </row>
    <row r="4058" spans="8:23" x14ac:dyDescent="0.25">
      <c r="H4058" s="12">
        <v>0</v>
      </c>
      <c r="V4058" s="26" t="e">
        <f>(((P4058/(1-$C$5))+R4058+T4058)/(1-$C$9))+#REF!+U4058</f>
        <v>#REF!</v>
      </c>
      <c r="W4058" s="26"/>
    </row>
    <row r="4059" spans="8:23" x14ac:dyDescent="0.25">
      <c r="H4059" s="12">
        <v>0</v>
      </c>
      <c r="V4059" s="26" t="e">
        <f>(((P4059/(1-$C$5))+R4059+T4059)/(1-$C$9))+#REF!+U4059</f>
        <v>#REF!</v>
      </c>
      <c r="W4059" s="26"/>
    </row>
    <row r="4060" spans="8:23" x14ac:dyDescent="0.25">
      <c r="H4060" s="12">
        <v>0</v>
      </c>
      <c r="V4060" s="26" t="e">
        <f>(((P4060/(1-$C$5))+R4060+T4060)/(1-$C$9))+#REF!+U4060</f>
        <v>#REF!</v>
      </c>
      <c r="W4060" s="26"/>
    </row>
    <row r="4061" spans="8:23" x14ac:dyDescent="0.25">
      <c r="H4061" s="12">
        <v>0</v>
      </c>
      <c r="V4061" s="26" t="e">
        <f>(((P4061/(1-$C$5))+R4061+T4061)/(1-$C$9))+#REF!+U4061</f>
        <v>#REF!</v>
      </c>
      <c r="W4061" s="26"/>
    </row>
    <row r="4062" spans="8:23" x14ac:dyDescent="0.25">
      <c r="H4062" s="12">
        <v>0</v>
      </c>
      <c r="V4062" s="26" t="e">
        <f>(((P4062/(1-$C$5))+R4062+T4062)/(1-$C$9))+#REF!+U4062</f>
        <v>#REF!</v>
      </c>
      <c r="W4062" s="26"/>
    </row>
    <row r="4063" spans="8:23" x14ac:dyDescent="0.25">
      <c r="H4063" s="12">
        <v>0</v>
      </c>
      <c r="V4063" s="26" t="e">
        <f>(((P4063/(1-$C$5))+R4063+T4063)/(1-$C$9))+#REF!+U4063</f>
        <v>#REF!</v>
      </c>
      <c r="W4063" s="26"/>
    </row>
    <row r="4064" spans="8:23" x14ac:dyDescent="0.25">
      <c r="H4064" s="12">
        <v>0</v>
      </c>
      <c r="V4064" s="26" t="e">
        <f>(((P4064/(1-$C$5))+R4064+T4064)/(1-$C$9))+#REF!+U4064</f>
        <v>#REF!</v>
      </c>
      <c r="W4064" s="26"/>
    </row>
    <row r="4065" spans="8:23" x14ac:dyDescent="0.25">
      <c r="H4065" s="12">
        <v>0</v>
      </c>
      <c r="V4065" s="26" t="e">
        <f>(((P4065/(1-$C$5))+R4065+T4065)/(1-$C$9))+#REF!+U4065</f>
        <v>#REF!</v>
      </c>
      <c r="W4065" s="26"/>
    </row>
    <row r="4066" spans="8:23" x14ac:dyDescent="0.25">
      <c r="H4066" s="12">
        <v>0</v>
      </c>
      <c r="V4066" s="26" t="e">
        <f>(((P4066/(1-$C$5))+R4066+T4066)/(1-$C$9))+#REF!+U4066</f>
        <v>#REF!</v>
      </c>
      <c r="W4066" s="26"/>
    </row>
    <row r="4067" spans="8:23" x14ac:dyDescent="0.25">
      <c r="H4067" s="12">
        <v>0</v>
      </c>
      <c r="V4067" s="26" t="e">
        <f>(((P4067/(1-$C$5))+R4067+T4067)/(1-$C$9))+#REF!+U4067</f>
        <v>#REF!</v>
      </c>
      <c r="W4067" s="26"/>
    </row>
    <row r="4068" spans="8:23" x14ac:dyDescent="0.25">
      <c r="H4068" s="12">
        <v>0</v>
      </c>
      <c r="V4068" s="26" t="e">
        <f>(((P4068/(1-$C$5))+R4068+T4068)/(1-$C$9))+#REF!+U4068</f>
        <v>#REF!</v>
      </c>
      <c r="W4068" s="26"/>
    </row>
    <row r="4069" spans="8:23" x14ac:dyDescent="0.25">
      <c r="H4069" s="12">
        <v>0</v>
      </c>
      <c r="V4069" s="26" t="e">
        <f>(((P4069/(1-$C$5))+R4069+T4069)/(1-$C$9))+#REF!+U4069</f>
        <v>#REF!</v>
      </c>
      <c r="W4069" s="26"/>
    </row>
    <row r="4070" spans="8:23" x14ac:dyDescent="0.25">
      <c r="H4070" s="12">
        <v>0</v>
      </c>
      <c r="V4070" s="26" t="e">
        <f>(((P4070/(1-$C$5))+R4070+T4070)/(1-$C$9))+#REF!+U4070</f>
        <v>#REF!</v>
      </c>
      <c r="W4070" s="26"/>
    </row>
    <row r="4071" spans="8:23" x14ac:dyDescent="0.25">
      <c r="H4071" s="12">
        <v>0</v>
      </c>
      <c r="V4071" s="26" t="e">
        <f>(((P4071/(1-$C$5))+R4071+T4071)/(1-$C$9))+#REF!+U4071</f>
        <v>#REF!</v>
      </c>
      <c r="W4071" s="26"/>
    </row>
    <row r="4072" spans="8:23" x14ac:dyDescent="0.25">
      <c r="H4072" s="12">
        <v>0</v>
      </c>
      <c r="V4072" s="26" t="e">
        <f>(((P4072/(1-$C$5))+R4072+T4072)/(1-$C$9))+#REF!+U4072</f>
        <v>#REF!</v>
      </c>
      <c r="W4072" s="26"/>
    </row>
    <row r="4073" spans="8:23" x14ac:dyDescent="0.25">
      <c r="H4073" s="12">
        <v>0</v>
      </c>
      <c r="V4073" s="26" t="e">
        <f>(((P4073/(1-$C$5))+R4073+T4073)/(1-$C$9))+#REF!+U4073</f>
        <v>#REF!</v>
      </c>
      <c r="W4073" s="26"/>
    </row>
    <row r="4074" spans="8:23" x14ac:dyDescent="0.25">
      <c r="H4074" s="12">
        <v>0</v>
      </c>
      <c r="V4074" s="26" t="e">
        <f>(((P4074/(1-$C$5))+R4074+T4074)/(1-$C$9))+#REF!+U4074</f>
        <v>#REF!</v>
      </c>
      <c r="W4074" s="26"/>
    </row>
    <row r="4075" spans="8:23" x14ac:dyDescent="0.25">
      <c r="H4075" s="12">
        <v>0</v>
      </c>
      <c r="V4075" s="26" t="e">
        <f>(((P4075/(1-$C$5))+R4075+T4075)/(1-$C$9))+#REF!+U4075</f>
        <v>#REF!</v>
      </c>
      <c r="W4075" s="26"/>
    </row>
    <row r="4076" spans="8:23" x14ac:dyDescent="0.25">
      <c r="H4076" s="12">
        <v>0</v>
      </c>
      <c r="V4076" s="26" t="e">
        <f>(((P4076/(1-$C$5))+R4076+T4076)/(1-$C$9))+#REF!+U4076</f>
        <v>#REF!</v>
      </c>
      <c r="W4076" s="26"/>
    </row>
    <row r="4077" spans="8:23" x14ac:dyDescent="0.25">
      <c r="H4077" s="12">
        <v>0</v>
      </c>
      <c r="V4077" s="26" t="e">
        <f>(((P4077/(1-$C$5))+R4077+T4077)/(1-$C$9))+#REF!+U4077</f>
        <v>#REF!</v>
      </c>
      <c r="W4077" s="26"/>
    </row>
    <row r="4078" spans="8:23" x14ac:dyDescent="0.25">
      <c r="H4078" s="12">
        <v>0</v>
      </c>
      <c r="V4078" s="26" t="e">
        <f>(((P4078/(1-$C$5))+R4078+T4078)/(1-$C$9))+#REF!+U4078</f>
        <v>#REF!</v>
      </c>
      <c r="W4078" s="26"/>
    </row>
    <row r="4079" spans="8:23" x14ac:dyDescent="0.25">
      <c r="H4079" s="12">
        <v>0</v>
      </c>
      <c r="V4079" s="26" t="e">
        <f>(((P4079/(1-$C$5))+R4079+T4079)/(1-$C$9))+#REF!+U4079</f>
        <v>#REF!</v>
      </c>
      <c r="W4079" s="26"/>
    </row>
    <row r="4080" spans="8:23" x14ac:dyDescent="0.25">
      <c r="H4080" s="12">
        <v>0</v>
      </c>
      <c r="V4080" s="26" t="e">
        <f>(((P4080/(1-$C$5))+R4080+T4080)/(1-$C$9))+#REF!+U4080</f>
        <v>#REF!</v>
      </c>
      <c r="W4080" s="26"/>
    </row>
    <row r="4081" spans="8:23" x14ac:dyDescent="0.25">
      <c r="H4081" s="12">
        <v>0</v>
      </c>
      <c r="V4081" s="26" t="e">
        <f>(((P4081/(1-$C$5))+R4081+T4081)/(1-$C$9))+#REF!+U4081</f>
        <v>#REF!</v>
      </c>
      <c r="W4081" s="26"/>
    </row>
    <row r="4082" spans="8:23" x14ac:dyDescent="0.25">
      <c r="H4082" s="12">
        <v>0</v>
      </c>
      <c r="V4082" s="26" t="e">
        <f>(((P4082/(1-$C$5))+R4082+T4082)/(1-$C$9))+#REF!+U4082</f>
        <v>#REF!</v>
      </c>
      <c r="W4082" s="26"/>
    </row>
    <row r="4083" spans="8:23" x14ac:dyDescent="0.25">
      <c r="H4083" s="12">
        <v>0</v>
      </c>
      <c r="V4083" s="26" t="e">
        <f>(((P4083/(1-$C$5))+R4083+T4083)/(1-$C$9))+#REF!+U4083</f>
        <v>#REF!</v>
      </c>
      <c r="W4083" s="26"/>
    </row>
    <row r="4084" spans="8:23" x14ac:dyDescent="0.25">
      <c r="H4084" s="12">
        <v>0</v>
      </c>
      <c r="V4084" s="26" t="e">
        <f>(((P4084/(1-$C$5))+R4084+T4084)/(1-$C$9))+#REF!+U4084</f>
        <v>#REF!</v>
      </c>
      <c r="W4084" s="26"/>
    </row>
    <row r="4085" spans="8:23" x14ac:dyDescent="0.25">
      <c r="H4085" s="12">
        <v>0</v>
      </c>
      <c r="V4085" s="26" t="e">
        <f>(((P4085/(1-$C$5))+R4085+T4085)/(1-$C$9))+#REF!+U4085</f>
        <v>#REF!</v>
      </c>
      <c r="W4085" s="26"/>
    </row>
    <row r="4086" spans="8:23" x14ac:dyDescent="0.25">
      <c r="H4086" s="12">
        <v>0</v>
      </c>
      <c r="V4086" s="26" t="e">
        <f>(((P4086/(1-$C$5))+R4086+T4086)/(1-$C$9))+#REF!+U4086</f>
        <v>#REF!</v>
      </c>
      <c r="W4086" s="26"/>
    </row>
    <row r="4087" spans="8:23" x14ac:dyDescent="0.25">
      <c r="H4087" s="12">
        <v>0</v>
      </c>
      <c r="V4087" s="26" t="e">
        <f>(((P4087/(1-$C$5))+R4087+T4087)/(1-$C$9))+#REF!+U4087</f>
        <v>#REF!</v>
      </c>
      <c r="W4087" s="26"/>
    </row>
    <row r="4088" spans="8:23" x14ac:dyDescent="0.25">
      <c r="H4088" s="12">
        <v>0</v>
      </c>
      <c r="V4088" s="26" t="e">
        <f>(((P4088/(1-$C$5))+R4088+T4088)/(1-$C$9))+#REF!+U4088</f>
        <v>#REF!</v>
      </c>
      <c r="W4088" s="26"/>
    </row>
    <row r="4089" spans="8:23" x14ac:dyDescent="0.25">
      <c r="H4089" s="12">
        <v>0</v>
      </c>
      <c r="V4089" s="26" t="e">
        <f>(((P4089/(1-$C$5))+R4089+T4089)/(1-$C$9))+#REF!+U4089</f>
        <v>#REF!</v>
      </c>
      <c r="W4089" s="26"/>
    </row>
    <row r="4090" spans="8:23" x14ac:dyDescent="0.25">
      <c r="H4090" s="12">
        <v>0</v>
      </c>
      <c r="V4090" s="26" t="e">
        <f>(((P4090/(1-$C$5))+R4090+T4090)/(1-$C$9))+#REF!+U4090</f>
        <v>#REF!</v>
      </c>
      <c r="W4090" s="26"/>
    </row>
    <row r="4091" spans="8:23" x14ac:dyDescent="0.25">
      <c r="H4091" s="12">
        <v>0</v>
      </c>
      <c r="V4091" s="26" t="e">
        <f>(((P4091/(1-$C$5))+R4091+T4091)/(1-$C$9))+#REF!+U4091</f>
        <v>#REF!</v>
      </c>
      <c r="W4091" s="26"/>
    </row>
    <row r="4092" spans="8:23" x14ac:dyDescent="0.25">
      <c r="H4092" s="12">
        <v>0</v>
      </c>
      <c r="V4092" s="26" t="e">
        <f>(((P4092/(1-$C$5))+R4092+T4092)/(1-$C$9))+#REF!+U4092</f>
        <v>#REF!</v>
      </c>
      <c r="W4092" s="26"/>
    </row>
    <row r="4093" spans="8:23" x14ac:dyDescent="0.25">
      <c r="H4093" s="12">
        <v>0</v>
      </c>
      <c r="V4093" s="26" t="e">
        <f>(((P4093/(1-$C$5))+R4093+T4093)/(1-$C$9))+#REF!+U4093</f>
        <v>#REF!</v>
      </c>
      <c r="W4093" s="26"/>
    </row>
    <row r="4094" spans="8:23" x14ac:dyDescent="0.25">
      <c r="H4094" s="12">
        <v>0</v>
      </c>
      <c r="V4094" s="26" t="e">
        <f>(((P4094/(1-$C$5))+R4094+T4094)/(1-$C$9))+#REF!+U4094</f>
        <v>#REF!</v>
      </c>
      <c r="W4094" s="26"/>
    </row>
    <row r="4095" spans="8:23" x14ac:dyDescent="0.25">
      <c r="H4095" s="12">
        <v>0</v>
      </c>
      <c r="V4095" s="26" t="e">
        <f>(((P4095/(1-$C$5))+R4095+T4095)/(1-$C$9))+#REF!+U4095</f>
        <v>#REF!</v>
      </c>
      <c r="W4095" s="26"/>
    </row>
    <row r="4096" spans="8:23" x14ac:dyDescent="0.25">
      <c r="H4096" s="12">
        <v>0</v>
      </c>
      <c r="V4096" s="26" t="e">
        <f>(((P4096/(1-$C$5))+R4096+T4096)/(1-$C$9))+#REF!+U4096</f>
        <v>#REF!</v>
      </c>
      <c r="W4096" s="26"/>
    </row>
    <row r="4097" spans="8:23" x14ac:dyDescent="0.25">
      <c r="H4097" s="12">
        <v>0</v>
      </c>
      <c r="V4097" s="26" t="e">
        <f>(((P4097/(1-$C$5))+R4097+T4097)/(1-$C$9))+#REF!+U4097</f>
        <v>#REF!</v>
      </c>
      <c r="W4097" s="26"/>
    </row>
    <row r="4098" spans="8:23" x14ac:dyDescent="0.25">
      <c r="H4098" s="12">
        <v>0</v>
      </c>
      <c r="V4098" s="26" t="e">
        <f>(((P4098/(1-$C$5))+R4098+T4098)/(1-$C$9))+#REF!+U4098</f>
        <v>#REF!</v>
      </c>
      <c r="W4098" s="26"/>
    </row>
    <row r="4099" spans="8:23" x14ac:dyDescent="0.25">
      <c r="H4099" s="12">
        <v>0</v>
      </c>
      <c r="V4099" s="26" t="e">
        <f>(((P4099/(1-$C$5))+R4099+T4099)/(1-$C$9))+#REF!+U4099</f>
        <v>#REF!</v>
      </c>
      <c r="W4099" s="26"/>
    </row>
    <row r="4100" spans="8:23" x14ac:dyDescent="0.25">
      <c r="H4100" s="12">
        <v>0</v>
      </c>
      <c r="V4100" s="26" t="e">
        <f>(((P4100/(1-$C$5))+R4100+T4100)/(1-$C$9))+#REF!+U4100</f>
        <v>#REF!</v>
      </c>
      <c r="W4100" s="26"/>
    </row>
    <row r="4101" spans="8:23" x14ac:dyDescent="0.25">
      <c r="H4101" s="12">
        <v>0</v>
      </c>
      <c r="V4101" s="26" t="e">
        <f>(((P4101/(1-$C$5))+R4101+T4101)/(1-$C$9))+#REF!+U4101</f>
        <v>#REF!</v>
      </c>
      <c r="W4101" s="26"/>
    </row>
    <row r="4102" spans="8:23" x14ac:dyDescent="0.25">
      <c r="H4102" s="12">
        <v>0</v>
      </c>
      <c r="V4102" s="26" t="e">
        <f>(((P4102/(1-$C$5))+R4102+T4102)/(1-$C$9))+#REF!+U4102</f>
        <v>#REF!</v>
      </c>
      <c r="W4102" s="26"/>
    </row>
    <row r="4103" spans="8:23" x14ac:dyDescent="0.25">
      <c r="H4103" s="12">
        <v>0</v>
      </c>
      <c r="V4103" s="26" t="e">
        <f>(((P4103/(1-$C$5))+R4103+T4103)/(1-$C$9))+#REF!+U4103</f>
        <v>#REF!</v>
      </c>
      <c r="W4103" s="26"/>
    </row>
    <row r="4104" spans="8:23" x14ac:dyDescent="0.25">
      <c r="H4104" s="12">
        <v>0</v>
      </c>
      <c r="V4104" s="26" t="e">
        <f>(((P4104/(1-$C$5))+R4104+T4104)/(1-$C$9))+#REF!+U4104</f>
        <v>#REF!</v>
      </c>
      <c r="W4104" s="26"/>
    </row>
    <row r="4105" spans="8:23" x14ac:dyDescent="0.25">
      <c r="H4105" s="12">
        <v>0</v>
      </c>
      <c r="V4105" s="26" t="e">
        <f>(((P4105/(1-$C$5))+R4105+T4105)/(1-$C$9))+#REF!+U4105</f>
        <v>#REF!</v>
      </c>
      <c r="W4105" s="26"/>
    </row>
    <row r="4106" spans="8:23" x14ac:dyDescent="0.25">
      <c r="H4106" s="12">
        <v>0</v>
      </c>
      <c r="V4106" s="26" t="e">
        <f>(((P4106/(1-$C$5))+R4106+T4106)/(1-$C$9))+#REF!+U4106</f>
        <v>#REF!</v>
      </c>
      <c r="W4106" s="26"/>
    </row>
    <row r="4107" spans="8:23" x14ac:dyDescent="0.25">
      <c r="H4107" s="12">
        <v>0</v>
      </c>
      <c r="V4107" s="26" t="e">
        <f>(((P4107/(1-$C$5))+R4107+T4107)/(1-$C$9))+#REF!+U4107</f>
        <v>#REF!</v>
      </c>
      <c r="W4107" s="26"/>
    </row>
    <row r="4108" spans="8:23" x14ac:dyDescent="0.25">
      <c r="H4108" s="12">
        <v>0</v>
      </c>
      <c r="V4108" s="26" t="e">
        <f>(((P4108/(1-$C$5))+R4108+T4108)/(1-$C$9))+#REF!+U4108</f>
        <v>#REF!</v>
      </c>
      <c r="W4108" s="26"/>
    </row>
    <row r="4109" spans="8:23" x14ac:dyDescent="0.25">
      <c r="H4109" s="12">
        <v>0</v>
      </c>
      <c r="V4109" s="26" t="e">
        <f>(((P4109/(1-$C$5))+R4109+T4109)/(1-$C$9))+#REF!+U4109</f>
        <v>#REF!</v>
      </c>
      <c r="W4109" s="26"/>
    </row>
    <row r="4110" spans="8:23" x14ac:dyDescent="0.25">
      <c r="H4110" s="12">
        <v>0</v>
      </c>
      <c r="V4110" s="26" t="e">
        <f>(((P4110/(1-$C$5))+R4110+T4110)/(1-$C$9))+#REF!+U4110</f>
        <v>#REF!</v>
      </c>
      <c r="W4110" s="26"/>
    </row>
    <row r="4111" spans="8:23" x14ac:dyDescent="0.25">
      <c r="H4111" s="12">
        <v>0</v>
      </c>
      <c r="V4111" s="26" t="e">
        <f>(((P4111/(1-$C$5))+R4111+T4111)/(1-$C$9))+#REF!+U4111</f>
        <v>#REF!</v>
      </c>
      <c r="W4111" s="26"/>
    </row>
    <row r="4112" spans="8:23" x14ac:dyDescent="0.25">
      <c r="H4112" s="12">
        <v>0</v>
      </c>
      <c r="V4112" s="26" t="e">
        <f>(((P4112/(1-$C$5))+R4112+T4112)/(1-$C$9))+#REF!+U4112</f>
        <v>#REF!</v>
      </c>
      <c r="W4112" s="26"/>
    </row>
    <row r="4113" spans="8:23" x14ac:dyDescent="0.25">
      <c r="H4113" s="12">
        <v>0</v>
      </c>
      <c r="V4113" s="26" t="e">
        <f>(((P4113/(1-$C$5))+R4113+T4113)/(1-$C$9))+#REF!+U4113</f>
        <v>#REF!</v>
      </c>
      <c r="W4113" s="26"/>
    </row>
    <row r="4114" spans="8:23" x14ac:dyDescent="0.25">
      <c r="H4114" s="12">
        <v>0</v>
      </c>
      <c r="V4114" s="26" t="e">
        <f>(((P4114/(1-$C$5))+R4114+T4114)/(1-$C$9))+#REF!+U4114</f>
        <v>#REF!</v>
      </c>
      <c r="W4114" s="26"/>
    </row>
    <row r="4115" spans="8:23" x14ac:dyDescent="0.25">
      <c r="H4115" s="12">
        <v>0</v>
      </c>
      <c r="V4115" s="26" t="e">
        <f>(((P4115/(1-$C$5))+R4115+T4115)/(1-$C$9))+#REF!+U4115</f>
        <v>#REF!</v>
      </c>
      <c r="W4115" s="26"/>
    </row>
    <row r="4116" spans="8:23" x14ac:dyDescent="0.25">
      <c r="H4116" s="12">
        <v>0</v>
      </c>
      <c r="V4116" s="26" t="e">
        <f>(((P4116/(1-$C$5))+R4116+T4116)/(1-$C$9))+#REF!+U4116</f>
        <v>#REF!</v>
      </c>
      <c r="W4116" s="26"/>
    </row>
    <row r="4117" spans="8:23" x14ac:dyDescent="0.25">
      <c r="H4117" s="12">
        <v>0</v>
      </c>
      <c r="V4117" s="26" t="e">
        <f>(((P4117/(1-$C$5))+R4117+T4117)/(1-$C$9))+#REF!+U4117</f>
        <v>#REF!</v>
      </c>
      <c r="W4117" s="26"/>
    </row>
    <row r="4118" spans="8:23" x14ac:dyDescent="0.25">
      <c r="H4118" s="12">
        <v>0</v>
      </c>
      <c r="V4118" s="26" t="e">
        <f>(((P4118/(1-$C$5))+R4118+T4118)/(1-$C$9))+#REF!+U4118</f>
        <v>#REF!</v>
      </c>
      <c r="W4118" s="26"/>
    </row>
    <row r="4119" spans="8:23" x14ac:dyDescent="0.25">
      <c r="H4119" s="12">
        <v>0</v>
      </c>
      <c r="V4119" s="26" t="e">
        <f>(((P4119/(1-$C$5))+R4119+T4119)/(1-$C$9))+#REF!+U4119</f>
        <v>#REF!</v>
      </c>
      <c r="W4119" s="26"/>
    </row>
    <row r="4120" spans="8:23" x14ac:dyDescent="0.25">
      <c r="H4120" s="12">
        <v>0</v>
      </c>
      <c r="V4120" s="26" t="e">
        <f>(((P4120/(1-$C$5))+R4120+T4120)/(1-$C$9))+#REF!+U4120</f>
        <v>#REF!</v>
      </c>
      <c r="W4120" s="26"/>
    </row>
    <row r="4121" spans="8:23" x14ac:dyDescent="0.25">
      <c r="H4121" s="12">
        <v>0</v>
      </c>
      <c r="V4121" s="26" t="e">
        <f>(((P4121/(1-$C$5))+R4121+T4121)/(1-$C$9))+#REF!+U4121</f>
        <v>#REF!</v>
      </c>
      <c r="W4121" s="26"/>
    </row>
    <row r="4122" spans="8:23" x14ac:dyDescent="0.25">
      <c r="H4122" s="12">
        <v>0</v>
      </c>
      <c r="V4122" s="26" t="e">
        <f>(((P4122/(1-$C$5))+R4122+T4122)/(1-$C$9))+#REF!+U4122</f>
        <v>#REF!</v>
      </c>
      <c r="W4122" s="26"/>
    </row>
    <row r="4123" spans="8:23" x14ac:dyDescent="0.25">
      <c r="H4123" s="12">
        <v>0</v>
      </c>
      <c r="V4123" s="26" t="e">
        <f>(((P4123/(1-$C$5))+R4123+T4123)/(1-$C$9))+#REF!+U4123</f>
        <v>#REF!</v>
      </c>
      <c r="W4123" s="26"/>
    </row>
    <row r="4124" spans="8:23" x14ac:dyDescent="0.25">
      <c r="H4124" s="12">
        <v>0</v>
      </c>
      <c r="V4124" s="26" t="e">
        <f>(((P4124/(1-$C$5))+R4124+T4124)/(1-$C$9))+#REF!+U4124</f>
        <v>#REF!</v>
      </c>
      <c r="W4124" s="26"/>
    </row>
    <row r="4125" spans="8:23" x14ac:dyDescent="0.25">
      <c r="H4125" s="12">
        <v>0</v>
      </c>
      <c r="V4125" s="26" t="e">
        <f>(((P4125/(1-$C$5))+R4125+T4125)/(1-$C$9))+#REF!+U4125</f>
        <v>#REF!</v>
      </c>
      <c r="W4125" s="26"/>
    </row>
    <row r="4126" spans="8:23" x14ac:dyDescent="0.25">
      <c r="H4126" s="12">
        <v>0</v>
      </c>
      <c r="V4126" s="26" t="e">
        <f>(((P4126/(1-$C$5))+R4126+T4126)/(1-$C$9))+#REF!+U4126</f>
        <v>#REF!</v>
      </c>
      <c r="W4126" s="26"/>
    </row>
    <row r="4127" spans="8:23" x14ac:dyDescent="0.25">
      <c r="H4127" s="12">
        <v>0</v>
      </c>
      <c r="V4127" s="26" t="e">
        <f>(((P4127/(1-$C$5))+R4127+T4127)/(1-$C$9))+#REF!+U4127</f>
        <v>#REF!</v>
      </c>
      <c r="W4127" s="26"/>
    </row>
    <row r="4128" spans="8:23" x14ac:dyDescent="0.25">
      <c r="H4128" s="12">
        <v>0</v>
      </c>
      <c r="V4128" s="26" t="e">
        <f>(((P4128/(1-$C$5))+R4128+T4128)/(1-$C$9))+#REF!+U4128</f>
        <v>#REF!</v>
      </c>
      <c r="W4128" s="26"/>
    </row>
    <row r="4129" spans="8:23" x14ac:dyDescent="0.25">
      <c r="H4129" s="12">
        <v>0</v>
      </c>
      <c r="V4129" s="26" t="e">
        <f>(((P4129/(1-$C$5))+R4129+T4129)/(1-$C$9))+#REF!+U4129</f>
        <v>#REF!</v>
      </c>
      <c r="W4129" s="26"/>
    </row>
    <row r="4130" spans="8:23" x14ac:dyDescent="0.25">
      <c r="H4130" s="12">
        <v>0</v>
      </c>
      <c r="V4130" s="26" t="e">
        <f>(((P4130/(1-$C$5))+R4130+T4130)/(1-$C$9))+#REF!+U4130</f>
        <v>#REF!</v>
      </c>
      <c r="W4130" s="26"/>
    </row>
    <row r="4131" spans="8:23" x14ac:dyDescent="0.25">
      <c r="H4131" s="12">
        <v>0</v>
      </c>
      <c r="V4131" s="26" t="e">
        <f>(((P4131/(1-$C$5))+R4131+T4131)/(1-$C$9))+#REF!+U4131</f>
        <v>#REF!</v>
      </c>
      <c r="W4131" s="26"/>
    </row>
    <row r="4132" spans="8:23" x14ac:dyDescent="0.25">
      <c r="H4132" s="12">
        <v>0</v>
      </c>
      <c r="V4132" s="26" t="e">
        <f>(((P4132/(1-$C$5))+R4132+T4132)/(1-$C$9))+#REF!+U4132</f>
        <v>#REF!</v>
      </c>
      <c r="W4132" s="26"/>
    </row>
    <row r="4133" spans="8:23" x14ac:dyDescent="0.25">
      <c r="H4133" s="12">
        <v>0</v>
      </c>
      <c r="V4133" s="26" t="e">
        <f>(((P4133/(1-$C$5))+R4133+T4133)/(1-$C$9))+#REF!+U4133</f>
        <v>#REF!</v>
      </c>
      <c r="W4133" s="26"/>
    </row>
    <row r="4134" spans="8:23" x14ac:dyDescent="0.25">
      <c r="H4134" s="12">
        <v>0</v>
      </c>
      <c r="V4134" s="26" t="e">
        <f>(((P4134/(1-$C$5))+R4134+T4134)/(1-$C$9))+#REF!+U4134</f>
        <v>#REF!</v>
      </c>
      <c r="W4134" s="26"/>
    </row>
    <row r="4135" spans="8:23" x14ac:dyDescent="0.25">
      <c r="H4135" s="12">
        <v>0</v>
      </c>
      <c r="V4135" s="26" t="e">
        <f>(((P4135/(1-$C$5))+R4135+T4135)/(1-$C$9))+#REF!+U4135</f>
        <v>#REF!</v>
      </c>
      <c r="W4135" s="26"/>
    </row>
    <row r="4136" spans="8:23" x14ac:dyDescent="0.25">
      <c r="H4136" s="12">
        <v>0</v>
      </c>
      <c r="V4136" s="26" t="e">
        <f>(((P4136/(1-$C$5))+R4136+T4136)/(1-$C$9))+#REF!+U4136</f>
        <v>#REF!</v>
      </c>
      <c r="W4136" s="26"/>
    </row>
    <row r="4137" spans="8:23" x14ac:dyDescent="0.25">
      <c r="H4137" s="12">
        <v>0</v>
      </c>
      <c r="V4137" s="26" t="e">
        <f>(((P4137/(1-$C$5))+R4137+T4137)/(1-$C$9))+#REF!+U4137</f>
        <v>#REF!</v>
      </c>
      <c r="W4137" s="26"/>
    </row>
    <row r="4138" spans="8:23" x14ac:dyDescent="0.25">
      <c r="H4138" s="12">
        <v>0</v>
      </c>
      <c r="V4138" s="26" t="e">
        <f>(((P4138/(1-$C$5))+R4138+T4138)/(1-$C$9))+#REF!+U4138</f>
        <v>#REF!</v>
      </c>
      <c r="W4138" s="26"/>
    </row>
    <row r="4139" spans="8:23" x14ac:dyDescent="0.25">
      <c r="H4139" s="12">
        <v>0</v>
      </c>
      <c r="V4139" s="26" t="e">
        <f>(((P4139/(1-$C$5))+R4139+T4139)/(1-$C$9))+#REF!+U4139</f>
        <v>#REF!</v>
      </c>
      <c r="W4139" s="26"/>
    </row>
    <row r="4140" spans="8:23" x14ac:dyDescent="0.25">
      <c r="H4140" s="12">
        <v>0</v>
      </c>
      <c r="V4140" s="26" t="e">
        <f>(((P4140/(1-$C$5))+R4140+T4140)/(1-$C$9))+#REF!+U4140</f>
        <v>#REF!</v>
      </c>
      <c r="W4140" s="26"/>
    </row>
    <row r="4141" spans="8:23" x14ac:dyDescent="0.25">
      <c r="H4141" s="12">
        <v>0</v>
      </c>
      <c r="V4141" s="26" t="e">
        <f>(((P4141/(1-$C$5))+R4141+T4141)/(1-$C$9))+#REF!+U4141</f>
        <v>#REF!</v>
      </c>
      <c r="W4141" s="26"/>
    </row>
    <row r="4142" spans="8:23" x14ac:dyDescent="0.25">
      <c r="H4142" s="12">
        <v>0</v>
      </c>
      <c r="V4142" s="26" t="e">
        <f>(((P4142/(1-$C$5))+R4142+T4142)/(1-$C$9))+#REF!+U4142</f>
        <v>#REF!</v>
      </c>
      <c r="W4142" s="26"/>
    </row>
    <row r="4143" spans="8:23" x14ac:dyDescent="0.25">
      <c r="H4143" s="12">
        <v>0</v>
      </c>
      <c r="V4143" s="26" t="e">
        <f>(((P4143/(1-$C$5))+R4143+T4143)/(1-$C$9))+#REF!+U4143</f>
        <v>#REF!</v>
      </c>
      <c r="W4143" s="26"/>
    </row>
    <row r="4144" spans="8:23" x14ac:dyDescent="0.25">
      <c r="H4144" s="12">
        <v>0</v>
      </c>
      <c r="V4144" s="26" t="e">
        <f>(((P4144/(1-$C$5))+R4144+T4144)/(1-$C$9))+#REF!+U4144</f>
        <v>#REF!</v>
      </c>
      <c r="W4144" s="26"/>
    </row>
    <row r="4145" spans="8:23" x14ac:dyDescent="0.25">
      <c r="H4145" s="12">
        <v>0</v>
      </c>
      <c r="V4145" s="26" t="e">
        <f>(((P4145/(1-$C$5))+R4145+T4145)/(1-$C$9))+#REF!+U4145</f>
        <v>#REF!</v>
      </c>
      <c r="W4145" s="26"/>
    </row>
    <row r="4146" spans="8:23" x14ac:dyDescent="0.25">
      <c r="H4146" s="12">
        <v>0</v>
      </c>
      <c r="V4146" s="26" t="e">
        <f>(((P4146/(1-$C$5))+R4146+T4146)/(1-$C$9))+#REF!+U4146</f>
        <v>#REF!</v>
      </c>
      <c r="W4146" s="26"/>
    </row>
    <row r="4147" spans="8:23" x14ac:dyDescent="0.25">
      <c r="H4147" s="12">
        <v>0</v>
      </c>
      <c r="V4147" s="26" t="e">
        <f>(((P4147/(1-$C$5))+R4147+T4147)/(1-$C$9))+#REF!+U4147</f>
        <v>#REF!</v>
      </c>
      <c r="W4147" s="26"/>
    </row>
    <row r="4148" spans="8:23" x14ac:dyDescent="0.25">
      <c r="H4148" s="12">
        <v>0</v>
      </c>
      <c r="V4148" s="26" t="e">
        <f>(((P4148/(1-$C$5))+R4148+T4148)/(1-$C$9))+#REF!+U4148</f>
        <v>#REF!</v>
      </c>
      <c r="W4148" s="26"/>
    </row>
    <row r="4149" spans="8:23" x14ac:dyDescent="0.25">
      <c r="H4149" s="12">
        <v>0</v>
      </c>
      <c r="V4149" s="26" t="e">
        <f>(((P4149/(1-$C$5))+R4149+T4149)/(1-$C$9))+#REF!+U4149</f>
        <v>#REF!</v>
      </c>
      <c r="W4149" s="26"/>
    </row>
    <row r="4150" spans="8:23" x14ac:dyDescent="0.25">
      <c r="H4150" s="12">
        <v>0</v>
      </c>
      <c r="V4150" s="26" t="e">
        <f>(((P4150/(1-$C$5))+R4150+T4150)/(1-$C$9))+#REF!+U4150</f>
        <v>#REF!</v>
      </c>
      <c r="W4150" s="26"/>
    </row>
    <row r="4151" spans="8:23" x14ac:dyDescent="0.25">
      <c r="H4151" s="12">
        <v>0</v>
      </c>
      <c r="V4151" s="26" t="e">
        <f>(((P4151/(1-$C$5))+R4151+T4151)/(1-$C$9))+#REF!+U4151</f>
        <v>#REF!</v>
      </c>
      <c r="W4151" s="26"/>
    </row>
    <row r="4152" spans="8:23" x14ac:dyDescent="0.25">
      <c r="H4152" s="12">
        <v>0</v>
      </c>
      <c r="V4152" s="26" t="e">
        <f>(((P4152/(1-$C$5))+R4152+T4152)/(1-$C$9))+#REF!+U4152</f>
        <v>#REF!</v>
      </c>
      <c r="W4152" s="26"/>
    </row>
    <row r="4153" spans="8:23" x14ac:dyDescent="0.25">
      <c r="H4153" s="12">
        <v>0</v>
      </c>
      <c r="V4153" s="26" t="e">
        <f>(((P4153/(1-$C$5))+R4153+T4153)/(1-$C$9))+#REF!+U4153</f>
        <v>#REF!</v>
      </c>
      <c r="W4153" s="26"/>
    </row>
    <row r="4154" spans="8:23" x14ac:dyDescent="0.25">
      <c r="H4154" s="12">
        <v>0</v>
      </c>
      <c r="V4154" s="26" t="e">
        <f>(((P4154/(1-$C$5))+R4154+T4154)/(1-$C$9))+#REF!+U4154</f>
        <v>#REF!</v>
      </c>
      <c r="W4154" s="26"/>
    </row>
    <row r="4155" spans="8:23" x14ac:dyDescent="0.25">
      <c r="H4155" s="12">
        <v>0</v>
      </c>
      <c r="V4155" s="26" t="e">
        <f>(((P4155/(1-$C$5))+R4155+T4155)/(1-$C$9))+#REF!+U4155</f>
        <v>#REF!</v>
      </c>
      <c r="W4155" s="26"/>
    </row>
    <row r="4156" spans="8:23" x14ac:dyDescent="0.25">
      <c r="H4156" s="12">
        <v>0</v>
      </c>
      <c r="V4156" s="26" t="e">
        <f>(((P4156/(1-$C$5))+R4156+T4156)/(1-$C$9))+#REF!+U4156</f>
        <v>#REF!</v>
      </c>
      <c r="W4156" s="26"/>
    </row>
    <row r="4157" spans="8:23" x14ac:dyDescent="0.25">
      <c r="H4157" s="12">
        <v>0</v>
      </c>
      <c r="V4157" s="26" t="e">
        <f>(((P4157/(1-$C$5))+R4157+T4157)/(1-$C$9))+#REF!+U4157</f>
        <v>#REF!</v>
      </c>
      <c r="W4157" s="26"/>
    </row>
    <row r="4158" spans="8:23" x14ac:dyDescent="0.25">
      <c r="H4158" s="12">
        <v>0</v>
      </c>
      <c r="V4158" s="26" t="e">
        <f>(((P4158/(1-$C$5))+R4158+T4158)/(1-$C$9))+#REF!+U4158</f>
        <v>#REF!</v>
      </c>
      <c r="W4158" s="26"/>
    </row>
    <row r="4159" spans="8:23" x14ac:dyDescent="0.25">
      <c r="H4159" s="12">
        <v>0</v>
      </c>
      <c r="V4159" s="26" t="e">
        <f>(((P4159/(1-$C$5))+R4159+T4159)/(1-$C$9))+#REF!+U4159</f>
        <v>#REF!</v>
      </c>
      <c r="W4159" s="26"/>
    </row>
    <row r="4160" spans="8:23" x14ac:dyDescent="0.25">
      <c r="H4160" s="12">
        <v>0</v>
      </c>
      <c r="V4160" s="26" t="e">
        <f>(((P4160/(1-$C$5))+R4160+T4160)/(1-$C$9))+#REF!+U4160</f>
        <v>#REF!</v>
      </c>
      <c r="W4160" s="26"/>
    </row>
    <row r="4161" spans="8:23" x14ac:dyDescent="0.25">
      <c r="H4161" s="12">
        <v>0</v>
      </c>
      <c r="V4161" s="26" t="e">
        <f>(((P4161/(1-$C$5))+R4161+T4161)/(1-$C$9))+#REF!+U4161</f>
        <v>#REF!</v>
      </c>
      <c r="W4161" s="26"/>
    </row>
    <row r="4162" spans="8:23" x14ac:dyDescent="0.25">
      <c r="H4162" s="12">
        <v>0</v>
      </c>
      <c r="V4162" s="26" t="e">
        <f>(((P4162/(1-$C$5))+R4162+T4162)/(1-$C$9))+#REF!+U4162</f>
        <v>#REF!</v>
      </c>
      <c r="W4162" s="26"/>
    </row>
    <row r="4163" spans="8:23" x14ac:dyDescent="0.25">
      <c r="H4163" s="12">
        <v>0</v>
      </c>
      <c r="V4163" s="26" t="e">
        <f>(((P4163/(1-$C$5))+R4163+T4163)/(1-$C$9))+#REF!+U4163</f>
        <v>#REF!</v>
      </c>
      <c r="W4163" s="26"/>
    </row>
    <row r="4164" spans="8:23" x14ac:dyDescent="0.25">
      <c r="H4164" s="12">
        <v>0</v>
      </c>
      <c r="V4164" s="26" t="e">
        <f>(((P4164/(1-$C$5))+R4164+T4164)/(1-$C$9))+#REF!+U4164</f>
        <v>#REF!</v>
      </c>
      <c r="W4164" s="26"/>
    </row>
    <row r="4165" spans="8:23" x14ac:dyDescent="0.25">
      <c r="H4165" s="12">
        <v>0</v>
      </c>
      <c r="V4165" s="26" t="e">
        <f>(((P4165/(1-$C$5))+R4165+T4165)/(1-$C$9))+#REF!+U4165</f>
        <v>#REF!</v>
      </c>
      <c r="W4165" s="26"/>
    </row>
    <row r="4166" spans="8:23" x14ac:dyDescent="0.25">
      <c r="H4166" s="12">
        <v>0</v>
      </c>
      <c r="V4166" s="26" t="e">
        <f>(((P4166/(1-$C$5))+R4166+T4166)/(1-$C$9))+#REF!+U4166</f>
        <v>#REF!</v>
      </c>
      <c r="W4166" s="26"/>
    </row>
    <row r="4167" spans="8:23" x14ac:dyDescent="0.25">
      <c r="H4167" s="12">
        <v>0</v>
      </c>
      <c r="V4167" s="26" t="e">
        <f>(((P4167/(1-$C$5))+R4167+T4167)/(1-$C$9))+#REF!+U4167</f>
        <v>#REF!</v>
      </c>
      <c r="W4167" s="26"/>
    </row>
    <row r="4168" spans="8:23" x14ac:dyDescent="0.25">
      <c r="H4168" s="12">
        <v>0</v>
      </c>
      <c r="V4168" s="26" t="e">
        <f>(((P4168/(1-$C$5))+R4168+T4168)/(1-$C$9))+#REF!+U4168</f>
        <v>#REF!</v>
      </c>
      <c r="W4168" s="26"/>
    </row>
    <row r="4169" spans="8:23" x14ac:dyDescent="0.25">
      <c r="H4169" s="12">
        <v>0</v>
      </c>
      <c r="V4169" s="26" t="e">
        <f>(((P4169/(1-$C$5))+R4169+T4169)/(1-$C$9))+#REF!+U4169</f>
        <v>#REF!</v>
      </c>
      <c r="W4169" s="26"/>
    </row>
    <row r="4170" spans="8:23" x14ac:dyDescent="0.25">
      <c r="H4170" s="12">
        <v>0</v>
      </c>
      <c r="V4170" s="26" t="e">
        <f>(((P4170/(1-$C$5))+R4170+T4170)/(1-$C$9))+#REF!+U4170</f>
        <v>#REF!</v>
      </c>
      <c r="W4170" s="26"/>
    </row>
    <row r="4171" spans="8:23" x14ac:dyDescent="0.25">
      <c r="H4171" s="12">
        <v>0</v>
      </c>
      <c r="V4171" s="26" t="e">
        <f>(((P4171/(1-$C$5))+R4171+T4171)/(1-$C$9))+#REF!+U4171</f>
        <v>#REF!</v>
      </c>
      <c r="W4171" s="26"/>
    </row>
    <row r="4172" spans="8:23" x14ac:dyDescent="0.25">
      <c r="H4172" s="12">
        <v>0</v>
      </c>
      <c r="V4172" s="26" t="e">
        <f>(((P4172/(1-$C$5))+R4172+T4172)/(1-$C$9))+#REF!+U4172</f>
        <v>#REF!</v>
      </c>
      <c r="W4172" s="26"/>
    </row>
    <row r="4173" spans="8:23" x14ac:dyDescent="0.25">
      <c r="H4173" s="12">
        <v>0</v>
      </c>
      <c r="V4173" s="26" t="e">
        <f>(((P4173/(1-$C$5))+R4173+T4173)/(1-$C$9))+#REF!+U4173</f>
        <v>#REF!</v>
      </c>
      <c r="W4173" s="26"/>
    </row>
    <row r="4174" spans="8:23" x14ac:dyDescent="0.25">
      <c r="H4174" s="12">
        <v>0</v>
      </c>
      <c r="V4174" s="26" t="e">
        <f>(((P4174/(1-$C$5))+R4174+T4174)/(1-$C$9))+#REF!+U4174</f>
        <v>#REF!</v>
      </c>
      <c r="W4174" s="26"/>
    </row>
    <row r="4175" spans="8:23" x14ac:dyDescent="0.25">
      <c r="H4175" s="12">
        <v>0</v>
      </c>
      <c r="V4175" s="26" t="e">
        <f>(((P4175/(1-$C$5))+R4175+T4175)/(1-$C$9))+#REF!+U4175</f>
        <v>#REF!</v>
      </c>
      <c r="W4175" s="26"/>
    </row>
    <row r="4176" spans="8:23" x14ac:dyDescent="0.25">
      <c r="H4176" s="12">
        <v>0</v>
      </c>
      <c r="V4176" s="26" t="e">
        <f>(((P4176/(1-$C$5))+R4176+T4176)/(1-$C$9))+#REF!+U4176</f>
        <v>#REF!</v>
      </c>
      <c r="W4176" s="26"/>
    </row>
    <row r="4177" spans="8:23" x14ac:dyDescent="0.25">
      <c r="H4177" s="12">
        <v>0</v>
      </c>
      <c r="V4177" s="26" t="e">
        <f>(((P4177/(1-$C$5))+R4177+T4177)/(1-$C$9))+#REF!+U4177</f>
        <v>#REF!</v>
      </c>
      <c r="W4177" s="26"/>
    </row>
    <row r="4178" spans="8:23" x14ac:dyDescent="0.25">
      <c r="H4178" s="12">
        <v>0</v>
      </c>
      <c r="V4178" s="26" t="e">
        <f>(((P4178/(1-$C$5))+R4178+T4178)/(1-$C$9))+#REF!+U4178</f>
        <v>#REF!</v>
      </c>
      <c r="W4178" s="26"/>
    </row>
    <row r="4179" spans="8:23" x14ac:dyDescent="0.25">
      <c r="H4179" s="12">
        <v>0</v>
      </c>
      <c r="V4179" s="26" t="e">
        <f>(((P4179/(1-$C$5))+R4179+T4179)/(1-$C$9))+#REF!+U4179</f>
        <v>#REF!</v>
      </c>
      <c r="W4179" s="26"/>
    </row>
    <row r="4180" spans="8:23" x14ac:dyDescent="0.25">
      <c r="H4180" s="12">
        <v>0</v>
      </c>
      <c r="V4180" s="26" t="e">
        <f>(((P4180/(1-$C$5))+R4180+T4180)/(1-$C$9))+#REF!+U4180</f>
        <v>#REF!</v>
      </c>
      <c r="W4180" s="26"/>
    </row>
    <row r="4181" spans="8:23" x14ac:dyDescent="0.25">
      <c r="H4181" s="12">
        <v>0</v>
      </c>
      <c r="V4181" s="26" t="e">
        <f>(((P4181/(1-$C$5))+R4181+T4181)/(1-$C$9))+#REF!+U4181</f>
        <v>#REF!</v>
      </c>
      <c r="W4181" s="26"/>
    </row>
    <row r="4182" spans="8:23" x14ac:dyDescent="0.25">
      <c r="H4182" s="12">
        <v>0</v>
      </c>
      <c r="V4182" s="26" t="e">
        <f>(((P4182/(1-$C$5))+R4182+T4182)/(1-$C$9))+#REF!+U4182</f>
        <v>#REF!</v>
      </c>
      <c r="W4182" s="26"/>
    </row>
    <row r="4183" spans="8:23" x14ac:dyDescent="0.25">
      <c r="H4183" s="12">
        <v>0</v>
      </c>
      <c r="V4183" s="26" t="e">
        <f>(((P4183/(1-$C$5))+R4183+T4183)/(1-$C$9))+#REF!+U4183</f>
        <v>#REF!</v>
      </c>
      <c r="W4183" s="26"/>
    </row>
    <row r="4184" spans="8:23" x14ac:dyDescent="0.25">
      <c r="H4184" s="12">
        <v>0</v>
      </c>
      <c r="V4184" s="26" t="e">
        <f>(((P4184/(1-$C$5))+R4184+T4184)/(1-$C$9))+#REF!+U4184</f>
        <v>#REF!</v>
      </c>
      <c r="W4184" s="26"/>
    </row>
    <row r="4185" spans="8:23" x14ac:dyDescent="0.25">
      <c r="H4185" s="12">
        <v>0</v>
      </c>
      <c r="V4185" s="26" t="e">
        <f>(((P4185/(1-$C$5))+R4185+T4185)/(1-$C$9))+#REF!+U4185</f>
        <v>#REF!</v>
      </c>
      <c r="W4185" s="26"/>
    </row>
    <row r="4186" spans="8:23" x14ac:dyDescent="0.25">
      <c r="H4186" s="12">
        <v>0</v>
      </c>
      <c r="V4186" s="26" t="e">
        <f>(((P4186/(1-$C$5))+R4186+T4186)/(1-$C$9))+#REF!+U4186</f>
        <v>#REF!</v>
      </c>
      <c r="W4186" s="26"/>
    </row>
    <row r="4187" spans="8:23" x14ac:dyDescent="0.25">
      <c r="H4187" s="12">
        <v>0</v>
      </c>
      <c r="V4187" s="26" t="e">
        <f>(((P4187/(1-$C$5))+R4187+T4187)/(1-$C$9))+#REF!+U4187</f>
        <v>#REF!</v>
      </c>
      <c r="W4187" s="26"/>
    </row>
    <row r="4188" spans="8:23" x14ac:dyDescent="0.25">
      <c r="H4188" s="12">
        <v>0</v>
      </c>
      <c r="V4188" s="26" t="e">
        <f>(((P4188/(1-$C$5))+R4188+T4188)/(1-$C$9))+#REF!+U4188</f>
        <v>#REF!</v>
      </c>
      <c r="W4188" s="26"/>
    </row>
    <row r="4189" spans="8:23" x14ac:dyDescent="0.25">
      <c r="H4189" s="12">
        <v>0</v>
      </c>
      <c r="V4189" s="26" t="e">
        <f>(((P4189/(1-$C$5))+R4189+T4189)/(1-$C$9))+#REF!+U4189</f>
        <v>#REF!</v>
      </c>
      <c r="W4189" s="26"/>
    </row>
    <row r="4190" spans="8:23" x14ac:dyDescent="0.25">
      <c r="H4190" s="12">
        <v>0</v>
      </c>
      <c r="V4190" s="26" t="e">
        <f>(((P4190/(1-$C$5))+R4190+T4190)/(1-$C$9))+#REF!+U4190</f>
        <v>#REF!</v>
      </c>
      <c r="W4190" s="26"/>
    </row>
    <row r="4191" spans="8:23" x14ac:dyDescent="0.25">
      <c r="H4191" s="12">
        <v>0</v>
      </c>
      <c r="V4191" s="26" t="e">
        <f>(((P4191/(1-$C$5))+R4191+T4191)/(1-$C$9))+#REF!+U4191</f>
        <v>#REF!</v>
      </c>
      <c r="W4191" s="26"/>
    </row>
    <row r="4192" spans="8:23" x14ac:dyDescent="0.25">
      <c r="H4192" s="12">
        <v>0</v>
      </c>
      <c r="V4192" s="26" t="e">
        <f>(((P4192/(1-$C$5))+R4192+T4192)/(1-$C$9))+#REF!+U4192</f>
        <v>#REF!</v>
      </c>
      <c r="W4192" s="26"/>
    </row>
    <row r="4193" spans="8:23" x14ac:dyDescent="0.25">
      <c r="H4193" s="12">
        <v>0</v>
      </c>
      <c r="V4193" s="26" t="e">
        <f>(((P4193/(1-$C$5))+R4193+T4193)/(1-$C$9))+#REF!+U4193</f>
        <v>#REF!</v>
      </c>
      <c r="W4193" s="26"/>
    </row>
    <row r="4194" spans="8:23" x14ac:dyDescent="0.25">
      <c r="H4194" s="12">
        <v>0</v>
      </c>
      <c r="V4194" s="26" t="e">
        <f>(((P4194/(1-$C$5))+R4194+T4194)/(1-$C$9))+#REF!+U4194</f>
        <v>#REF!</v>
      </c>
      <c r="W4194" s="26"/>
    </row>
    <row r="4195" spans="8:23" x14ac:dyDescent="0.25">
      <c r="H4195" s="12">
        <v>0</v>
      </c>
      <c r="V4195" s="26" t="e">
        <f>(((P4195/(1-$C$5))+R4195+T4195)/(1-$C$9))+#REF!+U4195</f>
        <v>#REF!</v>
      </c>
      <c r="W4195" s="26"/>
    </row>
    <row r="4196" spans="8:23" x14ac:dyDescent="0.25">
      <c r="H4196" s="12">
        <v>0</v>
      </c>
      <c r="V4196" s="26" t="e">
        <f>(((P4196/(1-$C$5))+R4196+T4196)/(1-$C$9))+#REF!+U4196</f>
        <v>#REF!</v>
      </c>
      <c r="W4196" s="26"/>
    </row>
    <row r="4197" spans="8:23" x14ac:dyDescent="0.25">
      <c r="H4197" s="12">
        <v>0</v>
      </c>
      <c r="V4197" s="26" t="e">
        <f>(((P4197/(1-$C$5))+R4197+T4197)/(1-$C$9))+#REF!+U4197</f>
        <v>#REF!</v>
      </c>
      <c r="W4197" s="26"/>
    </row>
    <row r="4198" spans="8:23" x14ac:dyDescent="0.25">
      <c r="H4198" s="12">
        <v>0</v>
      </c>
      <c r="V4198" s="26" t="e">
        <f>(((P4198/(1-$C$5))+R4198+T4198)/(1-$C$9))+#REF!+U4198</f>
        <v>#REF!</v>
      </c>
      <c r="W4198" s="26"/>
    </row>
    <row r="4199" spans="8:23" x14ac:dyDescent="0.25">
      <c r="H4199" s="12">
        <v>0</v>
      </c>
      <c r="V4199" s="26" t="e">
        <f>(((P4199/(1-$C$5))+R4199+T4199)/(1-$C$9))+#REF!+U4199</f>
        <v>#REF!</v>
      </c>
      <c r="W4199" s="26"/>
    </row>
    <row r="4200" spans="8:23" x14ac:dyDescent="0.25">
      <c r="H4200" s="12">
        <v>0</v>
      </c>
      <c r="V4200" s="26" t="e">
        <f>(((P4200/(1-$C$5))+R4200+T4200)/(1-$C$9))+#REF!+U4200</f>
        <v>#REF!</v>
      </c>
      <c r="W4200" s="26"/>
    </row>
    <row r="4201" spans="8:23" x14ac:dyDescent="0.25">
      <c r="H4201" s="12">
        <v>0</v>
      </c>
      <c r="V4201" s="26" t="e">
        <f>(((P4201/(1-$C$5))+R4201+T4201)/(1-$C$9))+#REF!+U4201</f>
        <v>#REF!</v>
      </c>
      <c r="W4201" s="26"/>
    </row>
    <row r="4202" spans="8:23" x14ac:dyDescent="0.25">
      <c r="H4202" s="12">
        <v>0</v>
      </c>
      <c r="V4202" s="26" t="e">
        <f>(((P4202/(1-$C$5))+R4202+T4202)/(1-$C$9))+#REF!+U4202</f>
        <v>#REF!</v>
      </c>
      <c r="W4202" s="26"/>
    </row>
    <row r="4203" spans="8:23" x14ac:dyDescent="0.25">
      <c r="H4203" s="12">
        <v>0</v>
      </c>
      <c r="V4203" s="26" t="e">
        <f>(((P4203/(1-$C$5))+R4203+T4203)/(1-$C$9))+#REF!+U4203</f>
        <v>#REF!</v>
      </c>
      <c r="W4203" s="26"/>
    </row>
    <row r="4204" spans="8:23" x14ac:dyDescent="0.25">
      <c r="H4204" s="12">
        <v>0</v>
      </c>
      <c r="V4204" s="26" t="e">
        <f>(((P4204/(1-$C$5))+R4204+T4204)/(1-$C$9))+#REF!+U4204</f>
        <v>#REF!</v>
      </c>
      <c r="W4204" s="26"/>
    </row>
    <row r="4205" spans="8:23" x14ac:dyDescent="0.25">
      <c r="H4205" s="12">
        <v>0</v>
      </c>
      <c r="V4205" s="26" t="e">
        <f>(((P4205/(1-$C$5))+R4205+T4205)/(1-$C$9))+#REF!+U4205</f>
        <v>#REF!</v>
      </c>
      <c r="W4205" s="26"/>
    </row>
    <row r="4206" spans="8:23" x14ac:dyDescent="0.25">
      <c r="H4206" s="12">
        <v>0</v>
      </c>
      <c r="V4206" s="26" t="e">
        <f>(((P4206/(1-$C$5))+R4206+T4206)/(1-$C$9))+#REF!+U4206</f>
        <v>#REF!</v>
      </c>
      <c r="W4206" s="26"/>
    </row>
    <row r="4207" spans="8:23" x14ac:dyDescent="0.25">
      <c r="H4207" s="12">
        <v>0</v>
      </c>
      <c r="V4207" s="26" t="e">
        <f>(((P4207/(1-$C$5))+R4207+T4207)/(1-$C$9))+#REF!+U4207</f>
        <v>#REF!</v>
      </c>
      <c r="W4207" s="26"/>
    </row>
    <row r="4208" spans="8:23" x14ac:dyDescent="0.25">
      <c r="H4208" s="12">
        <v>0</v>
      </c>
      <c r="V4208" s="26" t="e">
        <f>(((P4208/(1-$C$5))+R4208+T4208)/(1-$C$9))+#REF!+U4208</f>
        <v>#REF!</v>
      </c>
      <c r="W4208" s="26"/>
    </row>
    <row r="4209" spans="8:23" x14ac:dyDescent="0.25">
      <c r="H4209" s="12">
        <v>0</v>
      </c>
      <c r="V4209" s="26" t="e">
        <f>(((P4209/(1-$C$5))+R4209+T4209)/(1-$C$9))+#REF!+U4209</f>
        <v>#REF!</v>
      </c>
      <c r="W4209" s="26"/>
    </row>
    <row r="4210" spans="8:23" x14ac:dyDescent="0.25">
      <c r="H4210" s="12">
        <v>0</v>
      </c>
      <c r="V4210" s="26" t="e">
        <f>(((P4210/(1-$C$5))+R4210+T4210)/(1-$C$9))+#REF!+U4210</f>
        <v>#REF!</v>
      </c>
      <c r="W4210" s="26"/>
    </row>
    <row r="4211" spans="8:23" x14ac:dyDescent="0.25">
      <c r="H4211" s="12">
        <v>0</v>
      </c>
      <c r="V4211" s="26" t="e">
        <f>(((P4211/(1-$C$5))+R4211+T4211)/(1-$C$9))+#REF!+U4211</f>
        <v>#REF!</v>
      </c>
      <c r="W4211" s="26"/>
    </row>
    <row r="4212" spans="8:23" x14ac:dyDescent="0.25">
      <c r="H4212" s="12">
        <v>0</v>
      </c>
      <c r="V4212" s="26" t="e">
        <f>(((P4212/(1-$C$5))+R4212+T4212)/(1-$C$9))+#REF!+U4212</f>
        <v>#REF!</v>
      </c>
      <c r="W4212" s="26"/>
    </row>
    <row r="4213" spans="8:23" x14ac:dyDescent="0.25">
      <c r="H4213" s="12">
        <v>0</v>
      </c>
      <c r="V4213" s="26" t="e">
        <f>(((P4213/(1-$C$5))+R4213+T4213)/(1-$C$9))+#REF!+U4213</f>
        <v>#REF!</v>
      </c>
      <c r="W4213" s="26"/>
    </row>
    <row r="4214" spans="8:23" x14ac:dyDescent="0.25">
      <c r="H4214" s="12">
        <v>0</v>
      </c>
      <c r="V4214" s="26" t="e">
        <f>(((P4214/(1-$C$5))+R4214+T4214)/(1-$C$9))+#REF!+U4214</f>
        <v>#REF!</v>
      </c>
      <c r="W4214" s="26"/>
    </row>
    <row r="4215" spans="8:23" x14ac:dyDescent="0.25">
      <c r="H4215" s="12">
        <v>0</v>
      </c>
      <c r="V4215" s="26" t="e">
        <f>(((P4215/(1-$C$5))+R4215+T4215)/(1-$C$9))+#REF!+U4215</f>
        <v>#REF!</v>
      </c>
      <c r="W4215" s="26"/>
    </row>
    <row r="4216" spans="8:23" x14ac:dyDescent="0.25">
      <c r="H4216" s="12">
        <v>0</v>
      </c>
      <c r="V4216" s="26" t="e">
        <f>(((P4216/(1-$C$5))+R4216+T4216)/(1-$C$9))+#REF!+U4216</f>
        <v>#REF!</v>
      </c>
      <c r="W4216" s="26"/>
    </row>
    <row r="4217" spans="8:23" x14ac:dyDescent="0.25">
      <c r="H4217" s="12">
        <v>0</v>
      </c>
      <c r="V4217" s="26" t="e">
        <f>(((P4217/(1-$C$5))+R4217+T4217)/(1-$C$9))+#REF!+U4217</f>
        <v>#REF!</v>
      </c>
      <c r="W4217" s="26"/>
    </row>
    <row r="4218" spans="8:23" x14ac:dyDescent="0.25">
      <c r="H4218" s="12">
        <v>0</v>
      </c>
      <c r="V4218" s="26" t="e">
        <f>(((P4218/(1-$C$5))+R4218+T4218)/(1-$C$9))+#REF!+U4218</f>
        <v>#REF!</v>
      </c>
      <c r="W4218" s="26"/>
    </row>
    <row r="4219" spans="8:23" x14ac:dyDescent="0.25">
      <c r="H4219" s="12">
        <v>0</v>
      </c>
      <c r="V4219" s="26" t="e">
        <f>(((P4219/(1-$C$5))+R4219+T4219)/(1-$C$9))+#REF!+U4219</f>
        <v>#REF!</v>
      </c>
      <c r="W4219" s="26"/>
    </row>
    <row r="4220" spans="8:23" x14ac:dyDescent="0.25">
      <c r="H4220" s="12">
        <v>0</v>
      </c>
      <c r="V4220" s="26" t="e">
        <f>(((P4220/(1-$C$5))+R4220+T4220)/(1-$C$9))+#REF!+U4220</f>
        <v>#REF!</v>
      </c>
      <c r="W4220" s="26"/>
    </row>
    <row r="4221" spans="8:23" x14ac:dyDescent="0.25">
      <c r="H4221" s="12">
        <v>0</v>
      </c>
      <c r="V4221" s="26" t="e">
        <f>(((P4221/(1-$C$5))+R4221+T4221)/(1-$C$9))+#REF!+U4221</f>
        <v>#REF!</v>
      </c>
      <c r="W4221" s="26"/>
    </row>
    <row r="4222" spans="8:23" x14ac:dyDescent="0.25">
      <c r="H4222" s="12">
        <v>0</v>
      </c>
      <c r="V4222" s="26" t="e">
        <f>(((P4222/(1-$C$5))+R4222+T4222)/(1-$C$9))+#REF!+U4222</f>
        <v>#REF!</v>
      </c>
      <c r="W4222" s="26"/>
    </row>
    <row r="4223" spans="8:23" x14ac:dyDescent="0.25">
      <c r="H4223" s="12">
        <v>0</v>
      </c>
      <c r="V4223" s="26" t="e">
        <f>(((P4223/(1-$C$5))+R4223+T4223)/(1-$C$9))+#REF!+U4223</f>
        <v>#REF!</v>
      </c>
      <c r="W4223" s="26"/>
    </row>
    <row r="4224" spans="8:23" x14ac:dyDescent="0.25">
      <c r="V4224" s="26" t="e">
        <f>(((P4224/(1-$C$5))+R4224+T4224)/(1-$C$9))+#REF!+U4224</f>
        <v>#REF!</v>
      </c>
      <c r="W4224" s="26"/>
    </row>
    <row r="4225" spans="22:23" x14ac:dyDescent="0.25">
      <c r="V4225" s="26" t="e">
        <f>(((P4225/(1-$C$5))+R4225+T4225)/(1-$C$9))+#REF!+U4225</f>
        <v>#REF!</v>
      </c>
      <c r="W4225" s="26"/>
    </row>
    <row r="4226" spans="22:23" x14ac:dyDescent="0.25">
      <c r="V4226" s="26" t="e">
        <f>(((P4226/(1-$C$5))+R4226+T4226)/(1-$C$9))+#REF!+U4226</f>
        <v>#REF!</v>
      </c>
      <c r="W4226" s="26"/>
    </row>
    <row r="4227" spans="22:23" x14ac:dyDescent="0.25">
      <c r="V4227" s="26" t="e">
        <f>(((P4227/(1-$C$5))+R4227+T4227)/(1-$C$9))+#REF!+U4227</f>
        <v>#REF!</v>
      </c>
      <c r="W4227" s="26"/>
    </row>
    <row r="4228" spans="22:23" x14ac:dyDescent="0.25">
      <c r="V4228" s="26" t="e">
        <f>(((P4228/(1-$C$5))+R4228+T4228)/(1-$C$9))+#REF!+U4228</f>
        <v>#REF!</v>
      </c>
      <c r="W4228" s="26"/>
    </row>
    <row r="4229" spans="22:23" x14ac:dyDescent="0.25">
      <c r="V4229" s="26" t="e">
        <f>(((P4229/(1-$C$5))+R4229+T4229)/(1-$C$9))+#REF!+U4229</f>
        <v>#REF!</v>
      </c>
      <c r="W4229" s="26"/>
    </row>
    <row r="4230" spans="22:23" x14ac:dyDescent="0.25">
      <c r="V4230" s="26" t="e">
        <f>(((P4230/(1-$C$5))+R4230+T4230)/(1-$C$9))+#REF!+U4230</f>
        <v>#REF!</v>
      </c>
      <c r="W4230" s="26"/>
    </row>
    <row r="4231" spans="22:23" x14ac:dyDescent="0.25">
      <c r="V4231" s="26" t="e">
        <f>(((P4231/(1-$C$5))+R4231+T4231)/(1-$C$9))+#REF!+U4231</f>
        <v>#REF!</v>
      </c>
      <c r="W4231" s="26"/>
    </row>
    <row r="4232" spans="22:23" x14ac:dyDescent="0.25">
      <c r="V4232" s="26" t="e">
        <f>(((P4232/(1-$C$5))+R4232+T4232)/(1-$C$9))+#REF!+U4232</f>
        <v>#REF!</v>
      </c>
      <c r="W4232" s="26"/>
    </row>
    <row r="4233" spans="22:23" x14ac:dyDescent="0.25">
      <c r="V4233" s="26" t="e">
        <f>(((P4233/(1-$C$5))+R4233+T4233)/(1-$C$9))+#REF!+U4233</f>
        <v>#REF!</v>
      </c>
      <c r="W4233" s="26"/>
    </row>
    <row r="4234" spans="22:23" x14ac:dyDescent="0.25">
      <c r="V4234" s="26" t="e">
        <f>(((P4234/(1-$C$5))+R4234+T4234)/(1-$C$9))+#REF!+U4234</f>
        <v>#REF!</v>
      </c>
      <c r="W4234" s="26"/>
    </row>
    <row r="4235" spans="22:23" x14ac:dyDescent="0.25">
      <c r="V4235" s="26" t="e">
        <f>(((P4235/(1-$C$5))+R4235+T4235)/(1-$C$9))+#REF!+U4235</f>
        <v>#REF!</v>
      </c>
      <c r="W4235" s="26"/>
    </row>
    <row r="4236" spans="22:23" x14ac:dyDescent="0.25">
      <c r="V4236" s="26" t="e">
        <f>(((P4236/(1-$C$5))+R4236+T4236)/(1-$C$9))+#REF!+U4236</f>
        <v>#REF!</v>
      </c>
      <c r="W4236" s="26"/>
    </row>
    <row r="4237" spans="22:23" x14ac:dyDescent="0.25">
      <c r="V4237" s="26" t="e">
        <f>(((P4237/(1-$C$5))+R4237+T4237)/(1-$C$9))+#REF!+U4237</f>
        <v>#REF!</v>
      </c>
      <c r="W4237" s="26"/>
    </row>
    <row r="4238" spans="22:23" x14ac:dyDescent="0.25">
      <c r="V4238" s="26" t="e">
        <f>(((P4238/(1-$C$5))+R4238+T4238)/(1-$C$9))+#REF!+U4238</f>
        <v>#REF!</v>
      </c>
      <c r="W4238" s="26"/>
    </row>
    <row r="4239" spans="22:23" x14ac:dyDescent="0.25">
      <c r="V4239" s="26" t="e">
        <f>(((P4239/(1-$C$5))+R4239+T4239)/(1-$C$9))+#REF!+U4239</f>
        <v>#REF!</v>
      </c>
      <c r="W4239" s="26"/>
    </row>
    <row r="4240" spans="22:23" x14ac:dyDescent="0.25">
      <c r="V4240" s="26" t="e">
        <f>(((P4240/(1-$C$5))+R4240+T4240)/(1-$C$9))+#REF!+U4240</f>
        <v>#REF!</v>
      </c>
      <c r="W4240" s="26"/>
    </row>
    <row r="4241" spans="22:23" x14ac:dyDescent="0.25">
      <c r="V4241" s="26" t="e">
        <f>(((P4241/(1-$C$5))+R4241+T4241)/(1-$C$9))+#REF!+U4241</f>
        <v>#REF!</v>
      </c>
      <c r="W4241" s="26"/>
    </row>
    <row r="4242" spans="22:23" x14ac:dyDescent="0.25">
      <c r="V4242" s="26" t="e">
        <f>(((P4242/(1-$C$5))+R4242+T4242)/(1-$C$9))+#REF!+U4242</f>
        <v>#REF!</v>
      </c>
      <c r="W4242" s="26"/>
    </row>
    <row r="4243" spans="22:23" x14ac:dyDescent="0.25">
      <c r="V4243" s="26" t="e">
        <f>(((P4243/(1-$C$5))+R4243+T4243)/(1-$C$9))+#REF!+U4243</f>
        <v>#REF!</v>
      </c>
      <c r="W4243" s="26"/>
    </row>
    <row r="4244" spans="22:23" x14ac:dyDescent="0.25">
      <c r="V4244" s="26" t="e">
        <f>(((P4244/(1-$C$5))+R4244+T4244)/(1-$C$9))+#REF!+U4244</f>
        <v>#REF!</v>
      </c>
      <c r="W4244" s="26"/>
    </row>
    <row r="4245" spans="22:23" x14ac:dyDescent="0.25">
      <c r="V4245" s="26" t="e">
        <f>(((P4245/(1-$C$5))+R4245+T4245)/(1-$C$9))+#REF!+U4245</f>
        <v>#REF!</v>
      </c>
      <c r="W4245" s="26"/>
    </row>
    <row r="4246" spans="22:23" x14ac:dyDescent="0.25">
      <c r="V4246" s="26" t="e">
        <f>(((P4246/(1-$C$5))+R4246+T4246)/(1-$C$9))+#REF!+U4246</f>
        <v>#REF!</v>
      </c>
      <c r="W4246" s="26"/>
    </row>
    <row r="4247" spans="22:23" x14ac:dyDescent="0.25">
      <c r="V4247" s="26" t="e">
        <f>(((P4247/(1-$C$5))+R4247+T4247)/(1-$C$9))+#REF!+U4247</f>
        <v>#REF!</v>
      </c>
      <c r="W4247" s="26"/>
    </row>
    <row r="4248" spans="22:23" x14ac:dyDescent="0.25">
      <c r="V4248" s="26" t="e">
        <f>(((P4248/(1-$C$5))+R4248+T4248)/(1-$C$9))+#REF!+U4248</f>
        <v>#REF!</v>
      </c>
      <c r="W4248" s="26"/>
    </row>
    <row r="4249" spans="22:23" x14ac:dyDescent="0.25">
      <c r="V4249" s="26" t="e">
        <f>(((P4249/(1-$C$5))+R4249+T4249)/(1-$C$9))+#REF!+U4249</f>
        <v>#REF!</v>
      </c>
      <c r="W4249" s="26"/>
    </row>
    <row r="4250" spans="22:23" x14ac:dyDescent="0.25">
      <c r="V4250" s="26" t="e">
        <f>(((P4250/(1-$C$5))+R4250+T4250)/(1-$C$9))+#REF!+U4250</f>
        <v>#REF!</v>
      </c>
      <c r="W4250" s="26"/>
    </row>
    <row r="4251" spans="22:23" x14ac:dyDescent="0.25">
      <c r="V4251" s="26" t="e">
        <f>(((P4251/(1-$C$5))+R4251+T4251)/(1-$C$9))+#REF!+U4251</f>
        <v>#REF!</v>
      </c>
      <c r="W4251" s="26"/>
    </row>
    <row r="4252" spans="22:23" x14ac:dyDescent="0.25">
      <c r="V4252" s="26" t="e">
        <f>(((P4252/(1-$C$5))+R4252+T4252)/(1-$C$9))+#REF!+U4252</f>
        <v>#REF!</v>
      </c>
      <c r="W4252" s="26"/>
    </row>
    <row r="4253" spans="22:23" x14ac:dyDescent="0.25">
      <c r="V4253" s="26" t="e">
        <f>(((P4253/(1-$C$5))+R4253+T4253)/(1-$C$9))+#REF!+U4253</f>
        <v>#REF!</v>
      </c>
      <c r="W4253" s="26"/>
    </row>
    <row r="4254" spans="22:23" x14ac:dyDescent="0.25">
      <c r="V4254" s="26" t="e">
        <f>(((P4254/(1-$C$5))+R4254+T4254)/(1-$C$9))+#REF!+U4254</f>
        <v>#REF!</v>
      </c>
      <c r="W4254" s="26"/>
    </row>
    <row r="4255" spans="22:23" x14ac:dyDescent="0.25">
      <c r="V4255" s="26" t="e">
        <f>(((P4255/(1-$C$5))+R4255+T4255)/(1-$C$9))+#REF!+U4255</f>
        <v>#REF!</v>
      </c>
      <c r="W4255" s="26"/>
    </row>
    <row r="4256" spans="22:23" x14ac:dyDescent="0.25">
      <c r="V4256" s="26" t="e">
        <f>(((P4256/(1-$C$5))+R4256+T4256)/(1-$C$9))+#REF!+U4256</f>
        <v>#REF!</v>
      </c>
      <c r="W4256" s="26"/>
    </row>
    <row r="4257" spans="22:23" x14ac:dyDescent="0.25">
      <c r="V4257" s="26" t="e">
        <f>(((P4257/(1-$C$5))+R4257+T4257)/(1-$C$9))+#REF!+U4257</f>
        <v>#REF!</v>
      </c>
      <c r="W4257" s="26"/>
    </row>
    <row r="4258" spans="22:23" x14ac:dyDescent="0.25">
      <c r="V4258" s="26" t="e">
        <f>(((P4258/(1-$C$5))+R4258+T4258)/(1-$C$9))+#REF!+U4258</f>
        <v>#REF!</v>
      </c>
      <c r="W4258" s="26"/>
    </row>
    <row r="4259" spans="22:23" x14ac:dyDescent="0.25">
      <c r="V4259" s="26" t="e">
        <f>(((P4259/(1-$C$5))+R4259+T4259)/(1-$C$9))+#REF!+U4259</f>
        <v>#REF!</v>
      </c>
      <c r="W4259" s="26"/>
    </row>
    <row r="4260" spans="22:23" x14ac:dyDescent="0.25">
      <c r="V4260" s="26" t="e">
        <f>(((P4260/(1-$C$5))+R4260+T4260)/(1-$C$9))+#REF!+U4260</f>
        <v>#REF!</v>
      </c>
      <c r="W4260" s="26"/>
    </row>
    <row r="4261" spans="22:23" x14ac:dyDescent="0.25">
      <c r="V4261" s="26" t="e">
        <f>(((P4261/(1-$C$5))+R4261+T4261)/(1-$C$9))+#REF!+U4261</f>
        <v>#REF!</v>
      </c>
      <c r="W4261" s="26"/>
    </row>
    <row r="4262" spans="22:23" x14ac:dyDescent="0.25">
      <c r="V4262" s="26" t="e">
        <f>(((P4262/(1-$C$5))+R4262+T4262)/(1-$C$9))+#REF!+U4262</f>
        <v>#REF!</v>
      </c>
      <c r="W4262" s="26"/>
    </row>
    <row r="4263" spans="22:23" x14ac:dyDescent="0.25">
      <c r="V4263" s="26" t="e">
        <f>(((P4263/(1-$C$5))+R4263+T4263)/(1-$C$9))+#REF!+U4263</f>
        <v>#REF!</v>
      </c>
      <c r="W4263" s="26"/>
    </row>
    <row r="4264" spans="22:23" x14ac:dyDescent="0.25">
      <c r="V4264" s="26" t="e">
        <f>(((P4264/(1-$C$5))+R4264+T4264)/(1-$C$9))+#REF!+U4264</f>
        <v>#REF!</v>
      </c>
      <c r="W4264" s="26"/>
    </row>
    <row r="4265" spans="22:23" x14ac:dyDescent="0.25">
      <c r="V4265" s="26" t="e">
        <f>(((P4265/(1-$C$5))+R4265+T4265)/(1-$C$9))+#REF!+U4265</f>
        <v>#REF!</v>
      </c>
      <c r="W4265" s="26"/>
    </row>
    <row r="4266" spans="22:23" x14ac:dyDescent="0.25">
      <c r="V4266" s="26" t="e">
        <f>(((P4266/(1-$C$5))+R4266+T4266)/(1-$C$9))+#REF!+U4266</f>
        <v>#REF!</v>
      </c>
      <c r="W4266" s="26"/>
    </row>
    <row r="4267" spans="22:23" x14ac:dyDescent="0.25">
      <c r="V4267" s="26" t="e">
        <f>(((P4267/(1-$C$5))+R4267+T4267)/(1-$C$9))+#REF!+U4267</f>
        <v>#REF!</v>
      </c>
      <c r="W4267" s="26"/>
    </row>
    <row r="4268" spans="22:23" x14ac:dyDescent="0.25">
      <c r="V4268" s="26" t="e">
        <f>(((P4268/(1-$C$5))+R4268+T4268)/(1-$C$9))+#REF!+U4268</f>
        <v>#REF!</v>
      </c>
      <c r="W4268" s="26"/>
    </row>
    <row r="4269" spans="22:23" x14ac:dyDescent="0.25">
      <c r="V4269" s="26" t="e">
        <f>(((P4269/(1-$C$5))+R4269+T4269)/(1-$C$9))+#REF!+U4269</f>
        <v>#REF!</v>
      </c>
      <c r="W4269" s="26"/>
    </row>
    <row r="4270" spans="22:23" x14ac:dyDescent="0.25">
      <c r="V4270" s="26" t="e">
        <f>(((P4270/(1-$C$5))+R4270+T4270)/(1-$C$9))+#REF!+U4270</f>
        <v>#REF!</v>
      </c>
      <c r="W4270" s="26"/>
    </row>
    <row r="4271" spans="22:23" x14ac:dyDescent="0.25">
      <c r="V4271" s="26" t="e">
        <f>(((P4271/(1-$C$5))+R4271+T4271)/(1-$C$9))+#REF!+U4271</f>
        <v>#REF!</v>
      </c>
      <c r="W4271" s="26"/>
    </row>
    <row r="4272" spans="22:23" x14ac:dyDescent="0.25">
      <c r="V4272" s="26" t="e">
        <f>(((P4272/(1-$C$5))+R4272+T4272)/(1-$C$9))+#REF!+U4272</f>
        <v>#REF!</v>
      </c>
      <c r="W4272" s="26"/>
    </row>
    <row r="4273" spans="22:23" x14ac:dyDescent="0.25">
      <c r="V4273" s="26" t="e">
        <f>(((P4273/(1-$C$5))+R4273+T4273)/(1-$C$9))+#REF!+U4273</f>
        <v>#REF!</v>
      </c>
      <c r="W4273" s="26"/>
    </row>
    <row r="4274" spans="22:23" x14ac:dyDescent="0.25">
      <c r="V4274" s="26" t="e">
        <f>(((P4274/(1-$C$5))+R4274+T4274)/(1-$C$9))+#REF!+U4274</f>
        <v>#REF!</v>
      </c>
      <c r="W4274" s="26"/>
    </row>
    <row r="4275" spans="22:23" x14ac:dyDescent="0.25">
      <c r="V4275" s="26" t="e">
        <f>(((P4275/(1-$C$5))+R4275+T4275)/(1-$C$9))+#REF!+U4275</f>
        <v>#REF!</v>
      </c>
      <c r="W4275" s="26"/>
    </row>
    <row r="4276" spans="22:23" x14ac:dyDescent="0.25">
      <c r="V4276" s="26" t="e">
        <f>(((P4276/(1-$C$5))+R4276+T4276)/(1-$C$9))+#REF!+U4276</f>
        <v>#REF!</v>
      </c>
      <c r="W4276" s="26"/>
    </row>
    <row r="4277" spans="22:23" x14ac:dyDescent="0.25">
      <c r="V4277" s="26" t="e">
        <f>(((P4277/(1-$C$5))+R4277+T4277)/(1-$C$9))+#REF!+U4277</f>
        <v>#REF!</v>
      </c>
      <c r="W4277" s="26"/>
    </row>
    <row r="4278" spans="22:23" x14ac:dyDescent="0.25">
      <c r="V4278" s="26" t="e">
        <f>(((P4278/(1-$C$5))+R4278+T4278)/(1-$C$9))+#REF!+U4278</f>
        <v>#REF!</v>
      </c>
      <c r="W4278" s="26"/>
    </row>
    <row r="4279" spans="22:23" x14ac:dyDescent="0.25">
      <c r="V4279" s="26" t="e">
        <f>(((P4279/(1-$C$5))+R4279+T4279)/(1-$C$9))+#REF!+U4279</f>
        <v>#REF!</v>
      </c>
      <c r="W4279" s="26"/>
    </row>
    <row r="4280" spans="22:23" x14ac:dyDescent="0.25">
      <c r="V4280" s="26" t="e">
        <f>(((P4280/(1-$C$5))+R4280+T4280)/(1-$C$9))+#REF!+U4280</f>
        <v>#REF!</v>
      </c>
      <c r="W4280" s="26"/>
    </row>
    <row r="4281" spans="22:23" x14ac:dyDescent="0.25">
      <c r="V4281" s="26" t="e">
        <f>(((P4281/(1-$C$5))+R4281+T4281)/(1-$C$9))+#REF!+U4281</f>
        <v>#REF!</v>
      </c>
      <c r="W4281" s="26"/>
    </row>
    <row r="4282" spans="22:23" x14ac:dyDescent="0.25">
      <c r="V4282" s="26" t="e">
        <f>(((P4282/(1-$C$5))+R4282+T4282)/(1-$C$9))+#REF!+U4282</f>
        <v>#REF!</v>
      </c>
      <c r="W4282" s="26"/>
    </row>
    <row r="4283" spans="22:23" x14ac:dyDescent="0.25">
      <c r="V4283" s="26" t="e">
        <f>(((P4283/(1-$C$5))+R4283+T4283)/(1-$C$9))+#REF!+U4283</f>
        <v>#REF!</v>
      </c>
      <c r="W4283" s="26"/>
    </row>
    <row r="4284" spans="22:23" x14ac:dyDescent="0.25">
      <c r="V4284" s="26" t="e">
        <f>(((P4284/(1-$C$5))+R4284+T4284)/(1-$C$9))+#REF!+U4284</f>
        <v>#REF!</v>
      </c>
      <c r="W4284" s="26"/>
    </row>
    <row r="4285" spans="22:23" x14ac:dyDescent="0.25">
      <c r="V4285" s="26" t="e">
        <f>(((P4285/(1-$C$5))+R4285+T4285)/(1-$C$9))+#REF!+U4285</f>
        <v>#REF!</v>
      </c>
      <c r="W4285" s="26"/>
    </row>
    <row r="4286" spans="22:23" x14ac:dyDescent="0.25">
      <c r="V4286" s="26" t="e">
        <f>(((P4286/(1-$C$5))+R4286+T4286)/(1-$C$9))+#REF!+U4286</f>
        <v>#REF!</v>
      </c>
      <c r="W4286" s="26"/>
    </row>
    <row r="4287" spans="22:23" x14ac:dyDescent="0.25">
      <c r="V4287" s="26" t="e">
        <f>(((P4287/(1-$C$5))+R4287+T4287)/(1-$C$9))+#REF!+U4287</f>
        <v>#REF!</v>
      </c>
      <c r="W4287" s="26"/>
    </row>
    <row r="4288" spans="22:23" x14ac:dyDescent="0.25">
      <c r="V4288" s="26" t="e">
        <f>(((P4288/(1-$C$5))+R4288+T4288)/(1-$C$9))+#REF!+U4288</f>
        <v>#REF!</v>
      </c>
      <c r="W4288" s="26"/>
    </row>
    <row r="4289" spans="22:23" x14ac:dyDescent="0.25">
      <c r="V4289" s="26" t="e">
        <f>(((P4289/(1-$C$5))+R4289+T4289)/(1-$C$9))+#REF!+U4289</f>
        <v>#REF!</v>
      </c>
      <c r="W4289" s="26"/>
    </row>
    <row r="4290" spans="22:23" x14ac:dyDescent="0.25">
      <c r="V4290" s="26" t="e">
        <f>(((P4290/(1-$C$5))+R4290+T4290)/(1-$C$9))+#REF!+U4290</f>
        <v>#REF!</v>
      </c>
      <c r="W4290" s="26"/>
    </row>
    <row r="4291" spans="22:23" x14ac:dyDescent="0.25">
      <c r="V4291" s="26" t="e">
        <f>(((P4291/(1-$C$5))+R4291+T4291)/(1-$C$9))+#REF!+U4291</f>
        <v>#REF!</v>
      </c>
      <c r="W4291" s="26"/>
    </row>
    <row r="4292" spans="22:23" x14ac:dyDescent="0.25">
      <c r="V4292" s="26" t="e">
        <f>(((P4292/(1-$C$5))+R4292+T4292)/(1-$C$9))+#REF!+U4292</f>
        <v>#REF!</v>
      </c>
      <c r="W4292" s="26"/>
    </row>
    <row r="4293" spans="22:23" x14ac:dyDescent="0.25">
      <c r="V4293" s="26" t="e">
        <f>(((P4293/(1-$C$5))+R4293+T4293)/(1-$C$9))+#REF!+U4293</f>
        <v>#REF!</v>
      </c>
      <c r="W4293" s="26"/>
    </row>
    <row r="4294" spans="22:23" x14ac:dyDescent="0.25">
      <c r="V4294" s="26" t="e">
        <f>(((P4294/(1-$C$5))+R4294+T4294)/(1-$C$9))+#REF!+U4294</f>
        <v>#REF!</v>
      </c>
      <c r="W4294" s="26"/>
    </row>
    <row r="4295" spans="22:23" x14ac:dyDescent="0.25">
      <c r="V4295" s="26" t="e">
        <f>(((P4295/(1-$C$5))+R4295+T4295)/(1-$C$9))+#REF!+U4295</f>
        <v>#REF!</v>
      </c>
      <c r="W4295" s="26"/>
    </row>
    <row r="4296" spans="22:23" x14ac:dyDescent="0.25">
      <c r="V4296" s="26" t="e">
        <f>(((P4296/(1-$C$5))+R4296+T4296)/(1-$C$9))+#REF!+U4296</f>
        <v>#REF!</v>
      </c>
      <c r="W4296" s="26"/>
    </row>
    <row r="4297" spans="22:23" x14ac:dyDescent="0.25">
      <c r="V4297" s="26" t="e">
        <f>(((P4297/(1-$C$5))+R4297+T4297)/(1-$C$9))+#REF!+U4297</f>
        <v>#REF!</v>
      </c>
      <c r="W4297" s="26"/>
    </row>
    <row r="4298" spans="22:23" x14ac:dyDescent="0.25">
      <c r="V4298" s="26" t="e">
        <f>(((P4298/(1-$C$5))+R4298+T4298)/(1-$C$9))+#REF!+U4298</f>
        <v>#REF!</v>
      </c>
      <c r="W4298" s="26"/>
    </row>
    <row r="4299" spans="22:23" x14ac:dyDescent="0.25">
      <c r="V4299" s="26" t="e">
        <f>(((P4299/(1-$C$5))+R4299+T4299)/(1-$C$9))+#REF!+U4299</f>
        <v>#REF!</v>
      </c>
      <c r="W4299" s="26"/>
    </row>
    <row r="4300" spans="22:23" x14ac:dyDescent="0.25">
      <c r="V4300" s="26" t="e">
        <f>(((P4300/(1-$C$5))+R4300+T4300)/(1-$C$9))+#REF!+U4300</f>
        <v>#REF!</v>
      </c>
      <c r="W4300" s="26"/>
    </row>
    <row r="4301" spans="22:23" x14ac:dyDescent="0.25">
      <c r="V4301" s="26" t="e">
        <f>(((P4301/(1-$C$5))+R4301+T4301)/(1-$C$9))+#REF!+U4301</f>
        <v>#REF!</v>
      </c>
      <c r="W4301" s="26"/>
    </row>
    <row r="4302" spans="22:23" x14ac:dyDescent="0.25">
      <c r="V4302" s="26" t="e">
        <f>(((P4302/(1-$C$5))+R4302+T4302)/(1-$C$9))+#REF!+U4302</f>
        <v>#REF!</v>
      </c>
      <c r="W4302" s="26"/>
    </row>
    <row r="4303" spans="22:23" x14ac:dyDescent="0.25">
      <c r="V4303" s="26" t="e">
        <f>(((P4303/(1-$C$5))+R4303+T4303)/(1-$C$9))+#REF!+U4303</f>
        <v>#REF!</v>
      </c>
      <c r="W4303" s="26"/>
    </row>
    <row r="4304" spans="22:23" x14ac:dyDescent="0.25">
      <c r="V4304" s="26" t="e">
        <f>(((P4304/(1-$C$5))+R4304+T4304)/(1-$C$9))+#REF!+U4304</f>
        <v>#REF!</v>
      </c>
      <c r="W4304" s="26"/>
    </row>
    <row r="4305" spans="22:23" x14ac:dyDescent="0.25">
      <c r="V4305" s="26" t="e">
        <f>(((P4305/(1-$C$5))+R4305+T4305)/(1-$C$9))+#REF!+U4305</f>
        <v>#REF!</v>
      </c>
      <c r="W4305" s="26"/>
    </row>
    <row r="4306" spans="22:23" x14ac:dyDescent="0.25">
      <c r="V4306" s="26" t="e">
        <f>(((P4306/(1-$C$5))+R4306+T4306)/(1-$C$9))+#REF!+U4306</f>
        <v>#REF!</v>
      </c>
      <c r="W4306" s="26"/>
    </row>
    <row r="4307" spans="22:23" x14ac:dyDescent="0.25">
      <c r="V4307" s="26" t="e">
        <f>(((P4307/(1-$C$5))+R4307+T4307)/(1-$C$9))+#REF!+U4307</f>
        <v>#REF!</v>
      </c>
      <c r="W4307" s="26"/>
    </row>
    <row r="4308" spans="22:23" x14ac:dyDescent="0.25">
      <c r="V4308" s="26" t="e">
        <f>(((P4308/(1-$C$5))+R4308+T4308)/(1-$C$9))+#REF!+U4308</f>
        <v>#REF!</v>
      </c>
      <c r="W4308" s="26"/>
    </row>
    <row r="4309" spans="22:23" x14ac:dyDescent="0.25">
      <c r="V4309" s="26" t="e">
        <f>(((P4309/(1-$C$5))+R4309+T4309)/(1-$C$9))+#REF!+U4309</f>
        <v>#REF!</v>
      </c>
      <c r="W4309" s="26"/>
    </row>
    <row r="4310" spans="22:23" x14ac:dyDescent="0.25">
      <c r="V4310" s="26" t="e">
        <f>(((P4310/(1-$C$5))+R4310+T4310)/(1-$C$9))+#REF!+U4310</f>
        <v>#REF!</v>
      </c>
      <c r="W4310" s="26"/>
    </row>
    <row r="4311" spans="22:23" x14ac:dyDescent="0.25">
      <c r="V4311" s="26" t="e">
        <f>(((P4311/(1-$C$5))+R4311+T4311)/(1-$C$9))+#REF!+U4311</f>
        <v>#REF!</v>
      </c>
      <c r="W4311" s="26"/>
    </row>
    <row r="4312" spans="22:23" x14ac:dyDescent="0.25">
      <c r="V4312" s="26" t="e">
        <f>(((P4312/(1-$C$5))+R4312+T4312)/(1-$C$9))+#REF!+U4312</f>
        <v>#REF!</v>
      </c>
      <c r="W4312" s="26"/>
    </row>
    <row r="4313" spans="22:23" x14ac:dyDescent="0.25">
      <c r="V4313" s="26" t="e">
        <f>(((P4313/(1-$C$5))+R4313+T4313)/(1-$C$9))+#REF!+U4313</f>
        <v>#REF!</v>
      </c>
      <c r="W4313" s="26"/>
    </row>
    <row r="4314" spans="22:23" x14ac:dyDescent="0.25">
      <c r="V4314" s="26" t="e">
        <f>(((P4314/(1-$C$5))+R4314+T4314)/(1-$C$9))+#REF!+U4314</f>
        <v>#REF!</v>
      </c>
      <c r="W4314" s="26"/>
    </row>
    <row r="4315" spans="22:23" x14ac:dyDescent="0.25">
      <c r="V4315" s="26" t="e">
        <f>(((P4315/(1-$C$5))+R4315+T4315)/(1-$C$9))+#REF!+U4315</f>
        <v>#REF!</v>
      </c>
      <c r="W4315" s="26"/>
    </row>
    <row r="4316" spans="22:23" x14ac:dyDescent="0.25">
      <c r="V4316" s="26" t="e">
        <f>(((P4316/(1-$C$5))+R4316+T4316)/(1-$C$9))+#REF!+U4316</f>
        <v>#REF!</v>
      </c>
      <c r="W4316" s="26"/>
    </row>
    <row r="4317" spans="22:23" x14ac:dyDescent="0.25">
      <c r="V4317" s="26" t="e">
        <f>(((P4317/(1-$C$5))+R4317+T4317)/(1-$C$9))+#REF!+U4317</f>
        <v>#REF!</v>
      </c>
      <c r="W4317" s="26"/>
    </row>
    <row r="4318" spans="22:23" x14ac:dyDescent="0.25">
      <c r="V4318" s="26" t="e">
        <f>(((P4318/(1-$C$5))+R4318+T4318)/(1-$C$9))+#REF!+U4318</f>
        <v>#REF!</v>
      </c>
      <c r="W4318" s="26"/>
    </row>
    <row r="4319" spans="22:23" x14ac:dyDescent="0.25">
      <c r="V4319" s="26" t="e">
        <f>(((P4319/(1-$C$5))+R4319+T4319)/(1-$C$9))+#REF!+U4319</f>
        <v>#REF!</v>
      </c>
      <c r="W4319" s="26"/>
    </row>
    <row r="4320" spans="22:23" x14ac:dyDescent="0.25">
      <c r="V4320" s="26" t="e">
        <f>(((P4320/(1-$C$5))+R4320+T4320)/(1-$C$9))+#REF!+U4320</f>
        <v>#REF!</v>
      </c>
      <c r="W4320" s="26"/>
    </row>
    <row r="4321" spans="22:23" x14ac:dyDescent="0.25">
      <c r="V4321" s="26" t="e">
        <f>(((P4321/(1-$C$5))+R4321+T4321)/(1-$C$9))+#REF!+U4321</f>
        <v>#REF!</v>
      </c>
      <c r="W4321" s="26"/>
    </row>
    <row r="4322" spans="22:23" x14ac:dyDescent="0.25">
      <c r="V4322" s="26" t="e">
        <f>(((P4322/(1-$C$5))+R4322+T4322)/(1-$C$9))+#REF!+U4322</f>
        <v>#REF!</v>
      </c>
      <c r="W4322" s="26"/>
    </row>
    <row r="4323" spans="22:23" x14ac:dyDescent="0.25">
      <c r="V4323" s="26" t="e">
        <f>(((P4323/(1-$C$5))+R4323+T4323)/(1-$C$9))+#REF!+U4323</f>
        <v>#REF!</v>
      </c>
      <c r="W4323" s="26"/>
    </row>
    <row r="4324" spans="22:23" x14ac:dyDescent="0.25">
      <c r="V4324" s="26" t="e">
        <f>(((P4324/(1-$C$5))+R4324+T4324)/(1-$C$9))+#REF!+U4324</f>
        <v>#REF!</v>
      </c>
      <c r="W4324" s="26"/>
    </row>
    <row r="4325" spans="22:23" x14ac:dyDescent="0.25">
      <c r="V4325" s="26" t="e">
        <f>(((P4325/(1-$C$5))+R4325+T4325)/(1-$C$9))+#REF!+U4325</f>
        <v>#REF!</v>
      </c>
      <c r="W4325" s="26"/>
    </row>
    <row r="4326" spans="22:23" x14ac:dyDescent="0.25">
      <c r="V4326" s="26" t="e">
        <f>(((P4326/(1-$C$5))+R4326+T4326)/(1-$C$9))+#REF!+U4326</f>
        <v>#REF!</v>
      </c>
      <c r="W4326" s="26"/>
    </row>
    <row r="4327" spans="22:23" x14ac:dyDescent="0.25">
      <c r="V4327" s="26" t="e">
        <f>(((P4327/(1-$C$5))+R4327+T4327)/(1-$C$9))+#REF!+U4327</f>
        <v>#REF!</v>
      </c>
      <c r="W4327" s="26"/>
    </row>
    <row r="4328" spans="22:23" x14ac:dyDescent="0.25">
      <c r="V4328" s="26" t="e">
        <f>(((P4328/(1-$C$5))+R4328+T4328)/(1-$C$9))+#REF!+U4328</f>
        <v>#REF!</v>
      </c>
      <c r="W4328" s="26"/>
    </row>
    <row r="4329" spans="22:23" x14ac:dyDescent="0.25">
      <c r="V4329" s="26" t="e">
        <f>(((P4329/(1-$C$5))+R4329+T4329)/(1-$C$9))+#REF!+U4329</f>
        <v>#REF!</v>
      </c>
      <c r="W4329" s="26"/>
    </row>
    <row r="4330" spans="22:23" x14ac:dyDescent="0.25">
      <c r="V4330" s="26" t="e">
        <f>(((P4330/(1-$C$5))+R4330+T4330)/(1-$C$9))+#REF!+U4330</f>
        <v>#REF!</v>
      </c>
      <c r="W4330" s="26"/>
    </row>
    <row r="4331" spans="22:23" x14ac:dyDescent="0.25">
      <c r="V4331" s="26" t="e">
        <f>(((P4331/(1-$C$5))+R4331+T4331)/(1-$C$9))+#REF!+U4331</f>
        <v>#REF!</v>
      </c>
      <c r="W4331" s="26"/>
    </row>
    <row r="4332" spans="22:23" x14ac:dyDescent="0.25">
      <c r="V4332" s="26" t="e">
        <f>(((P4332/(1-$C$5))+R4332+T4332)/(1-$C$9))+#REF!+U4332</f>
        <v>#REF!</v>
      </c>
      <c r="W4332" s="26"/>
    </row>
    <row r="4333" spans="22:23" x14ac:dyDescent="0.25">
      <c r="V4333" s="26" t="e">
        <f>(((P4333/(1-$C$5))+R4333+T4333)/(1-$C$9))+#REF!+U4333</f>
        <v>#REF!</v>
      </c>
      <c r="W4333" s="26"/>
    </row>
    <row r="4334" spans="22:23" x14ac:dyDescent="0.25">
      <c r="V4334" s="26" t="e">
        <f>(((P4334/(1-$C$5))+R4334+T4334)/(1-$C$9))+#REF!+U4334</f>
        <v>#REF!</v>
      </c>
      <c r="W4334" s="26"/>
    </row>
    <row r="4335" spans="22:23" x14ac:dyDescent="0.25">
      <c r="V4335" s="26" t="e">
        <f>(((P4335/(1-$C$5))+R4335+T4335)/(1-$C$9))+#REF!+U4335</f>
        <v>#REF!</v>
      </c>
      <c r="W4335" s="26"/>
    </row>
    <row r="4336" spans="22:23" x14ac:dyDescent="0.25">
      <c r="V4336" s="26" t="e">
        <f>(((P4336/(1-$C$5))+R4336+T4336)/(1-$C$9))+#REF!+U4336</f>
        <v>#REF!</v>
      </c>
      <c r="W4336" s="26"/>
    </row>
    <row r="4337" spans="22:23" x14ac:dyDescent="0.25">
      <c r="V4337" s="26" t="e">
        <f>(((P4337/(1-$C$5))+R4337+T4337)/(1-$C$9))+#REF!+U4337</f>
        <v>#REF!</v>
      </c>
      <c r="W4337" s="26"/>
    </row>
    <row r="4338" spans="22:23" x14ac:dyDescent="0.25">
      <c r="V4338" s="26" t="e">
        <f>(((P4338/(1-$C$5))+R4338+T4338)/(1-$C$9))+#REF!+U4338</f>
        <v>#REF!</v>
      </c>
      <c r="W4338" s="26"/>
    </row>
    <row r="4339" spans="22:23" x14ac:dyDescent="0.25">
      <c r="V4339" s="26" t="e">
        <f>(((P4339/(1-$C$5))+R4339+T4339)/(1-$C$9))+#REF!+U4339</f>
        <v>#REF!</v>
      </c>
      <c r="W4339" s="26"/>
    </row>
    <row r="4340" spans="22:23" x14ac:dyDescent="0.25">
      <c r="V4340" s="26" t="e">
        <f>(((P4340/(1-$C$5))+R4340+T4340)/(1-$C$9))+#REF!+U4340</f>
        <v>#REF!</v>
      </c>
      <c r="W4340" s="26"/>
    </row>
    <row r="4341" spans="22:23" x14ac:dyDescent="0.25">
      <c r="V4341" s="26" t="e">
        <f>(((P4341/(1-$C$5))+R4341+T4341)/(1-$C$9))+#REF!+U4341</f>
        <v>#REF!</v>
      </c>
      <c r="W4341" s="26"/>
    </row>
    <row r="4342" spans="22:23" x14ac:dyDescent="0.25">
      <c r="V4342" s="26" t="e">
        <f>(((P4342/(1-$C$5))+R4342+T4342)/(1-$C$9))+#REF!+U4342</f>
        <v>#REF!</v>
      </c>
      <c r="W4342" s="26"/>
    </row>
    <row r="4343" spans="22:23" x14ac:dyDescent="0.25">
      <c r="V4343" s="26" t="e">
        <f>(((P4343/(1-$C$5))+R4343+T4343)/(1-$C$9))+#REF!+U4343</f>
        <v>#REF!</v>
      </c>
      <c r="W4343" s="26"/>
    </row>
    <row r="4344" spans="22:23" x14ac:dyDescent="0.25">
      <c r="V4344" s="26" t="e">
        <f>(((P4344/(1-$C$5))+R4344+T4344)/(1-$C$9))+#REF!+U4344</f>
        <v>#REF!</v>
      </c>
      <c r="W4344" s="26"/>
    </row>
    <row r="4345" spans="22:23" x14ac:dyDescent="0.25">
      <c r="V4345" s="26" t="e">
        <f>(((P4345/(1-$C$5))+R4345+T4345)/(1-$C$9))+#REF!+U4345</f>
        <v>#REF!</v>
      </c>
      <c r="W4345" s="26"/>
    </row>
    <row r="4346" spans="22:23" x14ac:dyDescent="0.25">
      <c r="V4346" s="26" t="e">
        <f>(((P4346/(1-$C$5))+R4346+T4346)/(1-$C$9))+#REF!+U4346</f>
        <v>#REF!</v>
      </c>
      <c r="W4346" s="26"/>
    </row>
    <row r="4347" spans="22:23" x14ac:dyDescent="0.25">
      <c r="V4347" s="26" t="e">
        <f>(((P4347/(1-$C$5))+R4347+T4347)/(1-$C$9))+#REF!+U4347</f>
        <v>#REF!</v>
      </c>
      <c r="W4347" s="26"/>
    </row>
    <row r="4348" spans="22:23" x14ac:dyDescent="0.25">
      <c r="V4348" s="26" t="e">
        <f>(((P4348/(1-$C$5))+R4348+T4348)/(1-$C$9))+#REF!+U4348</f>
        <v>#REF!</v>
      </c>
      <c r="W4348" s="26"/>
    </row>
    <row r="4349" spans="22:23" x14ac:dyDescent="0.25">
      <c r="V4349" s="26" t="e">
        <f>(((P4349/(1-$C$5))+R4349+T4349)/(1-$C$9))+#REF!+U4349</f>
        <v>#REF!</v>
      </c>
      <c r="W4349" s="26"/>
    </row>
    <row r="4350" spans="22:23" x14ac:dyDescent="0.25">
      <c r="V4350" s="26" t="e">
        <f>(((P4350/(1-$C$5))+R4350+T4350)/(1-$C$9))+#REF!+U4350</f>
        <v>#REF!</v>
      </c>
      <c r="W4350" s="26"/>
    </row>
    <row r="4351" spans="22:23" x14ac:dyDescent="0.25">
      <c r="V4351" s="26" t="e">
        <f>(((P4351/(1-$C$5))+R4351+T4351)/(1-$C$9))+#REF!+U4351</f>
        <v>#REF!</v>
      </c>
      <c r="W4351" s="26"/>
    </row>
    <row r="4352" spans="22:23" x14ac:dyDescent="0.25">
      <c r="V4352" s="26" t="e">
        <f>(((P4352/(1-$C$5))+R4352+T4352)/(1-$C$9))+#REF!+U4352</f>
        <v>#REF!</v>
      </c>
      <c r="W4352" s="26"/>
    </row>
    <row r="4353" spans="22:23" x14ac:dyDescent="0.25">
      <c r="V4353" s="26" t="e">
        <f>(((P4353/(1-$C$5))+R4353+T4353)/(1-$C$9))+#REF!+U4353</f>
        <v>#REF!</v>
      </c>
      <c r="W4353" s="26"/>
    </row>
    <row r="4354" spans="22:23" x14ac:dyDescent="0.25">
      <c r="V4354" s="26" t="e">
        <f>(((P4354/(1-$C$5))+R4354+T4354)/(1-$C$9))+#REF!+U4354</f>
        <v>#REF!</v>
      </c>
      <c r="W4354" s="26"/>
    </row>
    <row r="4355" spans="22:23" x14ac:dyDescent="0.25">
      <c r="V4355" s="26" t="e">
        <f>(((P4355/(1-$C$5))+R4355+T4355)/(1-$C$9))+#REF!+U4355</f>
        <v>#REF!</v>
      </c>
      <c r="W4355" s="26"/>
    </row>
    <row r="4356" spans="22:23" x14ac:dyDescent="0.25">
      <c r="V4356" s="26" t="e">
        <f>(((P4356/(1-$C$5))+R4356+T4356)/(1-$C$9))+#REF!+U4356</f>
        <v>#REF!</v>
      </c>
      <c r="W4356" s="26"/>
    </row>
    <row r="4357" spans="22:23" x14ac:dyDescent="0.25">
      <c r="V4357" s="26" t="e">
        <f>(((P4357/(1-$C$5))+R4357+T4357)/(1-$C$9))+#REF!+U4357</f>
        <v>#REF!</v>
      </c>
      <c r="W4357" s="26"/>
    </row>
    <row r="4358" spans="22:23" x14ac:dyDescent="0.25">
      <c r="V4358" s="26" t="e">
        <f>(((P4358/(1-$C$5))+R4358+T4358)/(1-$C$9))+#REF!+U4358</f>
        <v>#REF!</v>
      </c>
      <c r="W4358" s="26"/>
    </row>
    <row r="4359" spans="22:23" x14ac:dyDescent="0.25">
      <c r="V4359" s="26" t="e">
        <f>(((P4359/(1-$C$5))+R4359+T4359)/(1-$C$9))+#REF!+U4359</f>
        <v>#REF!</v>
      </c>
      <c r="W4359" s="26"/>
    </row>
    <row r="4360" spans="22:23" x14ac:dyDescent="0.25">
      <c r="V4360" s="26" t="e">
        <f>(((P4360/(1-$C$5))+R4360+T4360)/(1-$C$9))+#REF!+U4360</f>
        <v>#REF!</v>
      </c>
      <c r="W4360" s="26"/>
    </row>
    <row r="4361" spans="22:23" x14ac:dyDescent="0.25">
      <c r="V4361" s="26" t="e">
        <f>(((P4361/(1-$C$5))+R4361+T4361)/(1-$C$9))+#REF!+U4361</f>
        <v>#REF!</v>
      </c>
      <c r="W4361" s="26"/>
    </row>
    <row r="4362" spans="22:23" x14ac:dyDescent="0.25">
      <c r="V4362" s="26" t="e">
        <f>(((P4362/(1-$C$5))+R4362+T4362)/(1-$C$9))+#REF!+U4362</f>
        <v>#REF!</v>
      </c>
      <c r="W4362" s="26"/>
    </row>
    <row r="4363" spans="22:23" x14ac:dyDescent="0.25">
      <c r="V4363" s="26" t="e">
        <f>(((P4363/(1-$C$5))+R4363+T4363)/(1-$C$9))+#REF!+U4363</f>
        <v>#REF!</v>
      </c>
      <c r="W4363" s="26"/>
    </row>
    <row r="4364" spans="22:23" x14ac:dyDescent="0.25">
      <c r="V4364" s="26" t="e">
        <f>(((P4364/(1-$C$5))+R4364+T4364)/(1-$C$9))+#REF!+U4364</f>
        <v>#REF!</v>
      </c>
      <c r="W4364" s="26"/>
    </row>
    <row r="4365" spans="22:23" x14ac:dyDescent="0.25">
      <c r="V4365" s="26" t="e">
        <f>(((P4365/(1-$C$5))+R4365+T4365)/(1-$C$9))+#REF!+U4365</f>
        <v>#REF!</v>
      </c>
      <c r="W4365" s="26"/>
    </row>
    <row r="4366" spans="22:23" x14ac:dyDescent="0.25">
      <c r="V4366" s="26" t="e">
        <f>(((P4366/(1-$C$5))+R4366+T4366)/(1-$C$9))+#REF!+U4366</f>
        <v>#REF!</v>
      </c>
      <c r="W4366" s="26"/>
    </row>
    <row r="4367" spans="22:23" x14ac:dyDescent="0.25">
      <c r="V4367" s="26" t="e">
        <f>(((P4367/(1-$C$5))+R4367+T4367)/(1-$C$9))+#REF!+U4367</f>
        <v>#REF!</v>
      </c>
      <c r="W4367" s="26"/>
    </row>
    <row r="4368" spans="22:23" x14ac:dyDescent="0.25">
      <c r="V4368" s="26" t="e">
        <f>(((P4368/(1-$C$5))+R4368+T4368)/(1-$C$9))+#REF!+U4368</f>
        <v>#REF!</v>
      </c>
      <c r="W4368" s="26"/>
    </row>
    <row r="4369" spans="22:23" x14ac:dyDescent="0.25">
      <c r="V4369" s="26" t="e">
        <f>(((P4369/(1-$C$5))+R4369+T4369)/(1-$C$9))+#REF!+U4369</f>
        <v>#REF!</v>
      </c>
      <c r="W4369" s="26"/>
    </row>
    <row r="4370" spans="22:23" x14ac:dyDescent="0.25">
      <c r="V4370" s="26" t="e">
        <f>(((P4370/(1-$C$5))+R4370+T4370)/(1-$C$9))+#REF!+U4370</f>
        <v>#REF!</v>
      </c>
      <c r="W4370" s="26"/>
    </row>
    <row r="4371" spans="22:23" x14ac:dyDescent="0.25">
      <c r="V4371" s="26" t="e">
        <f>(((P4371/(1-$C$5))+R4371+T4371)/(1-$C$9))+#REF!+U4371</f>
        <v>#REF!</v>
      </c>
      <c r="W4371" s="26"/>
    </row>
    <row r="4372" spans="22:23" x14ac:dyDescent="0.25">
      <c r="V4372" s="26" t="e">
        <f>(((P4372/(1-$C$5))+R4372+T4372)/(1-$C$9))+#REF!+U4372</f>
        <v>#REF!</v>
      </c>
      <c r="W4372" s="26"/>
    </row>
    <row r="4373" spans="22:23" x14ac:dyDescent="0.25">
      <c r="V4373" s="26" t="e">
        <f>(((P4373/(1-$C$5))+R4373+T4373)/(1-$C$9))+#REF!+U4373</f>
        <v>#REF!</v>
      </c>
      <c r="W4373" s="26"/>
    </row>
    <row r="4374" spans="22:23" x14ac:dyDescent="0.25">
      <c r="V4374" s="26" t="e">
        <f>(((P4374/(1-$C$5))+R4374+T4374)/(1-$C$9))+#REF!+U4374</f>
        <v>#REF!</v>
      </c>
      <c r="W4374" s="26"/>
    </row>
    <row r="4375" spans="22:23" x14ac:dyDescent="0.25">
      <c r="V4375" s="26" t="e">
        <f>(((P4375/(1-$C$5))+R4375+T4375)/(1-$C$9))+#REF!+U4375</f>
        <v>#REF!</v>
      </c>
      <c r="W4375" s="26"/>
    </row>
    <row r="4376" spans="22:23" x14ac:dyDescent="0.25">
      <c r="V4376" s="26" t="e">
        <f>(((P4376/(1-$C$5))+R4376+T4376)/(1-$C$9))+#REF!+U4376</f>
        <v>#REF!</v>
      </c>
      <c r="W4376" s="26"/>
    </row>
    <row r="4377" spans="22:23" x14ac:dyDescent="0.25">
      <c r="V4377" s="26" t="e">
        <f>(((P4377/(1-$C$5))+R4377+T4377)/(1-$C$9))+#REF!+U4377</f>
        <v>#REF!</v>
      </c>
      <c r="W4377" s="26"/>
    </row>
    <row r="4378" spans="22:23" x14ac:dyDescent="0.25">
      <c r="V4378" s="26" t="e">
        <f>(((P4378/(1-$C$5))+R4378+T4378)/(1-$C$9))+#REF!+U4378</f>
        <v>#REF!</v>
      </c>
      <c r="W4378" s="26"/>
    </row>
    <row r="4379" spans="22:23" x14ac:dyDescent="0.25">
      <c r="V4379" s="26" t="e">
        <f>(((P4379/(1-$C$5))+R4379+T4379)/(1-$C$9))+#REF!+U4379</f>
        <v>#REF!</v>
      </c>
      <c r="W4379" s="26"/>
    </row>
    <row r="4380" spans="22:23" x14ac:dyDescent="0.25">
      <c r="V4380" s="26" t="e">
        <f>(((P4380/(1-$C$5))+R4380+T4380)/(1-$C$9))+#REF!+U4380</f>
        <v>#REF!</v>
      </c>
      <c r="W4380" s="26"/>
    </row>
    <row r="4381" spans="22:23" x14ac:dyDescent="0.25">
      <c r="V4381" s="26" t="e">
        <f>(((P4381/(1-$C$5))+R4381+T4381)/(1-$C$9))+#REF!+U4381</f>
        <v>#REF!</v>
      </c>
      <c r="W4381" s="26"/>
    </row>
    <row r="4382" spans="22:23" x14ac:dyDescent="0.25">
      <c r="V4382" s="26" t="e">
        <f>(((P4382/(1-$C$5))+R4382+T4382)/(1-$C$9))+#REF!+U4382</f>
        <v>#REF!</v>
      </c>
      <c r="W4382" s="26"/>
    </row>
    <row r="4383" spans="22:23" x14ac:dyDescent="0.25">
      <c r="V4383" s="26" t="e">
        <f>(((P4383/(1-$C$5))+R4383+T4383)/(1-$C$9))+#REF!+U4383</f>
        <v>#REF!</v>
      </c>
      <c r="W4383" s="26"/>
    </row>
    <row r="4384" spans="22:23" x14ac:dyDescent="0.25">
      <c r="V4384" s="26" t="e">
        <f>(((P4384/(1-$C$5))+R4384+T4384)/(1-$C$9))+#REF!+U4384</f>
        <v>#REF!</v>
      </c>
      <c r="W4384" s="26"/>
    </row>
    <row r="4385" spans="22:23" x14ac:dyDescent="0.25">
      <c r="V4385" s="26" t="e">
        <f>(((P4385/(1-$C$5))+R4385+T4385)/(1-$C$9))+#REF!+U4385</f>
        <v>#REF!</v>
      </c>
      <c r="W4385" s="26"/>
    </row>
    <row r="4386" spans="22:23" x14ac:dyDescent="0.25">
      <c r="V4386" s="26" t="e">
        <f>(((P4386/(1-$C$5))+R4386+T4386)/(1-$C$9))+#REF!+U4386</f>
        <v>#REF!</v>
      </c>
      <c r="W4386" s="26"/>
    </row>
    <row r="4387" spans="22:23" x14ac:dyDescent="0.25">
      <c r="V4387" s="26" t="e">
        <f>(((P4387/(1-$C$5))+R4387+T4387)/(1-$C$9))+#REF!+U4387</f>
        <v>#REF!</v>
      </c>
      <c r="W4387" s="26"/>
    </row>
    <row r="4388" spans="22:23" x14ac:dyDescent="0.25">
      <c r="V4388" s="26" t="e">
        <f>(((P4388/(1-$C$5))+R4388+T4388)/(1-$C$9))+#REF!+U4388</f>
        <v>#REF!</v>
      </c>
      <c r="W4388" s="26"/>
    </row>
    <row r="4389" spans="22:23" x14ac:dyDescent="0.25">
      <c r="V4389" s="26" t="e">
        <f>(((P4389/(1-$C$5))+R4389+T4389)/(1-$C$9))+#REF!+U4389</f>
        <v>#REF!</v>
      </c>
      <c r="W4389" s="26"/>
    </row>
    <row r="4390" spans="22:23" x14ac:dyDescent="0.25">
      <c r="V4390" s="26" t="e">
        <f>(((P4390/(1-$C$5))+R4390+T4390)/(1-$C$9))+#REF!+U4390</f>
        <v>#REF!</v>
      </c>
      <c r="W4390" s="26"/>
    </row>
    <row r="4391" spans="22:23" x14ac:dyDescent="0.25">
      <c r="V4391" s="26" t="e">
        <f>(((P4391/(1-$C$5))+R4391+T4391)/(1-$C$9))+#REF!+U4391</f>
        <v>#REF!</v>
      </c>
      <c r="W4391" s="26"/>
    </row>
    <row r="4392" spans="22:23" x14ac:dyDescent="0.25">
      <c r="V4392" s="26" t="e">
        <f>(((P4392/(1-$C$5))+R4392+T4392)/(1-$C$9))+#REF!+U4392</f>
        <v>#REF!</v>
      </c>
      <c r="W4392" s="26"/>
    </row>
    <row r="4393" spans="22:23" x14ac:dyDescent="0.25">
      <c r="V4393" s="26" t="e">
        <f>(((P4393/(1-$C$5))+R4393+T4393)/(1-$C$9))+#REF!+U4393</f>
        <v>#REF!</v>
      </c>
      <c r="W4393" s="26"/>
    </row>
    <row r="4394" spans="22:23" x14ac:dyDescent="0.25">
      <c r="V4394" s="26" t="e">
        <f>(((P4394/(1-$C$5))+R4394+T4394)/(1-$C$9))+#REF!+U4394</f>
        <v>#REF!</v>
      </c>
      <c r="W4394" s="26"/>
    </row>
    <row r="4395" spans="22:23" x14ac:dyDescent="0.25">
      <c r="V4395" s="26" t="e">
        <f>(((P4395/(1-$C$5))+R4395+T4395)/(1-$C$9))+#REF!+U4395</f>
        <v>#REF!</v>
      </c>
      <c r="W4395" s="26"/>
    </row>
    <row r="4396" spans="22:23" x14ac:dyDescent="0.25">
      <c r="V4396" s="26" t="e">
        <f>(((P4396/(1-$C$5))+R4396+T4396)/(1-$C$9))+#REF!+U4396</f>
        <v>#REF!</v>
      </c>
      <c r="W4396" s="26"/>
    </row>
    <row r="4397" spans="22:23" x14ac:dyDescent="0.25">
      <c r="V4397" s="26" t="e">
        <f>(((P4397/(1-$C$5))+R4397+T4397)/(1-$C$9))+#REF!+U4397</f>
        <v>#REF!</v>
      </c>
      <c r="W4397" s="26"/>
    </row>
    <row r="4398" spans="22:23" x14ac:dyDescent="0.25">
      <c r="V4398" s="26" t="e">
        <f>(((P4398/(1-$C$5))+R4398+T4398)/(1-$C$9))+#REF!+U4398</f>
        <v>#REF!</v>
      </c>
      <c r="W4398" s="26"/>
    </row>
    <row r="4399" spans="22:23" x14ac:dyDescent="0.25">
      <c r="V4399" s="26" t="e">
        <f>(((P4399/(1-$C$5))+R4399+T4399)/(1-$C$9))+#REF!+U4399</f>
        <v>#REF!</v>
      </c>
      <c r="W4399" s="26"/>
    </row>
    <row r="4400" spans="22:23" x14ac:dyDescent="0.25">
      <c r="V4400" s="26" t="e">
        <f>(((P4400/(1-$C$5))+R4400+T4400)/(1-$C$9))+#REF!+U4400</f>
        <v>#REF!</v>
      </c>
      <c r="W4400" s="26"/>
    </row>
    <row r="4401" spans="22:23" x14ac:dyDescent="0.25">
      <c r="V4401" s="26" t="e">
        <f>(((P4401/(1-$C$5))+R4401+T4401)/(1-$C$9))+#REF!+U4401</f>
        <v>#REF!</v>
      </c>
      <c r="W4401" s="26"/>
    </row>
    <row r="4402" spans="22:23" x14ac:dyDescent="0.25">
      <c r="V4402" s="26" t="e">
        <f>(((P4402/(1-$C$5))+R4402+T4402)/(1-$C$9))+#REF!+U4402</f>
        <v>#REF!</v>
      </c>
      <c r="W4402" s="26"/>
    </row>
    <row r="4403" spans="22:23" x14ac:dyDescent="0.25">
      <c r="V4403" s="26" t="e">
        <f>(((P4403/(1-$C$5))+R4403+T4403)/(1-$C$9))+#REF!+U4403</f>
        <v>#REF!</v>
      </c>
      <c r="W4403" s="26"/>
    </row>
    <row r="4404" spans="22:23" x14ac:dyDescent="0.25">
      <c r="V4404" s="26" t="e">
        <f>(((P4404/(1-$C$5))+R4404+T4404)/(1-$C$9))+#REF!+U4404</f>
        <v>#REF!</v>
      </c>
      <c r="W4404" s="26"/>
    </row>
    <row r="4405" spans="22:23" x14ac:dyDescent="0.25">
      <c r="V4405" s="26" t="e">
        <f>(((P4405/(1-$C$5))+R4405+T4405)/(1-$C$9))+#REF!+U4405</f>
        <v>#REF!</v>
      </c>
      <c r="W4405" s="26"/>
    </row>
    <row r="4406" spans="22:23" x14ac:dyDescent="0.25">
      <c r="V4406" s="26" t="e">
        <f>(((P4406/(1-$C$5))+R4406+T4406)/(1-$C$9))+#REF!+U4406</f>
        <v>#REF!</v>
      </c>
      <c r="W4406" s="26"/>
    </row>
    <row r="4407" spans="22:23" x14ac:dyDescent="0.25">
      <c r="V4407" s="26" t="e">
        <f>(((P4407/(1-$C$5))+R4407+T4407)/(1-$C$9))+#REF!+U4407</f>
        <v>#REF!</v>
      </c>
      <c r="W4407" s="26"/>
    </row>
    <row r="4408" spans="22:23" x14ac:dyDescent="0.25">
      <c r="V4408" s="26" t="e">
        <f>(((P4408/(1-$C$5))+R4408+T4408)/(1-$C$9))+#REF!+U4408</f>
        <v>#REF!</v>
      </c>
      <c r="W4408" s="26"/>
    </row>
    <row r="4409" spans="22:23" x14ac:dyDescent="0.25">
      <c r="V4409" s="26" t="e">
        <f>(((P4409/(1-$C$5))+R4409+T4409)/(1-$C$9))+#REF!+U4409</f>
        <v>#REF!</v>
      </c>
      <c r="W4409" s="26"/>
    </row>
    <row r="4410" spans="22:23" x14ac:dyDescent="0.25">
      <c r="V4410" s="26" t="e">
        <f>(((P4410/(1-$C$5))+R4410+T4410)/(1-$C$9))+#REF!+U4410</f>
        <v>#REF!</v>
      </c>
      <c r="W4410" s="26"/>
    </row>
    <row r="4411" spans="22:23" x14ac:dyDescent="0.25">
      <c r="V4411" s="26" t="e">
        <f>(((P4411/(1-$C$5))+R4411+T4411)/(1-$C$9))+#REF!+U4411</f>
        <v>#REF!</v>
      </c>
      <c r="W4411" s="26"/>
    </row>
    <row r="4412" spans="22:23" x14ac:dyDescent="0.25">
      <c r="V4412" s="26" t="e">
        <f>(((P4412/(1-$C$5))+R4412+T4412)/(1-$C$9))+#REF!+U4412</f>
        <v>#REF!</v>
      </c>
      <c r="W4412" s="26"/>
    </row>
    <row r="4413" spans="22:23" x14ac:dyDescent="0.25">
      <c r="V4413" s="26" t="e">
        <f>(((P4413/(1-$C$5))+R4413+T4413)/(1-$C$9))+#REF!+U4413</f>
        <v>#REF!</v>
      </c>
      <c r="W4413" s="26"/>
    </row>
    <row r="4414" spans="22:23" x14ac:dyDescent="0.25">
      <c r="V4414" s="26" t="e">
        <f>(((P4414/(1-$C$5))+R4414+T4414)/(1-$C$9))+#REF!+U4414</f>
        <v>#REF!</v>
      </c>
      <c r="W4414" s="26"/>
    </row>
    <row r="4415" spans="22:23" x14ac:dyDescent="0.25">
      <c r="V4415" s="26" t="e">
        <f>(((P4415/(1-$C$5))+R4415+T4415)/(1-$C$9))+#REF!+U4415</f>
        <v>#REF!</v>
      </c>
      <c r="W4415" s="26"/>
    </row>
    <row r="4416" spans="22:23" x14ac:dyDescent="0.25">
      <c r="V4416" s="26" t="e">
        <f>(((P4416/(1-$C$5))+R4416+T4416)/(1-$C$9))+#REF!+U4416</f>
        <v>#REF!</v>
      </c>
      <c r="W4416" s="26"/>
    </row>
    <row r="4417" spans="22:23" x14ac:dyDescent="0.25">
      <c r="V4417" s="26" t="e">
        <f>(((P4417/(1-$C$5))+R4417+T4417)/(1-$C$9))+#REF!+U4417</f>
        <v>#REF!</v>
      </c>
      <c r="W4417" s="26"/>
    </row>
    <row r="4418" spans="22:23" x14ac:dyDescent="0.25">
      <c r="V4418" s="26" t="e">
        <f>(((P4418/(1-$C$5))+R4418+T4418)/(1-$C$9))+#REF!+U4418</f>
        <v>#REF!</v>
      </c>
      <c r="W4418" s="26"/>
    </row>
    <row r="4419" spans="22:23" x14ac:dyDescent="0.25">
      <c r="V4419" s="26" t="e">
        <f>(((P4419/(1-$C$5))+R4419+T4419)/(1-$C$9))+#REF!+U4419</f>
        <v>#REF!</v>
      </c>
      <c r="W4419" s="26"/>
    </row>
    <row r="4420" spans="22:23" x14ac:dyDescent="0.25">
      <c r="V4420" s="26" t="e">
        <f>(((P4420/(1-$C$5))+R4420+T4420)/(1-$C$9))+#REF!+U4420</f>
        <v>#REF!</v>
      </c>
      <c r="W4420" s="26"/>
    </row>
    <row r="4421" spans="22:23" x14ac:dyDescent="0.25">
      <c r="V4421" s="26" t="e">
        <f>(((P4421/(1-$C$5))+R4421+T4421)/(1-$C$9))+#REF!+U4421</f>
        <v>#REF!</v>
      </c>
      <c r="W4421" s="26"/>
    </row>
    <row r="4422" spans="22:23" x14ac:dyDescent="0.25">
      <c r="V4422" s="26" t="e">
        <f>(((P4422/(1-$C$5))+R4422+T4422)/(1-$C$9))+#REF!+U4422</f>
        <v>#REF!</v>
      </c>
      <c r="W4422" s="26"/>
    </row>
    <row r="4423" spans="22:23" x14ac:dyDescent="0.25">
      <c r="V4423" s="26" t="e">
        <f>(((P4423/(1-$C$5))+R4423+T4423)/(1-$C$9))+#REF!+U4423</f>
        <v>#REF!</v>
      </c>
      <c r="W4423" s="26"/>
    </row>
    <row r="4424" spans="22:23" x14ac:dyDescent="0.25">
      <c r="V4424" s="26" t="e">
        <f>(((P4424/(1-$C$5))+R4424+T4424)/(1-$C$9))+#REF!+U4424</f>
        <v>#REF!</v>
      </c>
      <c r="W4424" s="26"/>
    </row>
    <row r="4425" spans="22:23" x14ac:dyDescent="0.25">
      <c r="V4425" s="26" t="e">
        <f>(((P4425/(1-$C$5))+R4425+T4425)/(1-$C$9))+#REF!+U4425</f>
        <v>#REF!</v>
      </c>
      <c r="W4425" s="26"/>
    </row>
    <row r="4426" spans="22:23" x14ac:dyDescent="0.25">
      <c r="V4426" s="26" t="e">
        <f>(((P4426/(1-$C$5))+R4426+T4426)/(1-$C$9))+#REF!+U4426</f>
        <v>#REF!</v>
      </c>
      <c r="W4426" s="26"/>
    </row>
    <row r="4427" spans="22:23" x14ac:dyDescent="0.25">
      <c r="V4427" s="26" t="e">
        <f>(((P4427/(1-$C$5))+R4427+T4427)/(1-$C$9))+#REF!+U4427</f>
        <v>#REF!</v>
      </c>
      <c r="W4427" s="26"/>
    </row>
    <row r="4428" spans="22:23" x14ac:dyDescent="0.25">
      <c r="V4428" s="26" t="e">
        <f>(((P4428/(1-$C$5))+R4428+T4428)/(1-$C$9))+#REF!+U4428</f>
        <v>#REF!</v>
      </c>
      <c r="W4428" s="26"/>
    </row>
    <row r="4429" spans="22:23" x14ac:dyDescent="0.25">
      <c r="V4429" s="26" t="e">
        <f>(((P4429/(1-$C$5))+R4429+T4429)/(1-$C$9))+#REF!+U4429</f>
        <v>#REF!</v>
      </c>
      <c r="W4429" s="26"/>
    </row>
    <row r="4430" spans="22:23" x14ac:dyDescent="0.25">
      <c r="V4430" s="26" t="e">
        <f>(((P4430/(1-$C$5))+R4430+T4430)/(1-$C$9))+#REF!+U4430</f>
        <v>#REF!</v>
      </c>
      <c r="W4430" s="26"/>
    </row>
    <row r="4431" spans="22:23" x14ac:dyDescent="0.25">
      <c r="V4431" s="26" t="e">
        <f>(((P4431/(1-$C$5))+R4431+T4431)/(1-$C$9))+#REF!+U4431</f>
        <v>#REF!</v>
      </c>
      <c r="W4431" s="26"/>
    </row>
    <row r="4432" spans="22:23" x14ac:dyDescent="0.25">
      <c r="V4432" s="26" t="e">
        <f>(((P4432/(1-$C$5))+R4432+T4432)/(1-$C$9))+#REF!+U4432</f>
        <v>#REF!</v>
      </c>
      <c r="W4432" s="26"/>
    </row>
    <row r="4433" spans="22:23" x14ac:dyDescent="0.25">
      <c r="V4433" s="26" t="e">
        <f>(((P4433/(1-$C$5))+R4433+T4433)/(1-$C$9))+#REF!+U4433</f>
        <v>#REF!</v>
      </c>
      <c r="W4433" s="26"/>
    </row>
    <row r="4434" spans="22:23" x14ac:dyDescent="0.25">
      <c r="V4434" s="26" t="e">
        <f>(((P4434/(1-$C$5))+R4434+T4434)/(1-$C$9))+#REF!+U4434</f>
        <v>#REF!</v>
      </c>
      <c r="W4434" s="26"/>
    </row>
  </sheetData>
  <mergeCells count="3">
    <mergeCell ref="P17:V17"/>
    <mergeCell ref="AD17:AF17"/>
    <mergeCell ref="F16:O16"/>
  </mergeCells>
  <phoneticPr fontId="0" type="noConversion"/>
  <pageMargins left="0.75" right="0.75" top="1" bottom="1" header="0.5" footer="0.5"/>
  <pageSetup scale="60" orientation="landscape" r:id="rId1"/>
  <headerFooter alignWithMargins="0"/>
  <colBreaks count="2" manualBreakCount="2">
    <brk id="15" max="52" man="1"/>
    <brk id="27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7"/>
  <sheetViews>
    <sheetView view="pageBreakPreview" zoomScale="60" zoomScaleNormal="75" workbookViewId="0">
      <selection activeCell="O32" sqref="O32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5" width="11.109375" customWidth="1"/>
    <col min="6" max="6" width="12" customWidth="1"/>
    <col min="7" max="7" width="4.109375" customWidth="1"/>
    <col min="8" max="8" width="12.109375" customWidth="1"/>
    <col min="9" max="9" width="12.88671875" customWidth="1"/>
    <col min="10" max="10" width="12.6640625" customWidth="1"/>
    <col min="11" max="11" width="3.88671875" customWidth="1"/>
    <col min="12" max="14" width="13.44140625" customWidth="1"/>
    <col min="15" max="15" width="13.5546875" customWidth="1"/>
    <col min="16" max="18" width="12.6640625" customWidth="1"/>
    <col min="19" max="20" width="10.33203125" bestFit="1" customWidth="1"/>
    <col min="21" max="21" width="11.33203125" bestFit="1" customWidth="1"/>
    <col min="22" max="23" width="10.33203125" bestFit="1" customWidth="1"/>
  </cols>
  <sheetData>
    <row r="1" spans="1:21" x14ac:dyDescent="0.25">
      <c r="A1" s="1" t="s">
        <v>0</v>
      </c>
      <c r="F1" s="1" t="str">
        <f>Sales!F1</f>
        <v xml:space="preserve">       Delivery Month:</v>
      </c>
      <c r="G1" s="1"/>
      <c r="I1" s="55">
        <f>Sales!I1</f>
        <v>37073</v>
      </c>
    </row>
    <row r="4" spans="1:21" x14ac:dyDescent="0.25">
      <c r="C4" s="94" t="s">
        <v>108</v>
      </c>
      <c r="D4" s="94"/>
      <c r="E4" s="94"/>
      <c r="F4" s="94"/>
      <c r="G4" s="5"/>
      <c r="H4" s="94" t="s">
        <v>43</v>
      </c>
      <c r="I4" s="94"/>
      <c r="J4" s="94"/>
      <c r="K4" s="5"/>
    </row>
    <row r="5" spans="1:21" ht="52.8" x14ac:dyDescent="0.25">
      <c r="A5" s="1"/>
      <c r="B5" s="4" t="s">
        <v>103</v>
      </c>
      <c r="C5" s="4" t="s">
        <v>106</v>
      </c>
      <c r="D5" s="4" t="s">
        <v>23</v>
      </c>
      <c r="E5" s="4" t="s">
        <v>105</v>
      </c>
      <c r="F5" s="4" t="s">
        <v>27</v>
      </c>
      <c r="G5" s="4"/>
      <c r="H5" s="4" t="s">
        <v>13</v>
      </c>
      <c r="I5" s="4" t="s">
        <v>14</v>
      </c>
      <c r="J5" s="4" t="s">
        <v>31</v>
      </c>
      <c r="K5" s="4"/>
      <c r="L5" s="4" t="s">
        <v>27</v>
      </c>
      <c r="M5" s="4" t="s">
        <v>124</v>
      </c>
      <c r="N5" s="46" t="s">
        <v>32</v>
      </c>
      <c r="O5" s="46" t="s">
        <v>30</v>
      </c>
      <c r="P5" s="4" t="s">
        <v>19</v>
      </c>
      <c r="Q5" s="4" t="s">
        <v>20</v>
      </c>
      <c r="R5" s="4" t="s">
        <v>21</v>
      </c>
    </row>
    <row r="6" spans="1:21" x14ac:dyDescent="0.25">
      <c r="A6" s="1" t="s">
        <v>1</v>
      </c>
      <c r="B6" s="5" t="s">
        <v>3</v>
      </c>
      <c r="C6" s="5" t="s">
        <v>2</v>
      </c>
      <c r="D6" s="5" t="s">
        <v>2</v>
      </c>
      <c r="E6" s="5" t="s">
        <v>2</v>
      </c>
      <c r="F6" s="5" t="s">
        <v>2</v>
      </c>
      <c r="G6" s="5"/>
      <c r="H6" s="5" t="s">
        <v>2</v>
      </c>
      <c r="I6" s="5" t="s">
        <v>2</v>
      </c>
      <c r="J6" s="5" t="s">
        <v>2</v>
      </c>
      <c r="K6" s="5"/>
      <c r="L6" s="5" t="s">
        <v>2</v>
      </c>
      <c r="M6" s="5" t="s">
        <v>29</v>
      </c>
      <c r="N6" s="47" t="s">
        <v>2</v>
      </c>
      <c r="O6" s="5" t="s">
        <v>2</v>
      </c>
      <c r="P6" s="5" t="s">
        <v>29</v>
      </c>
      <c r="Q6" s="5" t="s">
        <v>17</v>
      </c>
      <c r="R6" s="5" t="s">
        <v>17</v>
      </c>
    </row>
    <row r="7" spans="1:21" x14ac:dyDescent="0.25">
      <c r="A7" s="2">
        <f>Sales!A20</f>
        <v>37073</v>
      </c>
      <c r="B7" s="11">
        <f>Sales!E20</f>
        <v>0</v>
      </c>
      <c r="C7" s="25">
        <f>IF(B7=0,0,Sales!O20)</f>
        <v>0</v>
      </c>
      <c r="D7" s="17">
        <f>IF(B7=0,0,Sales!K20)</f>
        <v>0</v>
      </c>
      <c r="E7" s="17">
        <f>IF(B7=0,0,Sales!L20)</f>
        <v>0</v>
      </c>
      <c r="F7" s="25">
        <f>C7-D7+E7</f>
        <v>0</v>
      </c>
      <c r="G7" s="25"/>
      <c r="H7" s="25">
        <f>IF(B7=0,0,Sales!$C$9)</f>
        <v>0</v>
      </c>
      <c r="I7" s="25">
        <f>IF(B7=0,0,Sales!$C$11)</f>
        <v>0</v>
      </c>
      <c r="J7" s="45">
        <f>H7+I7</f>
        <v>0</v>
      </c>
      <c r="K7" s="45"/>
      <c r="L7" s="15">
        <f>F7-J7</f>
        <v>0</v>
      </c>
      <c r="M7" s="15">
        <f>ROUND(B7*L7,2)</f>
        <v>0</v>
      </c>
      <c r="N7" s="48">
        <f>L7*0.085</f>
        <v>0</v>
      </c>
      <c r="O7" s="14">
        <f>L7-N7</f>
        <v>0</v>
      </c>
      <c r="P7" s="16">
        <f>((0.075*L7)*B7)</f>
        <v>0</v>
      </c>
      <c r="Q7" s="16">
        <f>((0.01*L7)*B7)</f>
        <v>0</v>
      </c>
      <c r="R7" s="26">
        <f>P7+Q7</f>
        <v>0</v>
      </c>
      <c r="S7" s="16"/>
    </row>
    <row r="8" spans="1:21" x14ac:dyDescent="0.25">
      <c r="A8" s="2">
        <f>Sales!A21</f>
        <v>37074</v>
      </c>
      <c r="B8" s="11">
        <f>Sales!E21</f>
        <v>0</v>
      </c>
      <c r="C8" s="25">
        <f>IF(B8=0,0,Sales!O21)</f>
        <v>0</v>
      </c>
      <c r="D8" s="17">
        <f>IF(B8=0,0,Sales!K21)</f>
        <v>0</v>
      </c>
      <c r="E8" s="17">
        <f>IF(B8=0,0,Sales!L21)</f>
        <v>0</v>
      </c>
      <c r="F8" s="25">
        <f t="shared" ref="F8:F37" si="0">C8-D8+E8</f>
        <v>0</v>
      </c>
      <c r="G8" s="25"/>
      <c r="H8" s="25">
        <f>IF(B8=0,0,Sales!$C$9)</f>
        <v>0</v>
      </c>
      <c r="I8" s="25">
        <f>IF(B8=0,0,Sales!$C$11)</f>
        <v>0</v>
      </c>
      <c r="J8" s="45">
        <f t="shared" ref="J8:J37" si="1">H8+I8</f>
        <v>0</v>
      </c>
      <c r="K8" s="45"/>
      <c r="L8" s="15">
        <f t="shared" ref="L8:L37" si="2">F8-J8</f>
        <v>0</v>
      </c>
      <c r="M8" s="15">
        <f t="shared" ref="M8:M37" si="3">ROUND(B8*L8,2)</f>
        <v>0</v>
      </c>
      <c r="N8" s="48">
        <f t="shared" ref="N8:N37" si="4">L8*0.085</f>
        <v>0</v>
      </c>
      <c r="O8" s="14">
        <f t="shared" ref="O8:O37" si="5">L8-N8</f>
        <v>0</v>
      </c>
      <c r="P8" s="16">
        <f t="shared" ref="P8:P37" si="6">((0.075*L8)*B8)</f>
        <v>0</v>
      </c>
      <c r="Q8" s="16">
        <f t="shared" ref="Q8:Q37" si="7">((0.01*L8)*B8)</f>
        <v>0</v>
      </c>
      <c r="R8" s="26">
        <f t="shared" ref="R8:R37" si="8">P8+Q8</f>
        <v>0</v>
      </c>
      <c r="S8" s="16"/>
      <c r="T8" s="16"/>
    </row>
    <row r="9" spans="1:21" x14ac:dyDescent="0.25">
      <c r="A9" s="2">
        <f>Sales!A22</f>
        <v>37075</v>
      </c>
      <c r="B9" s="11">
        <f>Sales!E22</f>
        <v>0</v>
      </c>
      <c r="C9" s="25">
        <f>IF(B9=0,0,Sales!O22)</f>
        <v>0</v>
      </c>
      <c r="D9" s="17">
        <f>IF(B9=0,0,Sales!K22)</f>
        <v>0</v>
      </c>
      <c r="E9" s="17">
        <f>IF(B9=0,0,Sales!L22)</f>
        <v>0</v>
      </c>
      <c r="F9" s="25">
        <f t="shared" si="0"/>
        <v>0</v>
      </c>
      <c r="G9" s="25"/>
      <c r="H9" s="25">
        <f>IF(B9=0,0,Sales!$C$9)</f>
        <v>0</v>
      </c>
      <c r="I9" s="25">
        <f>IF(B9=0,0,Sales!$C$11)</f>
        <v>0</v>
      </c>
      <c r="J9" s="45">
        <f t="shared" si="1"/>
        <v>0</v>
      </c>
      <c r="K9" s="45"/>
      <c r="L9" s="15">
        <f t="shared" si="2"/>
        <v>0</v>
      </c>
      <c r="M9" s="15">
        <f t="shared" si="3"/>
        <v>0</v>
      </c>
      <c r="N9" s="48">
        <f t="shared" si="4"/>
        <v>0</v>
      </c>
      <c r="O9" s="14">
        <f t="shared" si="5"/>
        <v>0</v>
      </c>
      <c r="P9" s="16">
        <f t="shared" si="6"/>
        <v>0</v>
      </c>
      <c r="Q9" s="16">
        <f t="shared" si="7"/>
        <v>0</v>
      </c>
      <c r="R9" s="26">
        <f t="shared" si="8"/>
        <v>0</v>
      </c>
    </row>
    <row r="10" spans="1:21" x14ac:dyDescent="0.25">
      <c r="A10" s="2">
        <f>Sales!A23</f>
        <v>37076</v>
      </c>
      <c r="B10" s="11">
        <f>Sales!E23</f>
        <v>0</v>
      </c>
      <c r="C10" s="25">
        <f>IF(B10=0,0,Sales!O23)</f>
        <v>0</v>
      </c>
      <c r="D10" s="17">
        <f>IF(B10=0,0,Sales!K23)</f>
        <v>0</v>
      </c>
      <c r="E10" s="17">
        <f>IF(B10=0,0,Sales!L23)</f>
        <v>0</v>
      </c>
      <c r="F10" s="25">
        <f t="shared" si="0"/>
        <v>0</v>
      </c>
      <c r="G10" s="25"/>
      <c r="H10" s="25">
        <f>IF(B10=0,0,Sales!$C$9)</f>
        <v>0</v>
      </c>
      <c r="I10" s="25">
        <f>IF(B10=0,0,Sales!$C$11)</f>
        <v>0</v>
      </c>
      <c r="J10" s="45">
        <f t="shared" si="1"/>
        <v>0</v>
      </c>
      <c r="K10" s="45"/>
      <c r="L10" s="15">
        <f t="shared" si="2"/>
        <v>0</v>
      </c>
      <c r="M10" s="15">
        <f t="shared" si="3"/>
        <v>0</v>
      </c>
      <c r="N10" s="48">
        <f t="shared" si="4"/>
        <v>0</v>
      </c>
      <c r="O10" s="14">
        <f t="shared" si="5"/>
        <v>0</v>
      </c>
      <c r="P10" s="16">
        <f t="shared" si="6"/>
        <v>0</v>
      </c>
      <c r="Q10" s="16">
        <f t="shared" si="7"/>
        <v>0</v>
      </c>
      <c r="R10" s="26">
        <f t="shared" si="8"/>
        <v>0</v>
      </c>
    </row>
    <row r="11" spans="1:21" x14ac:dyDescent="0.25">
      <c r="A11" s="2">
        <f>Sales!A24</f>
        <v>37077</v>
      </c>
      <c r="B11" s="11">
        <f>Sales!E24</f>
        <v>0</v>
      </c>
      <c r="C11" s="25">
        <f>IF(B11=0,0,Sales!O24)</f>
        <v>0</v>
      </c>
      <c r="D11" s="17">
        <f>IF(B11=0,0,Sales!K24)</f>
        <v>0</v>
      </c>
      <c r="E11" s="17">
        <f>IF(B11=0,0,Sales!L24)</f>
        <v>0</v>
      </c>
      <c r="F11" s="25">
        <f t="shared" si="0"/>
        <v>0</v>
      </c>
      <c r="G11" s="25"/>
      <c r="H11" s="25">
        <f>IF(B11=0,0,Sales!$C$9)</f>
        <v>0</v>
      </c>
      <c r="I11" s="25">
        <f>IF(B11=0,0,Sales!$C$11)</f>
        <v>0</v>
      </c>
      <c r="J11" s="45">
        <f t="shared" si="1"/>
        <v>0</v>
      </c>
      <c r="K11" s="45"/>
      <c r="L11" s="15">
        <f t="shared" si="2"/>
        <v>0</v>
      </c>
      <c r="M11" s="15">
        <f t="shared" si="3"/>
        <v>0</v>
      </c>
      <c r="N11" s="48">
        <f t="shared" si="4"/>
        <v>0</v>
      </c>
      <c r="O11" s="14">
        <f t="shared" si="5"/>
        <v>0</v>
      </c>
      <c r="P11" s="16">
        <f t="shared" si="6"/>
        <v>0</v>
      </c>
      <c r="Q11" s="16">
        <f t="shared" si="7"/>
        <v>0</v>
      </c>
      <c r="R11" s="26">
        <f t="shared" si="8"/>
        <v>0</v>
      </c>
    </row>
    <row r="12" spans="1:21" x14ac:dyDescent="0.25">
      <c r="A12" s="2">
        <f>Sales!A25</f>
        <v>37078</v>
      </c>
      <c r="B12" s="11">
        <f>Sales!E25</f>
        <v>0</v>
      </c>
      <c r="C12" s="25">
        <f>IF(B12=0,0,Sales!O25)</f>
        <v>0</v>
      </c>
      <c r="D12" s="17">
        <f>IF(B12=0,0,Sales!K25)</f>
        <v>0</v>
      </c>
      <c r="E12" s="17">
        <f>IF(B12=0,0,Sales!L25)</f>
        <v>0</v>
      </c>
      <c r="F12" s="25">
        <f t="shared" si="0"/>
        <v>0</v>
      </c>
      <c r="G12" s="25"/>
      <c r="H12" s="25">
        <f>IF(B12=0,0,Sales!$C$9)</f>
        <v>0</v>
      </c>
      <c r="I12" s="25">
        <f>IF(B12=0,0,Sales!$C$11)</f>
        <v>0</v>
      </c>
      <c r="J12" s="45">
        <f t="shared" si="1"/>
        <v>0</v>
      </c>
      <c r="K12" s="45"/>
      <c r="L12" s="15">
        <f t="shared" si="2"/>
        <v>0</v>
      </c>
      <c r="M12" s="15">
        <f t="shared" si="3"/>
        <v>0</v>
      </c>
      <c r="N12" s="48">
        <f t="shared" si="4"/>
        <v>0</v>
      </c>
      <c r="O12" s="14">
        <f t="shared" si="5"/>
        <v>0</v>
      </c>
      <c r="P12" s="16">
        <f t="shared" si="6"/>
        <v>0</v>
      </c>
      <c r="Q12" s="16">
        <f t="shared" si="7"/>
        <v>0</v>
      </c>
      <c r="R12" s="26">
        <f t="shared" si="8"/>
        <v>0</v>
      </c>
    </row>
    <row r="13" spans="1:21" x14ac:dyDescent="0.25">
      <c r="A13" s="2">
        <f>Sales!A26</f>
        <v>37079</v>
      </c>
      <c r="B13" s="11">
        <f>Sales!E26</f>
        <v>0</v>
      </c>
      <c r="C13" s="25">
        <f>IF(B13=0,0,Sales!O26)</f>
        <v>0</v>
      </c>
      <c r="D13" s="17">
        <f>IF(B13=0,0,Sales!K26)</f>
        <v>0</v>
      </c>
      <c r="E13" s="17">
        <f>IF(B13=0,0,Sales!L26)</f>
        <v>0</v>
      </c>
      <c r="F13" s="25">
        <f t="shared" si="0"/>
        <v>0</v>
      </c>
      <c r="G13" s="25"/>
      <c r="H13" s="25">
        <f>IF(B13=0,0,Sales!$C$9)</f>
        <v>0</v>
      </c>
      <c r="I13" s="25">
        <f>IF(B13=0,0,Sales!$C$11)</f>
        <v>0</v>
      </c>
      <c r="J13" s="45">
        <f t="shared" si="1"/>
        <v>0</v>
      </c>
      <c r="K13" s="45"/>
      <c r="L13" s="15">
        <f t="shared" si="2"/>
        <v>0</v>
      </c>
      <c r="M13" s="15">
        <f t="shared" si="3"/>
        <v>0</v>
      </c>
      <c r="N13" s="48">
        <f t="shared" si="4"/>
        <v>0</v>
      </c>
      <c r="O13" s="14">
        <f t="shared" si="5"/>
        <v>0</v>
      </c>
      <c r="P13" s="16">
        <f t="shared" si="6"/>
        <v>0</v>
      </c>
      <c r="Q13" s="16">
        <f t="shared" si="7"/>
        <v>0</v>
      </c>
      <c r="R13" s="26">
        <f t="shared" si="8"/>
        <v>0</v>
      </c>
    </row>
    <row r="14" spans="1:21" x14ac:dyDescent="0.25">
      <c r="A14" s="2">
        <f>Sales!A27</f>
        <v>37080</v>
      </c>
      <c r="B14" s="11">
        <f>Sales!E27</f>
        <v>0</v>
      </c>
      <c r="C14" s="25">
        <f>IF(B14=0,0,Sales!O27)</f>
        <v>0</v>
      </c>
      <c r="D14" s="17">
        <f>IF(B14=0,0,Sales!K27)</f>
        <v>0</v>
      </c>
      <c r="E14" s="17">
        <f>IF(B14=0,0,Sales!L27)</f>
        <v>0</v>
      </c>
      <c r="F14" s="25">
        <f t="shared" si="0"/>
        <v>0</v>
      </c>
      <c r="G14" s="25"/>
      <c r="H14" s="25">
        <f>IF(B14=0,0,Sales!$C$9)</f>
        <v>0</v>
      </c>
      <c r="I14" s="25">
        <f>IF(B14=0,0,Sales!$C$11)</f>
        <v>0</v>
      </c>
      <c r="J14" s="45">
        <f t="shared" si="1"/>
        <v>0</v>
      </c>
      <c r="K14" s="45"/>
      <c r="L14" s="15">
        <f t="shared" si="2"/>
        <v>0</v>
      </c>
      <c r="M14" s="15">
        <f t="shared" si="3"/>
        <v>0</v>
      </c>
      <c r="N14" s="48">
        <f t="shared" si="4"/>
        <v>0</v>
      </c>
      <c r="O14" s="14">
        <f t="shared" si="5"/>
        <v>0</v>
      </c>
      <c r="P14" s="16">
        <f t="shared" si="6"/>
        <v>0</v>
      </c>
      <c r="Q14" s="16">
        <f t="shared" si="7"/>
        <v>0</v>
      </c>
      <c r="R14" s="26">
        <f t="shared" si="8"/>
        <v>0</v>
      </c>
      <c r="S14" s="16"/>
      <c r="T14" s="13"/>
      <c r="U14" s="16"/>
    </row>
    <row r="15" spans="1:21" x14ac:dyDescent="0.25">
      <c r="A15" s="2">
        <f>Sales!A28</f>
        <v>37081</v>
      </c>
      <c r="B15" s="11">
        <f>Sales!E28</f>
        <v>0</v>
      </c>
      <c r="C15" s="25">
        <f>IF(B15=0,0,Sales!O28)</f>
        <v>0</v>
      </c>
      <c r="D15" s="17">
        <f>IF(B15=0,0,Sales!K28)</f>
        <v>0</v>
      </c>
      <c r="E15" s="17">
        <f>IF(B15=0,0,Sales!L28)</f>
        <v>0</v>
      </c>
      <c r="F15" s="25">
        <f t="shared" si="0"/>
        <v>0</v>
      </c>
      <c r="G15" s="25"/>
      <c r="H15" s="25">
        <f>IF(B15=0,0,Sales!$C$9)</f>
        <v>0</v>
      </c>
      <c r="I15" s="25">
        <f>IF(B15=0,0,Sales!$C$11)</f>
        <v>0</v>
      </c>
      <c r="J15" s="45">
        <f t="shared" si="1"/>
        <v>0</v>
      </c>
      <c r="K15" s="45"/>
      <c r="L15" s="15">
        <f t="shared" si="2"/>
        <v>0</v>
      </c>
      <c r="M15" s="15">
        <f t="shared" si="3"/>
        <v>0</v>
      </c>
      <c r="N15" s="48">
        <f t="shared" si="4"/>
        <v>0</v>
      </c>
      <c r="O15" s="14">
        <f t="shared" si="5"/>
        <v>0</v>
      </c>
      <c r="P15" s="16">
        <f t="shared" si="6"/>
        <v>0</v>
      </c>
      <c r="Q15" s="16">
        <f t="shared" si="7"/>
        <v>0</v>
      </c>
      <c r="R15" s="26">
        <f t="shared" si="8"/>
        <v>0</v>
      </c>
    </row>
    <row r="16" spans="1:21" x14ac:dyDescent="0.25">
      <c r="A16" s="2">
        <f>Sales!A29</f>
        <v>37082</v>
      </c>
      <c r="B16" s="11">
        <f>Sales!E29</f>
        <v>0</v>
      </c>
      <c r="C16" s="25">
        <f>IF(B16=0,0,Sales!O29)</f>
        <v>0</v>
      </c>
      <c r="D16" s="17">
        <f>IF(B16=0,0,Sales!K29)</f>
        <v>0</v>
      </c>
      <c r="E16" s="17">
        <f>IF(B16=0,0,Sales!L29)</f>
        <v>0</v>
      </c>
      <c r="F16" s="25">
        <f t="shared" si="0"/>
        <v>0</v>
      </c>
      <c r="G16" s="25"/>
      <c r="H16" s="25">
        <f>IF(B16=0,0,Sales!$C$9)</f>
        <v>0</v>
      </c>
      <c r="I16" s="25">
        <f>IF(B16=0,0,Sales!$C$11)</f>
        <v>0</v>
      </c>
      <c r="J16" s="45">
        <f t="shared" si="1"/>
        <v>0</v>
      </c>
      <c r="K16" s="45"/>
      <c r="L16" s="15">
        <f t="shared" si="2"/>
        <v>0</v>
      </c>
      <c r="M16" s="15">
        <f t="shared" si="3"/>
        <v>0</v>
      </c>
      <c r="N16" s="48">
        <f t="shared" si="4"/>
        <v>0</v>
      </c>
      <c r="O16" s="14">
        <f t="shared" si="5"/>
        <v>0</v>
      </c>
      <c r="P16" s="16">
        <f t="shared" si="6"/>
        <v>0</v>
      </c>
      <c r="Q16" s="16">
        <f t="shared" si="7"/>
        <v>0</v>
      </c>
      <c r="R16" s="26">
        <f t="shared" si="8"/>
        <v>0</v>
      </c>
    </row>
    <row r="17" spans="1:22" x14ac:dyDescent="0.25">
      <c r="A17" s="2">
        <f>Sales!A30</f>
        <v>37083</v>
      </c>
      <c r="B17" s="11">
        <f>Sales!E30</f>
        <v>0</v>
      </c>
      <c r="C17" s="25">
        <f>IF(B17=0,0,Sales!O30)</f>
        <v>0</v>
      </c>
      <c r="D17" s="17">
        <f>IF(B17=0,0,Sales!K30)</f>
        <v>0</v>
      </c>
      <c r="E17" s="17">
        <f>IF(B17=0,0,Sales!L30)</f>
        <v>0</v>
      </c>
      <c r="F17" s="25">
        <f t="shared" si="0"/>
        <v>0</v>
      </c>
      <c r="G17" s="25"/>
      <c r="H17" s="25">
        <f>IF(B17=0,0,Sales!$C$9)</f>
        <v>0</v>
      </c>
      <c r="I17" s="25">
        <f>IF(B17=0,0,Sales!$C$11)</f>
        <v>0</v>
      </c>
      <c r="J17" s="45">
        <f t="shared" si="1"/>
        <v>0</v>
      </c>
      <c r="K17" s="45"/>
      <c r="L17" s="15">
        <f t="shared" si="2"/>
        <v>0</v>
      </c>
      <c r="M17" s="15">
        <f t="shared" si="3"/>
        <v>0</v>
      </c>
      <c r="N17" s="48">
        <f t="shared" si="4"/>
        <v>0</v>
      </c>
      <c r="O17" s="14">
        <f t="shared" si="5"/>
        <v>0</v>
      </c>
      <c r="P17" s="16">
        <f t="shared" si="6"/>
        <v>0</v>
      </c>
      <c r="Q17" s="16">
        <f t="shared" si="7"/>
        <v>0</v>
      </c>
      <c r="R17" s="26">
        <f t="shared" si="8"/>
        <v>0</v>
      </c>
    </row>
    <row r="18" spans="1:22" x14ac:dyDescent="0.25">
      <c r="A18" s="2">
        <f>Sales!A31</f>
        <v>37084</v>
      </c>
      <c r="B18" s="11">
        <f>Sales!E31</f>
        <v>0</v>
      </c>
      <c r="C18" s="25">
        <f>IF(B18=0,0,Sales!O31)</f>
        <v>0</v>
      </c>
      <c r="D18" s="17">
        <f>IF(B18=0,0,Sales!K31)</f>
        <v>0</v>
      </c>
      <c r="E18" s="17">
        <f>IF(B18=0,0,Sales!L31)</f>
        <v>0</v>
      </c>
      <c r="F18" s="25">
        <f t="shared" si="0"/>
        <v>0</v>
      </c>
      <c r="G18" s="25"/>
      <c r="H18" s="25">
        <f>IF(B18=0,0,Sales!$C$9)</f>
        <v>0</v>
      </c>
      <c r="I18" s="25">
        <f>IF(B18=0,0,Sales!$C$11)</f>
        <v>0</v>
      </c>
      <c r="J18" s="45">
        <f t="shared" si="1"/>
        <v>0</v>
      </c>
      <c r="K18" s="45"/>
      <c r="L18" s="15">
        <f t="shared" si="2"/>
        <v>0</v>
      </c>
      <c r="M18" s="15">
        <f t="shared" si="3"/>
        <v>0</v>
      </c>
      <c r="N18" s="48">
        <f t="shared" si="4"/>
        <v>0</v>
      </c>
      <c r="O18" s="14">
        <f t="shared" si="5"/>
        <v>0</v>
      </c>
      <c r="P18" s="16">
        <f t="shared" si="6"/>
        <v>0</v>
      </c>
      <c r="Q18" s="16">
        <f t="shared" si="7"/>
        <v>0</v>
      </c>
      <c r="R18" s="26">
        <f t="shared" si="8"/>
        <v>0</v>
      </c>
    </row>
    <row r="19" spans="1:22" x14ac:dyDescent="0.25">
      <c r="A19" s="2">
        <f>Sales!A32</f>
        <v>37085</v>
      </c>
      <c r="B19" s="11">
        <f>Sales!E32</f>
        <v>0</v>
      </c>
      <c r="C19" s="25">
        <f>IF(B19=0,0,Sales!O32)</f>
        <v>0</v>
      </c>
      <c r="D19" s="17">
        <f>IF(B19=0,0,Sales!K32)</f>
        <v>0</v>
      </c>
      <c r="E19" s="17">
        <f>IF(B19=0,0,Sales!L32)</f>
        <v>0</v>
      </c>
      <c r="F19" s="25">
        <f t="shared" si="0"/>
        <v>0</v>
      </c>
      <c r="G19" s="25"/>
      <c r="H19" s="25">
        <f>IF(B19=0,0,Sales!$C$9)</f>
        <v>0</v>
      </c>
      <c r="I19" s="25">
        <f>IF(B19=0,0,Sales!$C$11)</f>
        <v>0</v>
      </c>
      <c r="J19" s="45">
        <f t="shared" si="1"/>
        <v>0</v>
      </c>
      <c r="K19" s="45"/>
      <c r="L19" s="15">
        <f t="shared" si="2"/>
        <v>0</v>
      </c>
      <c r="M19" s="15">
        <f t="shared" si="3"/>
        <v>0</v>
      </c>
      <c r="N19" s="48">
        <f t="shared" si="4"/>
        <v>0</v>
      </c>
      <c r="O19" s="14">
        <f t="shared" si="5"/>
        <v>0</v>
      </c>
      <c r="P19" s="16">
        <f t="shared" si="6"/>
        <v>0</v>
      </c>
      <c r="Q19" s="16">
        <f t="shared" si="7"/>
        <v>0</v>
      </c>
      <c r="R19" s="26">
        <f t="shared" si="8"/>
        <v>0</v>
      </c>
    </row>
    <row r="20" spans="1:22" x14ac:dyDescent="0.25">
      <c r="A20" s="2">
        <f>Sales!A33</f>
        <v>37086</v>
      </c>
      <c r="B20" s="11">
        <f>Sales!E33</f>
        <v>0</v>
      </c>
      <c r="C20" s="25">
        <f>IF(B20=0,0,Sales!O33)</f>
        <v>0</v>
      </c>
      <c r="D20" s="17">
        <f>IF(B20=0,0,Sales!K33)</f>
        <v>0</v>
      </c>
      <c r="E20" s="17">
        <f>IF(B20=0,0,Sales!L33)</f>
        <v>0</v>
      </c>
      <c r="F20" s="25">
        <f t="shared" si="0"/>
        <v>0</v>
      </c>
      <c r="G20" s="25"/>
      <c r="H20" s="25">
        <f>IF(B20=0,0,Sales!$C$9)</f>
        <v>0</v>
      </c>
      <c r="I20" s="25">
        <f>IF(B20=0,0,Sales!$C$11)</f>
        <v>0</v>
      </c>
      <c r="J20" s="45">
        <f t="shared" si="1"/>
        <v>0</v>
      </c>
      <c r="K20" s="45"/>
      <c r="L20" s="15">
        <f t="shared" si="2"/>
        <v>0</v>
      </c>
      <c r="M20" s="15">
        <f t="shared" si="3"/>
        <v>0</v>
      </c>
      <c r="N20" s="48">
        <f t="shared" si="4"/>
        <v>0</v>
      </c>
      <c r="O20" s="14">
        <f t="shared" si="5"/>
        <v>0</v>
      </c>
      <c r="P20" s="16">
        <f t="shared" si="6"/>
        <v>0</v>
      </c>
      <c r="Q20" s="16">
        <f t="shared" si="7"/>
        <v>0</v>
      </c>
      <c r="R20" s="26">
        <f t="shared" si="8"/>
        <v>0</v>
      </c>
    </row>
    <row r="21" spans="1:22" x14ac:dyDescent="0.25">
      <c r="A21" s="2">
        <f>Sales!A34</f>
        <v>37087</v>
      </c>
      <c r="B21" s="11">
        <f>Sales!E34</f>
        <v>0</v>
      </c>
      <c r="C21" s="25">
        <f>IF(B21=0,0,Sales!O34)</f>
        <v>0</v>
      </c>
      <c r="D21" s="17">
        <f>IF(B21=0,0,Sales!K34)</f>
        <v>0</v>
      </c>
      <c r="E21" s="17">
        <f>IF(B21=0,0,Sales!L34)</f>
        <v>0</v>
      </c>
      <c r="F21" s="25">
        <f t="shared" si="0"/>
        <v>0</v>
      </c>
      <c r="G21" s="25"/>
      <c r="H21" s="25">
        <f>IF(B21=0,0,Sales!$C$9)</f>
        <v>0</v>
      </c>
      <c r="I21" s="25">
        <f>IF(B21=0,0,Sales!$C$11)</f>
        <v>0</v>
      </c>
      <c r="J21" s="45">
        <f t="shared" si="1"/>
        <v>0</v>
      </c>
      <c r="K21" s="45"/>
      <c r="L21" s="15">
        <f t="shared" si="2"/>
        <v>0</v>
      </c>
      <c r="M21" s="15">
        <f t="shared" si="3"/>
        <v>0</v>
      </c>
      <c r="N21" s="48">
        <f t="shared" si="4"/>
        <v>0</v>
      </c>
      <c r="O21" s="14">
        <f t="shared" si="5"/>
        <v>0</v>
      </c>
      <c r="P21" s="16">
        <f t="shared" si="6"/>
        <v>0</v>
      </c>
      <c r="Q21" s="16">
        <f t="shared" si="7"/>
        <v>0</v>
      </c>
      <c r="R21" s="26">
        <f t="shared" si="8"/>
        <v>0</v>
      </c>
      <c r="S21" s="16"/>
      <c r="T21" s="13"/>
      <c r="U21" s="16"/>
      <c r="V21" s="13"/>
    </row>
    <row r="22" spans="1:22" x14ac:dyDescent="0.25">
      <c r="A22" s="2">
        <f>Sales!A35</f>
        <v>37088</v>
      </c>
      <c r="B22" s="11">
        <f>Sales!E35</f>
        <v>0</v>
      </c>
      <c r="C22" s="25">
        <f>IF(B22=0,0,Sales!O35)</f>
        <v>0</v>
      </c>
      <c r="D22" s="17">
        <f>IF(B22=0,0,Sales!K35)</f>
        <v>0</v>
      </c>
      <c r="E22" s="17">
        <f>IF(B22=0,0,Sales!L35)</f>
        <v>0</v>
      </c>
      <c r="F22" s="25">
        <f t="shared" si="0"/>
        <v>0</v>
      </c>
      <c r="G22" s="25"/>
      <c r="H22" s="25">
        <f>IF(B22=0,0,Sales!$C$9)</f>
        <v>0</v>
      </c>
      <c r="I22" s="25">
        <f>IF(B22=0,0,Sales!$C$11)</f>
        <v>0</v>
      </c>
      <c r="J22" s="45">
        <f t="shared" si="1"/>
        <v>0</v>
      </c>
      <c r="K22" s="45"/>
      <c r="L22" s="15">
        <f t="shared" si="2"/>
        <v>0</v>
      </c>
      <c r="M22" s="15">
        <f t="shared" si="3"/>
        <v>0</v>
      </c>
      <c r="N22" s="48">
        <f t="shared" si="4"/>
        <v>0</v>
      </c>
      <c r="O22" s="14">
        <f t="shared" si="5"/>
        <v>0</v>
      </c>
      <c r="P22" s="16">
        <f t="shared" si="6"/>
        <v>0</v>
      </c>
      <c r="Q22" s="16">
        <f t="shared" si="7"/>
        <v>0</v>
      </c>
      <c r="R22" s="26">
        <f t="shared" si="8"/>
        <v>0</v>
      </c>
    </row>
    <row r="23" spans="1:22" x14ac:dyDescent="0.25">
      <c r="A23" s="2">
        <f>Sales!A36</f>
        <v>37089</v>
      </c>
      <c r="B23" s="11">
        <f>Sales!E36</f>
        <v>0</v>
      </c>
      <c r="C23" s="25">
        <f>IF(B23=0,0,Sales!O36)</f>
        <v>0</v>
      </c>
      <c r="D23" s="17">
        <f>IF(B23=0,0,Sales!K36)</f>
        <v>0</v>
      </c>
      <c r="E23" s="17">
        <f>IF(B23=0,0,Sales!L36)</f>
        <v>0</v>
      </c>
      <c r="F23" s="25">
        <f t="shared" si="0"/>
        <v>0</v>
      </c>
      <c r="G23" s="25"/>
      <c r="H23" s="25">
        <f>IF(B23=0,0,Sales!$C$9)</f>
        <v>0</v>
      </c>
      <c r="I23" s="25">
        <f>IF(B23=0,0,Sales!$C$11)</f>
        <v>0</v>
      </c>
      <c r="J23" s="45">
        <f t="shared" si="1"/>
        <v>0</v>
      </c>
      <c r="K23" s="45"/>
      <c r="L23" s="15">
        <f t="shared" si="2"/>
        <v>0</v>
      </c>
      <c r="M23" s="15">
        <f t="shared" si="3"/>
        <v>0</v>
      </c>
      <c r="N23" s="48">
        <f t="shared" si="4"/>
        <v>0</v>
      </c>
      <c r="O23" s="14">
        <f t="shared" si="5"/>
        <v>0</v>
      </c>
      <c r="P23" s="16">
        <f t="shared" si="6"/>
        <v>0</v>
      </c>
      <c r="Q23" s="16">
        <f t="shared" si="7"/>
        <v>0</v>
      </c>
      <c r="R23" s="26">
        <f t="shared" si="8"/>
        <v>0</v>
      </c>
    </row>
    <row r="24" spans="1:22" x14ac:dyDescent="0.25">
      <c r="A24" s="2">
        <f>Sales!A37</f>
        <v>37090</v>
      </c>
      <c r="B24" s="11">
        <f>Sales!E37</f>
        <v>0</v>
      </c>
      <c r="C24" s="25">
        <f>IF(B24=0,0,Sales!O37)</f>
        <v>0</v>
      </c>
      <c r="D24" s="17">
        <f>IF(B24=0,0,Sales!K37)</f>
        <v>0</v>
      </c>
      <c r="E24" s="17">
        <f>IF(B24=0,0,Sales!L37)</f>
        <v>0</v>
      </c>
      <c r="F24" s="25">
        <f t="shared" si="0"/>
        <v>0</v>
      </c>
      <c r="G24" s="25"/>
      <c r="H24" s="25">
        <f>IF(B24=0,0,Sales!$C$9)</f>
        <v>0</v>
      </c>
      <c r="I24" s="25">
        <f>IF(B24=0,0,Sales!$C$11)</f>
        <v>0</v>
      </c>
      <c r="J24" s="45">
        <f t="shared" si="1"/>
        <v>0</v>
      </c>
      <c r="K24" s="45"/>
      <c r="L24" s="15">
        <f t="shared" si="2"/>
        <v>0</v>
      </c>
      <c r="M24" s="15">
        <f t="shared" si="3"/>
        <v>0</v>
      </c>
      <c r="N24" s="48">
        <f t="shared" si="4"/>
        <v>0</v>
      </c>
      <c r="O24" s="14">
        <f t="shared" si="5"/>
        <v>0</v>
      </c>
      <c r="P24" s="16">
        <f t="shared" si="6"/>
        <v>0</v>
      </c>
      <c r="Q24" s="16">
        <f t="shared" si="7"/>
        <v>0</v>
      </c>
      <c r="R24" s="26">
        <f t="shared" si="8"/>
        <v>0</v>
      </c>
    </row>
    <row r="25" spans="1:22" x14ac:dyDescent="0.25">
      <c r="A25" s="2">
        <f>Sales!A38</f>
        <v>37091</v>
      </c>
      <c r="B25" s="11">
        <f>Sales!E38</f>
        <v>0</v>
      </c>
      <c r="C25" s="25">
        <f>IF(B25=0,0,Sales!O38)</f>
        <v>0</v>
      </c>
      <c r="D25" s="17">
        <f>IF(B25=0,0,Sales!K38)</f>
        <v>0</v>
      </c>
      <c r="E25" s="17">
        <f>IF(B25=0,0,Sales!L38)</f>
        <v>0</v>
      </c>
      <c r="F25" s="25">
        <f t="shared" si="0"/>
        <v>0</v>
      </c>
      <c r="G25" s="25"/>
      <c r="H25" s="25">
        <f>IF(B25=0,0,Sales!$C$9)</f>
        <v>0</v>
      </c>
      <c r="I25" s="25">
        <f>IF(B25=0,0,Sales!$C$11)</f>
        <v>0</v>
      </c>
      <c r="J25" s="45">
        <f t="shared" si="1"/>
        <v>0</v>
      </c>
      <c r="K25" s="45"/>
      <c r="L25" s="15">
        <f t="shared" si="2"/>
        <v>0</v>
      </c>
      <c r="M25" s="15">
        <f t="shared" si="3"/>
        <v>0</v>
      </c>
      <c r="N25" s="48">
        <f t="shared" si="4"/>
        <v>0</v>
      </c>
      <c r="O25" s="14">
        <f t="shared" si="5"/>
        <v>0</v>
      </c>
      <c r="P25" s="16">
        <f t="shared" si="6"/>
        <v>0</v>
      </c>
      <c r="Q25" s="16">
        <f t="shared" si="7"/>
        <v>0</v>
      </c>
      <c r="R25" s="26">
        <f t="shared" si="8"/>
        <v>0</v>
      </c>
    </row>
    <row r="26" spans="1:22" x14ac:dyDescent="0.25">
      <c r="A26" s="2">
        <f>Sales!A39</f>
        <v>37092</v>
      </c>
      <c r="B26" s="11">
        <f>Sales!E39</f>
        <v>0</v>
      </c>
      <c r="C26" s="25">
        <f>IF(B26=0,0,Sales!O39)</f>
        <v>0</v>
      </c>
      <c r="D26" s="17">
        <f>IF(B26=0,0,Sales!K39)</f>
        <v>0</v>
      </c>
      <c r="E26" s="17">
        <f>IF(B26=0,0,Sales!L39)</f>
        <v>0</v>
      </c>
      <c r="F26" s="25">
        <f t="shared" si="0"/>
        <v>0</v>
      </c>
      <c r="G26" s="25"/>
      <c r="H26" s="25">
        <f>IF(B26=0,0,Sales!$C$9)</f>
        <v>0</v>
      </c>
      <c r="I26" s="25">
        <f>IF(B26=0,0,Sales!$C$11)</f>
        <v>0</v>
      </c>
      <c r="J26" s="45">
        <f t="shared" si="1"/>
        <v>0</v>
      </c>
      <c r="K26" s="45"/>
      <c r="L26" s="15">
        <f t="shared" si="2"/>
        <v>0</v>
      </c>
      <c r="M26" s="15">
        <f t="shared" si="3"/>
        <v>0</v>
      </c>
      <c r="N26" s="48">
        <f t="shared" si="4"/>
        <v>0</v>
      </c>
      <c r="O26" s="14">
        <f t="shared" si="5"/>
        <v>0</v>
      </c>
      <c r="P26" s="16">
        <f t="shared" si="6"/>
        <v>0</v>
      </c>
      <c r="Q26" s="16">
        <f t="shared" si="7"/>
        <v>0</v>
      </c>
      <c r="R26" s="26">
        <f t="shared" si="8"/>
        <v>0</v>
      </c>
    </row>
    <row r="27" spans="1:22" x14ac:dyDescent="0.25">
      <c r="A27" s="2">
        <f>Sales!A40</f>
        <v>37093</v>
      </c>
      <c r="B27" s="11">
        <f>Sales!E40</f>
        <v>0</v>
      </c>
      <c r="C27" s="25">
        <f>IF(B27=0,0,Sales!O40)</f>
        <v>0</v>
      </c>
      <c r="D27" s="17">
        <f>IF(B27=0,0,Sales!K40)</f>
        <v>0</v>
      </c>
      <c r="E27" s="17">
        <f>IF(B27=0,0,Sales!L40)</f>
        <v>0</v>
      </c>
      <c r="F27" s="25">
        <f t="shared" si="0"/>
        <v>0</v>
      </c>
      <c r="G27" s="25"/>
      <c r="H27" s="25">
        <f>IF(B27=0,0,Sales!$C$9)</f>
        <v>0</v>
      </c>
      <c r="I27" s="25">
        <f>IF(B27=0,0,Sales!$C$11)</f>
        <v>0</v>
      </c>
      <c r="J27" s="45">
        <f t="shared" si="1"/>
        <v>0</v>
      </c>
      <c r="K27" s="45"/>
      <c r="L27" s="15">
        <f t="shared" si="2"/>
        <v>0</v>
      </c>
      <c r="M27" s="15">
        <f t="shared" si="3"/>
        <v>0</v>
      </c>
      <c r="N27" s="48">
        <f t="shared" si="4"/>
        <v>0</v>
      </c>
      <c r="O27" s="14">
        <f t="shared" si="5"/>
        <v>0</v>
      </c>
      <c r="P27" s="16">
        <f t="shared" si="6"/>
        <v>0</v>
      </c>
      <c r="Q27" s="16">
        <f t="shared" si="7"/>
        <v>0</v>
      </c>
      <c r="R27" s="26">
        <f t="shared" si="8"/>
        <v>0</v>
      </c>
    </row>
    <row r="28" spans="1:22" x14ac:dyDescent="0.25">
      <c r="A28" s="2">
        <f>Sales!A41</f>
        <v>37094</v>
      </c>
      <c r="B28" s="11">
        <f>Sales!E41</f>
        <v>0</v>
      </c>
      <c r="C28" s="25">
        <f>IF(B28=0,0,Sales!O41)</f>
        <v>0</v>
      </c>
      <c r="D28" s="17">
        <f>IF(B28=0,0,Sales!K41)</f>
        <v>0</v>
      </c>
      <c r="E28" s="17">
        <f>IF(B28=0,0,Sales!L41)</f>
        <v>0</v>
      </c>
      <c r="F28" s="25">
        <f t="shared" si="0"/>
        <v>0</v>
      </c>
      <c r="G28" s="25"/>
      <c r="H28" s="25">
        <f>IF(B28=0,0,Sales!$C$9)</f>
        <v>0</v>
      </c>
      <c r="I28" s="25">
        <f>IF(B28=0,0,Sales!$C$11)</f>
        <v>0</v>
      </c>
      <c r="J28" s="45">
        <f t="shared" si="1"/>
        <v>0</v>
      </c>
      <c r="K28" s="45"/>
      <c r="L28" s="15">
        <f t="shared" si="2"/>
        <v>0</v>
      </c>
      <c r="M28" s="15">
        <f t="shared" si="3"/>
        <v>0</v>
      </c>
      <c r="N28" s="48">
        <f t="shared" si="4"/>
        <v>0</v>
      </c>
      <c r="O28" s="14">
        <f t="shared" si="5"/>
        <v>0</v>
      </c>
      <c r="P28" s="16">
        <f t="shared" si="6"/>
        <v>0</v>
      </c>
      <c r="Q28" s="16">
        <f t="shared" si="7"/>
        <v>0</v>
      </c>
      <c r="R28" s="26">
        <f t="shared" si="8"/>
        <v>0</v>
      </c>
    </row>
    <row r="29" spans="1:22" x14ac:dyDescent="0.25">
      <c r="A29" s="2">
        <f>Sales!A42</f>
        <v>37095</v>
      </c>
      <c r="B29" s="11">
        <f>Sales!E42</f>
        <v>0</v>
      </c>
      <c r="C29" s="25">
        <f>IF(B29=0,0,Sales!O42)</f>
        <v>0</v>
      </c>
      <c r="D29" s="17">
        <f>IF(B29=0,0,Sales!K42)</f>
        <v>0</v>
      </c>
      <c r="E29" s="17">
        <f>IF(B29=0,0,Sales!L42)</f>
        <v>0</v>
      </c>
      <c r="F29" s="25">
        <f t="shared" si="0"/>
        <v>0</v>
      </c>
      <c r="G29" s="25"/>
      <c r="H29" s="25">
        <f>IF(B29=0,0,Sales!$C$9)</f>
        <v>0</v>
      </c>
      <c r="I29" s="25">
        <f>IF(B29=0,0,Sales!$C$11)</f>
        <v>0</v>
      </c>
      <c r="J29" s="45">
        <f t="shared" si="1"/>
        <v>0</v>
      </c>
      <c r="K29" s="45"/>
      <c r="L29" s="15">
        <f t="shared" si="2"/>
        <v>0</v>
      </c>
      <c r="M29" s="15">
        <f t="shared" si="3"/>
        <v>0</v>
      </c>
      <c r="N29" s="48">
        <f t="shared" si="4"/>
        <v>0</v>
      </c>
      <c r="O29" s="14">
        <f t="shared" si="5"/>
        <v>0</v>
      </c>
      <c r="P29" s="16">
        <f t="shared" si="6"/>
        <v>0</v>
      </c>
      <c r="Q29" s="16">
        <f t="shared" si="7"/>
        <v>0</v>
      </c>
      <c r="R29" s="26">
        <f t="shared" si="8"/>
        <v>0</v>
      </c>
    </row>
    <row r="30" spans="1:22" x14ac:dyDescent="0.25">
      <c r="A30" s="2">
        <f>Sales!A43</f>
        <v>37096</v>
      </c>
      <c r="B30" s="11">
        <f>Sales!E43</f>
        <v>0</v>
      </c>
      <c r="C30" s="25">
        <f>IF(B30=0,0,Sales!O43)</f>
        <v>0</v>
      </c>
      <c r="D30" s="17">
        <f>IF(B30=0,0,Sales!K43)</f>
        <v>0</v>
      </c>
      <c r="E30" s="17">
        <f>IF(B30=0,0,Sales!L43)</f>
        <v>0</v>
      </c>
      <c r="F30" s="25">
        <f t="shared" si="0"/>
        <v>0</v>
      </c>
      <c r="G30" s="25"/>
      <c r="H30" s="25">
        <f>IF(B30=0,0,Sales!$C$9)</f>
        <v>0</v>
      </c>
      <c r="I30" s="25">
        <f>IF(B30=0,0,Sales!$C$11)</f>
        <v>0</v>
      </c>
      <c r="J30" s="45">
        <f t="shared" si="1"/>
        <v>0</v>
      </c>
      <c r="K30" s="45"/>
      <c r="L30" s="15">
        <f t="shared" si="2"/>
        <v>0</v>
      </c>
      <c r="M30" s="15">
        <f t="shared" si="3"/>
        <v>0</v>
      </c>
      <c r="N30" s="48">
        <f t="shared" si="4"/>
        <v>0</v>
      </c>
      <c r="O30" s="14">
        <f t="shared" si="5"/>
        <v>0</v>
      </c>
      <c r="P30" s="16">
        <f t="shared" si="6"/>
        <v>0</v>
      </c>
      <c r="Q30" s="16">
        <f t="shared" si="7"/>
        <v>0</v>
      </c>
      <c r="R30" s="26">
        <f t="shared" si="8"/>
        <v>0</v>
      </c>
    </row>
    <row r="31" spans="1:22" x14ac:dyDescent="0.25">
      <c r="A31" s="2">
        <f>Sales!A44</f>
        <v>37097</v>
      </c>
      <c r="B31" s="11">
        <f>Sales!E44</f>
        <v>0</v>
      </c>
      <c r="C31" s="25">
        <f>IF(B31=0,0,Sales!O44)</f>
        <v>0</v>
      </c>
      <c r="D31" s="17">
        <f>IF(B31=0,0,Sales!K44)</f>
        <v>0</v>
      </c>
      <c r="E31" s="17">
        <f>IF(B31=0,0,Sales!L44)</f>
        <v>0</v>
      </c>
      <c r="F31" s="25">
        <f t="shared" si="0"/>
        <v>0</v>
      </c>
      <c r="G31" s="25"/>
      <c r="H31" s="25">
        <f>IF(B31=0,0,Sales!$C$9)</f>
        <v>0</v>
      </c>
      <c r="I31" s="25">
        <f>IF(B31=0,0,Sales!$C$11)</f>
        <v>0</v>
      </c>
      <c r="J31" s="45">
        <f t="shared" si="1"/>
        <v>0</v>
      </c>
      <c r="K31" s="45"/>
      <c r="L31" s="15">
        <f t="shared" si="2"/>
        <v>0</v>
      </c>
      <c r="M31" s="15">
        <f t="shared" si="3"/>
        <v>0</v>
      </c>
      <c r="N31" s="48">
        <f t="shared" si="4"/>
        <v>0</v>
      </c>
      <c r="O31" s="14">
        <f t="shared" si="5"/>
        <v>0</v>
      </c>
      <c r="P31" s="16">
        <f t="shared" si="6"/>
        <v>0</v>
      </c>
      <c r="Q31" s="16">
        <f t="shared" si="7"/>
        <v>0</v>
      </c>
      <c r="R31" s="26">
        <f t="shared" si="8"/>
        <v>0</v>
      </c>
    </row>
    <row r="32" spans="1:22" x14ac:dyDescent="0.25">
      <c r="A32" s="2">
        <f>Sales!A45</f>
        <v>37098</v>
      </c>
      <c r="B32" s="11">
        <f>Sales!E45</f>
        <v>0</v>
      </c>
      <c r="C32" s="25">
        <f>IF(B32=0,0,Sales!O45)</f>
        <v>0</v>
      </c>
      <c r="D32" s="17">
        <f>IF(B32=0,0,Sales!K45)</f>
        <v>0</v>
      </c>
      <c r="E32" s="17">
        <f>IF(B32=0,0,Sales!L45)</f>
        <v>0</v>
      </c>
      <c r="F32" s="25">
        <f t="shared" si="0"/>
        <v>0</v>
      </c>
      <c r="G32" s="25"/>
      <c r="H32" s="25">
        <f>IF(B32=0,0,Sales!$C$9)</f>
        <v>0</v>
      </c>
      <c r="I32" s="25">
        <f>IF(B32=0,0,Sales!$C$11)</f>
        <v>0</v>
      </c>
      <c r="J32" s="45">
        <f t="shared" si="1"/>
        <v>0</v>
      </c>
      <c r="K32" s="45"/>
      <c r="L32" s="15">
        <f t="shared" si="2"/>
        <v>0</v>
      </c>
      <c r="M32" s="15">
        <f t="shared" si="3"/>
        <v>0</v>
      </c>
      <c r="N32" s="48">
        <f t="shared" si="4"/>
        <v>0</v>
      </c>
      <c r="O32" s="14">
        <f t="shared" si="5"/>
        <v>0</v>
      </c>
      <c r="P32" s="16">
        <f t="shared" si="6"/>
        <v>0</v>
      </c>
      <c r="Q32" s="16">
        <f t="shared" si="7"/>
        <v>0</v>
      </c>
      <c r="R32" s="26">
        <f t="shared" si="8"/>
        <v>0</v>
      </c>
    </row>
    <row r="33" spans="1:19" x14ac:dyDescent="0.25">
      <c r="A33" s="2">
        <f>Sales!A46</f>
        <v>37099</v>
      </c>
      <c r="B33" s="11">
        <f>Sales!E46</f>
        <v>0</v>
      </c>
      <c r="C33" s="25">
        <f>IF(B33=0,0,Sales!O46)</f>
        <v>0</v>
      </c>
      <c r="D33" s="17">
        <f>IF(B33=0,0,Sales!K46)</f>
        <v>0</v>
      </c>
      <c r="E33" s="17">
        <f>IF(B33=0,0,Sales!L46)</f>
        <v>0</v>
      </c>
      <c r="F33" s="25">
        <f t="shared" si="0"/>
        <v>0</v>
      </c>
      <c r="G33" s="25"/>
      <c r="H33" s="25">
        <f>IF(B33=0,0,Sales!$C$9)</f>
        <v>0</v>
      </c>
      <c r="I33" s="25">
        <f>IF(B33=0,0,Sales!$C$11)</f>
        <v>0</v>
      </c>
      <c r="J33" s="45">
        <f t="shared" si="1"/>
        <v>0</v>
      </c>
      <c r="K33" s="45"/>
      <c r="L33" s="15">
        <f t="shared" si="2"/>
        <v>0</v>
      </c>
      <c r="M33" s="15">
        <f t="shared" si="3"/>
        <v>0</v>
      </c>
      <c r="N33" s="48">
        <f t="shared" si="4"/>
        <v>0</v>
      </c>
      <c r="O33" s="14">
        <f t="shared" si="5"/>
        <v>0</v>
      </c>
      <c r="P33" s="16">
        <f t="shared" si="6"/>
        <v>0</v>
      </c>
      <c r="Q33" s="16">
        <f t="shared" si="7"/>
        <v>0</v>
      </c>
      <c r="R33" s="26">
        <f t="shared" si="8"/>
        <v>0</v>
      </c>
    </row>
    <row r="34" spans="1:19" x14ac:dyDescent="0.25">
      <c r="A34" s="2">
        <f>Sales!A47</f>
        <v>37100</v>
      </c>
      <c r="B34" s="11">
        <f>Sales!E47</f>
        <v>0</v>
      </c>
      <c r="C34" s="25">
        <f>IF(B34=0,0,Sales!O47)</f>
        <v>0</v>
      </c>
      <c r="D34" s="17">
        <f>IF(B34=0,0,Sales!K47)</f>
        <v>0</v>
      </c>
      <c r="E34" s="17">
        <f>IF(B34=0,0,Sales!L47)</f>
        <v>0</v>
      </c>
      <c r="F34" s="25">
        <f t="shared" si="0"/>
        <v>0</v>
      </c>
      <c r="G34" s="25"/>
      <c r="H34" s="25">
        <f>IF(B34=0,0,Sales!$C$9)</f>
        <v>0</v>
      </c>
      <c r="I34" s="25">
        <f>IF(B34=0,0,Sales!$C$11)</f>
        <v>0</v>
      </c>
      <c r="J34" s="45">
        <f t="shared" si="1"/>
        <v>0</v>
      </c>
      <c r="K34" s="45"/>
      <c r="L34" s="15">
        <f t="shared" si="2"/>
        <v>0</v>
      </c>
      <c r="M34" s="15">
        <f t="shared" si="3"/>
        <v>0</v>
      </c>
      <c r="N34" s="48">
        <f t="shared" si="4"/>
        <v>0</v>
      </c>
      <c r="O34" s="14">
        <f t="shared" si="5"/>
        <v>0</v>
      </c>
      <c r="P34" s="16">
        <f t="shared" si="6"/>
        <v>0</v>
      </c>
      <c r="Q34" s="16">
        <f t="shared" si="7"/>
        <v>0</v>
      </c>
      <c r="R34" s="26">
        <f t="shared" si="8"/>
        <v>0</v>
      </c>
    </row>
    <row r="35" spans="1:19" x14ac:dyDescent="0.25">
      <c r="A35" s="2">
        <f>Sales!A48</f>
        <v>37101</v>
      </c>
      <c r="B35" s="11">
        <f>Sales!E48</f>
        <v>0</v>
      </c>
      <c r="C35" s="25">
        <f>IF(B35=0,0,Sales!O48)</f>
        <v>0</v>
      </c>
      <c r="D35" s="17">
        <f>IF(B35=0,0,Sales!K48)</f>
        <v>0</v>
      </c>
      <c r="E35" s="17">
        <f>IF(B35=0,0,Sales!L48)</f>
        <v>0</v>
      </c>
      <c r="F35" s="25">
        <f t="shared" si="0"/>
        <v>0</v>
      </c>
      <c r="G35" s="25"/>
      <c r="H35" s="25">
        <f>IF(B35=0,0,Sales!$C$9)</f>
        <v>0</v>
      </c>
      <c r="I35" s="25">
        <f>IF(B35=0,0,Sales!$C$11)</f>
        <v>0</v>
      </c>
      <c r="J35" s="45">
        <f t="shared" si="1"/>
        <v>0</v>
      </c>
      <c r="K35" s="45"/>
      <c r="L35" s="15">
        <f t="shared" si="2"/>
        <v>0</v>
      </c>
      <c r="M35" s="15">
        <f t="shared" si="3"/>
        <v>0</v>
      </c>
      <c r="N35" s="48">
        <f t="shared" si="4"/>
        <v>0</v>
      </c>
      <c r="O35" s="14">
        <f t="shared" si="5"/>
        <v>0</v>
      </c>
      <c r="P35" s="16">
        <f t="shared" si="6"/>
        <v>0</v>
      </c>
      <c r="Q35" s="16">
        <f t="shared" si="7"/>
        <v>0</v>
      </c>
      <c r="R35" s="26">
        <f t="shared" si="8"/>
        <v>0</v>
      </c>
    </row>
    <row r="36" spans="1:19" x14ac:dyDescent="0.25">
      <c r="A36" s="2">
        <f>Sales!A49</f>
        <v>37102</v>
      </c>
      <c r="B36" s="11">
        <f>Sales!E49</f>
        <v>0</v>
      </c>
      <c r="C36" s="25">
        <f>IF(B36=0,0,Sales!O49)</f>
        <v>0</v>
      </c>
      <c r="D36" s="17">
        <f>IF(B36=0,0,Sales!K49)</f>
        <v>0</v>
      </c>
      <c r="E36" s="17">
        <f>IF(B36=0,0,Sales!L49)</f>
        <v>0</v>
      </c>
      <c r="F36" s="25">
        <f t="shared" si="0"/>
        <v>0</v>
      </c>
      <c r="G36" s="25"/>
      <c r="H36" s="25">
        <f>IF(B36=0,0,Sales!$C$9)</f>
        <v>0</v>
      </c>
      <c r="I36" s="25">
        <f>IF(B36=0,0,Sales!$C$11)</f>
        <v>0</v>
      </c>
      <c r="J36" s="45">
        <f t="shared" si="1"/>
        <v>0</v>
      </c>
      <c r="K36" s="45"/>
      <c r="L36" s="15">
        <f t="shared" si="2"/>
        <v>0</v>
      </c>
      <c r="M36" s="15">
        <f t="shared" si="3"/>
        <v>0</v>
      </c>
      <c r="N36" s="48">
        <f t="shared" si="4"/>
        <v>0</v>
      </c>
      <c r="O36" s="14">
        <f t="shared" si="5"/>
        <v>0</v>
      </c>
      <c r="P36" s="16">
        <f t="shared" si="6"/>
        <v>0</v>
      </c>
      <c r="Q36" s="16">
        <f t="shared" si="7"/>
        <v>0</v>
      </c>
      <c r="R36" s="26">
        <f t="shared" si="8"/>
        <v>0</v>
      </c>
    </row>
    <row r="37" spans="1:19" x14ac:dyDescent="0.25">
      <c r="A37" s="2">
        <f>Sales!A50</f>
        <v>37103</v>
      </c>
      <c r="B37" s="30">
        <f>Sales!E50</f>
        <v>0</v>
      </c>
      <c r="C37" s="25">
        <f>IF(B37=0,0,Sales!O50)</f>
        <v>0</v>
      </c>
      <c r="D37" s="17">
        <f>IF(B37=0,0,Sales!K50)</f>
        <v>0</v>
      </c>
      <c r="E37" s="17">
        <f>IF(B37=0,0,Sales!L50)</f>
        <v>0</v>
      </c>
      <c r="F37" s="25">
        <f t="shared" si="0"/>
        <v>0</v>
      </c>
      <c r="G37" s="25"/>
      <c r="H37" s="25">
        <f>IF(B37=0,0,Sales!$C$9)</f>
        <v>0</v>
      </c>
      <c r="I37" s="25">
        <f>IF(B37=0,0,Sales!$C$11)</f>
        <v>0</v>
      </c>
      <c r="J37" s="45">
        <f t="shared" si="1"/>
        <v>0</v>
      </c>
      <c r="K37" s="45"/>
      <c r="L37" s="15">
        <f t="shared" si="2"/>
        <v>0</v>
      </c>
      <c r="M37" s="15">
        <f t="shared" si="3"/>
        <v>0</v>
      </c>
      <c r="N37" s="48">
        <f t="shared" si="4"/>
        <v>0</v>
      </c>
      <c r="O37" s="14">
        <f t="shared" si="5"/>
        <v>0</v>
      </c>
      <c r="P37" s="20">
        <f t="shared" si="6"/>
        <v>0</v>
      </c>
      <c r="Q37" s="20">
        <f t="shared" si="7"/>
        <v>0</v>
      </c>
      <c r="R37" s="27">
        <f t="shared" si="8"/>
        <v>0</v>
      </c>
    </row>
    <row r="38" spans="1:19" x14ac:dyDescent="0.25">
      <c r="A38" s="2" t="str">
        <f>Sales!A51</f>
        <v>Total</v>
      </c>
      <c r="B38" s="11">
        <f>SUM(B7:B37)</f>
        <v>0</v>
      </c>
      <c r="C38" s="56"/>
      <c r="D38" s="57"/>
      <c r="E38" s="57"/>
      <c r="F38" s="56"/>
      <c r="G38" s="56"/>
      <c r="H38" s="56"/>
      <c r="I38" s="56"/>
      <c r="J38" s="56"/>
      <c r="K38" s="56"/>
      <c r="L38" s="58"/>
      <c r="M38" s="58"/>
      <c r="N38" s="58"/>
      <c r="O38" s="59"/>
      <c r="P38" s="16">
        <f>SUM(P7:P37)</f>
        <v>0</v>
      </c>
      <c r="Q38" s="16">
        <f>SUM(Q7:Q37)</f>
        <v>0</v>
      </c>
      <c r="R38" s="16">
        <f>SUM(R7:R37)</f>
        <v>0</v>
      </c>
      <c r="S38" s="16"/>
    </row>
    <row r="39" spans="1:19" x14ac:dyDescent="0.25">
      <c r="J39" s="26"/>
      <c r="K39" s="26"/>
      <c r="L39" s="15"/>
      <c r="M39" s="15"/>
      <c r="N39" s="15"/>
      <c r="O39" s="16"/>
      <c r="P39" s="16"/>
      <c r="Q39" s="16"/>
    </row>
    <row r="40" spans="1:19" x14ac:dyDescent="0.25">
      <c r="J40" s="26"/>
      <c r="K40" s="26"/>
      <c r="L40" s="15"/>
      <c r="M40" s="15"/>
      <c r="N40" s="15"/>
      <c r="O40" s="16"/>
      <c r="P40" s="16"/>
      <c r="Q40" s="16"/>
    </row>
    <row r="41" spans="1:19" x14ac:dyDescent="0.25">
      <c r="J41" s="26"/>
      <c r="K41" s="26"/>
      <c r="L41" s="15"/>
      <c r="M41" s="15"/>
      <c r="N41" s="15"/>
      <c r="O41" s="16"/>
      <c r="P41" s="16"/>
      <c r="Q41" s="16"/>
    </row>
    <row r="42" spans="1:19" x14ac:dyDescent="0.25">
      <c r="J42" s="26"/>
      <c r="K42" s="26"/>
      <c r="L42" s="15"/>
      <c r="M42" s="15"/>
      <c r="N42" s="15"/>
      <c r="O42" s="16"/>
      <c r="P42" s="16"/>
      <c r="Q42" s="16"/>
    </row>
    <row r="43" spans="1:19" x14ac:dyDescent="0.25">
      <c r="J43" s="26"/>
      <c r="K43" s="26"/>
      <c r="L43" s="15"/>
      <c r="M43" s="15"/>
      <c r="N43" s="15"/>
      <c r="O43" s="16"/>
      <c r="P43" s="16"/>
      <c r="Q43" s="16"/>
    </row>
    <row r="44" spans="1:19" x14ac:dyDescent="0.25">
      <c r="J44" s="26"/>
      <c r="K44" s="26"/>
      <c r="L44" s="15"/>
      <c r="M44" s="15"/>
      <c r="N44" s="15"/>
      <c r="O44" s="16"/>
      <c r="P44" s="16"/>
      <c r="Q44" s="16"/>
    </row>
    <row r="45" spans="1:19" x14ac:dyDescent="0.25">
      <c r="J45" s="26"/>
      <c r="K45" s="26"/>
      <c r="L45" s="15"/>
      <c r="M45" s="15"/>
      <c r="N45" s="15"/>
      <c r="O45" s="16"/>
      <c r="P45" s="16"/>
      <c r="Q45" s="16"/>
    </row>
    <row r="46" spans="1:19" x14ac:dyDescent="0.25">
      <c r="J46" s="26"/>
      <c r="K46" s="26"/>
      <c r="L46" s="15"/>
      <c r="M46" s="15"/>
      <c r="N46" s="15"/>
      <c r="O46" s="16"/>
      <c r="P46" s="16"/>
      <c r="Q46" s="16"/>
    </row>
    <row r="47" spans="1:19" x14ac:dyDescent="0.25">
      <c r="J47" s="26"/>
      <c r="K47" s="26"/>
      <c r="L47" s="15"/>
      <c r="M47" s="15"/>
      <c r="N47" s="15"/>
      <c r="O47" s="16"/>
      <c r="P47" s="16"/>
      <c r="Q47" s="16"/>
    </row>
    <row r="48" spans="1:19" x14ac:dyDescent="0.25">
      <c r="J48" s="26"/>
      <c r="K48" s="26"/>
      <c r="L48" s="15"/>
      <c r="M48" s="15"/>
      <c r="N48" s="15"/>
      <c r="O48" s="16"/>
      <c r="P48" s="16"/>
      <c r="Q48" s="16"/>
    </row>
    <row r="49" spans="10:17" x14ac:dyDescent="0.25">
      <c r="J49" s="26"/>
      <c r="K49" s="26"/>
      <c r="L49" s="15"/>
      <c r="M49" s="15"/>
      <c r="N49" s="15"/>
      <c r="O49" s="16"/>
      <c r="P49" s="16"/>
      <c r="Q49" s="16"/>
    </row>
    <row r="50" spans="10:17" x14ac:dyDescent="0.25">
      <c r="J50" s="26"/>
      <c r="K50" s="26"/>
      <c r="L50" s="15"/>
      <c r="M50" s="15"/>
      <c r="N50" s="15"/>
      <c r="O50" s="16"/>
      <c r="P50" s="16"/>
      <c r="Q50" s="16"/>
    </row>
    <row r="51" spans="10:17" x14ac:dyDescent="0.25">
      <c r="J51" s="26"/>
      <c r="K51" s="26"/>
      <c r="L51" s="15"/>
      <c r="M51" s="15"/>
      <c r="N51" s="15"/>
      <c r="O51" s="16"/>
      <c r="P51" s="16"/>
      <c r="Q51" s="16"/>
    </row>
    <row r="52" spans="10:17" x14ac:dyDescent="0.25">
      <c r="J52" s="26"/>
      <c r="K52" s="26"/>
      <c r="L52" s="15"/>
      <c r="M52" s="15"/>
      <c r="N52" s="15"/>
      <c r="O52" s="16"/>
      <c r="P52" s="16"/>
      <c r="Q52" s="16"/>
    </row>
    <row r="53" spans="10:17" x14ac:dyDescent="0.25">
      <c r="J53" s="26"/>
      <c r="K53" s="26"/>
      <c r="L53" s="15"/>
      <c r="M53" s="15"/>
      <c r="N53" s="15"/>
      <c r="O53" s="16"/>
      <c r="P53" s="16"/>
      <c r="Q53" s="16"/>
    </row>
    <row r="54" spans="10:17" x14ac:dyDescent="0.25">
      <c r="J54" s="26"/>
      <c r="K54" s="26"/>
      <c r="L54" s="15"/>
      <c r="M54" s="15"/>
      <c r="N54" s="15"/>
      <c r="O54" s="16"/>
      <c r="P54" s="16"/>
      <c r="Q54" s="16"/>
    </row>
    <row r="55" spans="10:17" x14ac:dyDescent="0.25">
      <c r="J55" s="26"/>
      <c r="K55" s="26"/>
      <c r="L55" s="15"/>
      <c r="M55" s="15"/>
      <c r="N55" s="15"/>
      <c r="O55" s="16"/>
      <c r="P55" s="16"/>
      <c r="Q55" s="16"/>
    </row>
    <row r="56" spans="10:17" x14ac:dyDescent="0.25">
      <c r="J56" s="26"/>
      <c r="K56" s="26"/>
      <c r="L56" s="15"/>
      <c r="M56" s="15"/>
      <c r="N56" s="15"/>
      <c r="O56" s="16"/>
      <c r="P56" s="16"/>
      <c r="Q56" s="16"/>
    </row>
    <row r="57" spans="10:17" x14ac:dyDescent="0.25">
      <c r="J57" s="26"/>
      <c r="K57" s="26"/>
      <c r="L57" s="15"/>
      <c r="M57" s="15"/>
      <c r="N57" s="15"/>
      <c r="O57" s="16"/>
      <c r="P57" s="16"/>
      <c r="Q57" s="16"/>
    </row>
    <row r="58" spans="10:17" x14ac:dyDescent="0.25">
      <c r="J58" s="26"/>
      <c r="K58" s="26"/>
      <c r="L58" s="15"/>
      <c r="M58" s="15"/>
      <c r="N58" s="15"/>
      <c r="O58" s="16"/>
      <c r="P58" s="16"/>
      <c r="Q58" s="16"/>
    </row>
    <row r="59" spans="10:17" x14ac:dyDescent="0.25">
      <c r="J59" s="26"/>
      <c r="K59" s="26"/>
      <c r="L59" s="15"/>
      <c r="M59" s="15"/>
      <c r="N59" s="15"/>
      <c r="O59" s="16"/>
      <c r="P59" s="16"/>
      <c r="Q59" s="16"/>
    </row>
    <row r="60" spans="10:17" x14ac:dyDescent="0.25">
      <c r="J60" s="26"/>
      <c r="K60" s="26"/>
      <c r="L60" s="15"/>
      <c r="M60" s="15"/>
      <c r="N60" s="15"/>
      <c r="O60" s="16"/>
      <c r="P60" s="16"/>
      <c r="Q60" s="16"/>
    </row>
    <row r="61" spans="10:17" x14ac:dyDescent="0.25">
      <c r="J61" s="26"/>
      <c r="K61" s="26"/>
      <c r="L61" s="15"/>
      <c r="M61" s="15"/>
      <c r="N61" s="15"/>
      <c r="O61" s="16"/>
      <c r="P61" s="16"/>
      <c r="Q61" s="16"/>
    </row>
    <row r="62" spans="10:17" x14ac:dyDescent="0.25">
      <c r="J62" s="26"/>
      <c r="K62" s="26"/>
      <c r="L62" s="15"/>
      <c r="M62" s="15"/>
      <c r="N62" s="15"/>
      <c r="O62" s="16"/>
      <c r="P62" s="16"/>
      <c r="Q62" s="16"/>
    </row>
    <row r="63" spans="10:17" x14ac:dyDescent="0.25">
      <c r="J63" s="26"/>
      <c r="K63" s="26"/>
      <c r="L63" s="15"/>
      <c r="M63" s="15"/>
      <c r="N63" s="15"/>
      <c r="O63" s="16"/>
      <c r="P63" s="16"/>
      <c r="Q63" s="16"/>
    </row>
    <row r="64" spans="10:17" x14ac:dyDescent="0.25">
      <c r="J64" s="26"/>
      <c r="K64" s="26"/>
      <c r="L64" s="15"/>
      <c r="M64" s="15"/>
      <c r="N64" s="15"/>
      <c r="O64" s="16"/>
      <c r="P64" s="16"/>
      <c r="Q64" s="16"/>
    </row>
    <row r="65" spans="10:17" x14ac:dyDescent="0.25">
      <c r="J65" s="26"/>
      <c r="K65" s="26"/>
      <c r="L65" s="15"/>
      <c r="M65" s="15"/>
      <c r="N65" s="15"/>
      <c r="O65" s="16"/>
      <c r="P65" s="16"/>
      <c r="Q65" s="16"/>
    </row>
    <row r="66" spans="10:17" x14ac:dyDescent="0.25">
      <c r="J66" s="26"/>
      <c r="K66" s="26"/>
      <c r="L66" s="15"/>
      <c r="M66" s="15"/>
      <c r="N66" s="15"/>
      <c r="O66" s="16"/>
      <c r="P66" s="16"/>
      <c r="Q66" s="16"/>
    </row>
    <row r="67" spans="10:17" x14ac:dyDescent="0.25">
      <c r="J67" s="26"/>
      <c r="K67" s="26"/>
      <c r="L67" s="15"/>
      <c r="M67" s="15"/>
      <c r="N67" s="15"/>
      <c r="O67" s="16"/>
      <c r="P67" s="16"/>
      <c r="Q67" s="16"/>
    </row>
    <row r="68" spans="10:17" x14ac:dyDescent="0.25">
      <c r="J68" s="26"/>
      <c r="K68" s="26"/>
      <c r="L68" s="15"/>
      <c r="M68" s="15"/>
      <c r="N68" s="15"/>
      <c r="O68" s="16"/>
      <c r="P68" s="16"/>
      <c r="Q68" s="16"/>
    </row>
    <row r="69" spans="10:17" x14ac:dyDescent="0.25">
      <c r="J69" s="26"/>
      <c r="K69" s="26"/>
      <c r="L69" s="15"/>
      <c r="M69" s="15"/>
      <c r="N69" s="15"/>
      <c r="O69" s="16"/>
      <c r="P69" s="16"/>
      <c r="Q69" s="16"/>
    </row>
    <row r="70" spans="10:17" x14ac:dyDescent="0.25">
      <c r="J70" s="26"/>
      <c r="K70" s="26"/>
      <c r="L70" s="15"/>
      <c r="M70" s="15"/>
      <c r="N70" s="15"/>
      <c r="O70" s="16"/>
      <c r="P70" s="16"/>
      <c r="Q70" s="16"/>
    </row>
    <row r="71" spans="10:17" x14ac:dyDescent="0.25">
      <c r="J71" s="26"/>
      <c r="K71" s="26"/>
      <c r="L71" s="15"/>
      <c r="M71" s="15"/>
      <c r="N71" s="15"/>
      <c r="O71" s="16"/>
      <c r="P71" s="16"/>
      <c r="Q71" s="16"/>
    </row>
    <row r="72" spans="10:17" x14ac:dyDescent="0.25">
      <c r="J72" s="26"/>
      <c r="K72" s="26"/>
      <c r="L72" s="15"/>
      <c r="M72" s="15"/>
      <c r="N72" s="15"/>
      <c r="O72" s="16"/>
      <c r="P72" s="16"/>
      <c r="Q72" s="16"/>
    </row>
    <row r="73" spans="10:17" x14ac:dyDescent="0.25">
      <c r="J73" s="26"/>
      <c r="K73" s="26"/>
      <c r="L73" s="15"/>
      <c r="M73" s="15"/>
      <c r="N73" s="15"/>
      <c r="O73" s="16"/>
      <c r="P73" s="16"/>
      <c r="Q73" s="16"/>
    </row>
    <row r="74" spans="10:17" x14ac:dyDescent="0.25">
      <c r="J74" s="26"/>
      <c r="K74" s="26"/>
      <c r="L74" s="15"/>
      <c r="M74" s="15"/>
      <c r="N74" s="15"/>
      <c r="O74" s="16"/>
      <c r="P74" s="16"/>
      <c r="Q74" s="16"/>
    </row>
    <row r="75" spans="10:17" x14ac:dyDescent="0.25">
      <c r="J75" s="26"/>
      <c r="K75" s="26"/>
      <c r="L75" s="15"/>
      <c r="M75" s="15"/>
      <c r="N75" s="15"/>
      <c r="O75" s="16"/>
      <c r="P75" s="16"/>
      <c r="Q75" s="16"/>
    </row>
    <row r="76" spans="10:17" x14ac:dyDescent="0.25">
      <c r="J76" s="26"/>
      <c r="K76" s="26"/>
      <c r="L76" s="15"/>
      <c r="M76" s="15"/>
      <c r="N76" s="15"/>
      <c r="O76" s="16"/>
      <c r="P76" s="16"/>
      <c r="Q76" s="16"/>
    </row>
    <row r="77" spans="10:17" x14ac:dyDescent="0.25">
      <c r="J77" s="26"/>
      <c r="K77" s="26"/>
      <c r="L77" s="15"/>
      <c r="M77" s="15"/>
      <c r="N77" s="15"/>
      <c r="O77" s="16"/>
      <c r="P77" s="16"/>
      <c r="Q77" s="16"/>
    </row>
    <row r="78" spans="10:17" x14ac:dyDescent="0.25">
      <c r="J78" s="26"/>
      <c r="K78" s="26"/>
      <c r="L78" s="15"/>
      <c r="M78" s="15"/>
      <c r="N78" s="15"/>
      <c r="O78" s="16"/>
      <c r="P78" s="16"/>
      <c r="Q78" s="16"/>
    </row>
    <row r="79" spans="10:17" x14ac:dyDescent="0.25">
      <c r="J79" s="26"/>
      <c r="K79" s="26"/>
      <c r="L79" s="15"/>
      <c r="M79" s="15"/>
      <c r="N79" s="15"/>
      <c r="O79" s="16"/>
      <c r="P79" s="16"/>
      <c r="Q79" s="16"/>
    </row>
    <row r="80" spans="10:17" x14ac:dyDescent="0.25">
      <c r="J80" s="26"/>
      <c r="K80" s="26"/>
      <c r="L80" s="15"/>
      <c r="M80" s="15"/>
      <c r="N80" s="15"/>
      <c r="O80" s="16"/>
      <c r="P80" s="16"/>
      <c r="Q80" s="16"/>
    </row>
    <row r="81" spans="10:17" x14ac:dyDescent="0.25">
      <c r="J81" s="26"/>
      <c r="K81" s="26"/>
      <c r="L81" s="15"/>
      <c r="M81" s="15"/>
      <c r="N81" s="15"/>
      <c r="O81" s="16"/>
      <c r="P81" s="16"/>
      <c r="Q81" s="16"/>
    </row>
    <row r="82" spans="10:17" x14ac:dyDescent="0.25">
      <c r="J82" s="26"/>
      <c r="K82" s="26"/>
      <c r="L82" s="15"/>
      <c r="M82" s="15"/>
      <c r="N82" s="15"/>
      <c r="O82" s="16"/>
      <c r="P82" s="16"/>
      <c r="Q82" s="16"/>
    </row>
    <row r="83" spans="10:17" x14ac:dyDescent="0.25">
      <c r="J83" s="26"/>
      <c r="K83" s="26"/>
      <c r="L83" s="15"/>
      <c r="M83" s="15"/>
      <c r="N83" s="15"/>
      <c r="O83" s="16"/>
      <c r="P83" s="16"/>
      <c r="Q83" s="16"/>
    </row>
    <row r="84" spans="10:17" x14ac:dyDescent="0.25">
      <c r="J84" s="26"/>
      <c r="K84" s="26"/>
      <c r="L84" s="15"/>
      <c r="M84" s="15"/>
      <c r="N84" s="15"/>
      <c r="O84" s="16"/>
      <c r="P84" s="16"/>
      <c r="Q84" s="16"/>
    </row>
    <row r="85" spans="10:17" x14ac:dyDescent="0.25">
      <c r="J85" s="26"/>
      <c r="K85" s="26"/>
      <c r="L85" s="15"/>
      <c r="M85" s="15"/>
      <c r="N85" s="15"/>
      <c r="O85" s="16"/>
      <c r="P85" s="16"/>
      <c r="Q85" s="16"/>
    </row>
    <row r="86" spans="10:17" x14ac:dyDescent="0.25">
      <c r="J86" s="26"/>
      <c r="K86" s="26"/>
      <c r="L86" s="15"/>
      <c r="M86" s="15"/>
      <c r="N86" s="15"/>
      <c r="O86" s="16"/>
      <c r="P86" s="16"/>
      <c r="Q86" s="16"/>
    </row>
    <row r="87" spans="10:17" x14ac:dyDescent="0.25">
      <c r="J87" s="26"/>
      <c r="K87" s="26"/>
      <c r="L87" s="15"/>
      <c r="M87" s="15"/>
      <c r="N87" s="15"/>
      <c r="O87" s="16"/>
      <c r="P87" s="16"/>
      <c r="Q87" s="16"/>
    </row>
    <row r="88" spans="10:17" x14ac:dyDescent="0.25">
      <c r="J88" s="26"/>
      <c r="K88" s="26"/>
      <c r="L88" s="15"/>
      <c r="M88" s="15"/>
      <c r="N88" s="15"/>
      <c r="O88" s="16"/>
      <c r="P88" s="16"/>
      <c r="Q88" s="16"/>
    </row>
    <row r="89" spans="10:17" x14ac:dyDescent="0.25">
      <c r="J89" s="26"/>
      <c r="K89" s="26"/>
      <c r="L89" s="15"/>
      <c r="M89" s="15"/>
      <c r="N89" s="15"/>
      <c r="O89" s="16"/>
      <c r="P89" s="16"/>
      <c r="Q89" s="16"/>
    </row>
    <row r="90" spans="10:17" x14ac:dyDescent="0.25">
      <c r="J90" s="26"/>
      <c r="K90" s="26"/>
      <c r="L90" s="15"/>
      <c r="M90" s="15"/>
      <c r="N90" s="15"/>
      <c r="O90" s="16"/>
      <c r="P90" s="16"/>
      <c r="Q90" s="16"/>
    </row>
    <row r="91" spans="10:17" x14ac:dyDescent="0.25">
      <c r="J91" s="26"/>
      <c r="K91" s="26"/>
      <c r="L91" s="15"/>
      <c r="M91" s="15"/>
      <c r="N91" s="15"/>
      <c r="O91" s="16"/>
      <c r="P91" s="16"/>
      <c r="Q91" s="16"/>
    </row>
    <row r="92" spans="10:17" x14ac:dyDescent="0.25">
      <c r="J92" s="26"/>
      <c r="K92" s="26"/>
      <c r="L92" s="15"/>
      <c r="M92" s="15"/>
      <c r="N92" s="15"/>
      <c r="O92" s="16"/>
      <c r="P92" s="16"/>
      <c r="Q92" s="16"/>
    </row>
    <row r="93" spans="10:17" x14ac:dyDescent="0.25">
      <c r="J93" s="26"/>
      <c r="K93" s="26"/>
      <c r="L93" s="15"/>
      <c r="M93" s="15"/>
      <c r="N93" s="15"/>
      <c r="O93" s="16"/>
      <c r="P93" s="16"/>
      <c r="Q93" s="16"/>
    </row>
    <row r="94" spans="10:17" x14ac:dyDescent="0.25">
      <c r="J94" s="26"/>
      <c r="K94" s="26"/>
      <c r="L94" s="15"/>
      <c r="M94" s="15"/>
      <c r="N94" s="15"/>
      <c r="O94" s="16"/>
      <c r="P94" s="16"/>
      <c r="Q94" s="16"/>
    </row>
    <row r="95" spans="10:17" x14ac:dyDescent="0.25">
      <c r="J95" s="26"/>
      <c r="K95" s="26"/>
      <c r="L95" s="15"/>
      <c r="M95" s="15"/>
      <c r="N95" s="15"/>
      <c r="O95" s="16"/>
      <c r="P95" s="16"/>
      <c r="Q95" s="16"/>
    </row>
    <row r="96" spans="10:17" x14ac:dyDescent="0.25">
      <c r="J96" s="26"/>
      <c r="K96" s="26"/>
      <c r="L96" s="15"/>
      <c r="M96" s="15"/>
      <c r="N96" s="15"/>
      <c r="O96" s="16"/>
      <c r="P96" s="16"/>
      <c r="Q96" s="16"/>
    </row>
    <row r="97" spans="10:17" x14ac:dyDescent="0.25">
      <c r="J97" s="26"/>
      <c r="K97" s="26"/>
      <c r="L97" s="15"/>
      <c r="M97" s="15"/>
      <c r="N97" s="15"/>
      <c r="O97" s="16"/>
      <c r="P97" s="16"/>
      <c r="Q97" s="16"/>
    </row>
    <row r="98" spans="10:17" x14ac:dyDescent="0.25">
      <c r="J98" s="26"/>
      <c r="K98" s="26"/>
      <c r="L98" s="15"/>
      <c r="M98" s="15"/>
      <c r="N98" s="15"/>
      <c r="O98" s="16"/>
      <c r="P98" s="16"/>
      <c r="Q98" s="16"/>
    </row>
    <row r="99" spans="10:17" x14ac:dyDescent="0.25">
      <c r="J99" s="26"/>
      <c r="K99" s="26"/>
      <c r="L99" s="15"/>
      <c r="M99" s="15"/>
      <c r="N99" s="15"/>
      <c r="O99" s="16"/>
      <c r="P99" s="16"/>
      <c r="Q99" s="16"/>
    </row>
    <row r="100" spans="10:17" x14ac:dyDescent="0.25">
      <c r="J100" s="26"/>
      <c r="K100" s="26"/>
      <c r="L100" s="15"/>
      <c r="M100" s="15"/>
      <c r="N100" s="15"/>
      <c r="O100" s="16"/>
      <c r="P100" s="16"/>
      <c r="Q100" s="16"/>
    </row>
    <row r="101" spans="10:17" x14ac:dyDescent="0.25">
      <c r="J101" s="26"/>
      <c r="K101" s="26"/>
      <c r="L101" s="15"/>
      <c r="M101" s="15"/>
      <c r="N101" s="15"/>
      <c r="O101" s="16"/>
      <c r="P101" s="16"/>
      <c r="Q101" s="16"/>
    </row>
    <row r="102" spans="10:17" x14ac:dyDescent="0.25">
      <c r="J102" s="26"/>
      <c r="K102" s="26"/>
      <c r="L102" s="15"/>
      <c r="M102" s="15"/>
      <c r="N102" s="15"/>
      <c r="O102" s="16"/>
      <c r="P102" s="16"/>
      <c r="Q102" s="16"/>
    </row>
    <row r="103" spans="10:17" x14ac:dyDescent="0.25">
      <c r="J103" s="26"/>
      <c r="K103" s="26"/>
      <c r="L103" s="15"/>
      <c r="M103" s="15"/>
      <c r="N103" s="15"/>
      <c r="O103" s="16"/>
      <c r="P103" s="16"/>
      <c r="Q103" s="16"/>
    </row>
    <row r="104" spans="10:17" x14ac:dyDescent="0.25">
      <c r="J104" s="26"/>
      <c r="K104" s="26"/>
      <c r="L104" s="15"/>
      <c r="M104" s="15"/>
      <c r="N104" s="15"/>
      <c r="O104" s="16"/>
      <c r="P104" s="16"/>
      <c r="Q104" s="16"/>
    </row>
    <row r="105" spans="10:17" x14ac:dyDescent="0.25">
      <c r="J105" s="26"/>
      <c r="K105" s="26"/>
      <c r="L105" s="15"/>
      <c r="M105" s="15"/>
      <c r="N105" s="15"/>
      <c r="O105" s="16"/>
      <c r="P105" s="16"/>
      <c r="Q105" s="16"/>
    </row>
    <row r="106" spans="10:17" x14ac:dyDescent="0.25">
      <c r="J106" s="26"/>
      <c r="K106" s="26"/>
      <c r="L106" s="15"/>
      <c r="M106" s="15"/>
      <c r="N106" s="15"/>
      <c r="O106" s="16"/>
      <c r="P106" s="16"/>
      <c r="Q106" s="16"/>
    </row>
    <row r="107" spans="10:17" x14ac:dyDescent="0.25">
      <c r="J107" s="26"/>
      <c r="K107" s="26"/>
      <c r="L107" s="15"/>
      <c r="M107" s="15"/>
      <c r="N107" s="15"/>
      <c r="O107" s="16"/>
      <c r="P107" s="16"/>
      <c r="Q107" s="16"/>
    </row>
    <row r="108" spans="10:17" x14ac:dyDescent="0.25">
      <c r="J108" s="26"/>
      <c r="K108" s="26"/>
      <c r="L108" s="15"/>
      <c r="M108" s="15"/>
      <c r="N108" s="15"/>
      <c r="O108" s="16"/>
      <c r="P108" s="16"/>
      <c r="Q108" s="16"/>
    </row>
    <row r="109" spans="10:17" x14ac:dyDescent="0.25">
      <c r="J109" s="26"/>
      <c r="K109" s="26"/>
      <c r="L109" s="15"/>
      <c r="M109" s="15"/>
      <c r="N109" s="15"/>
      <c r="O109" s="16"/>
      <c r="P109" s="16"/>
      <c r="Q109" s="16"/>
    </row>
    <row r="110" spans="10:17" x14ac:dyDescent="0.25">
      <c r="J110" s="26"/>
      <c r="K110" s="26"/>
      <c r="L110" s="15"/>
      <c r="M110" s="15"/>
      <c r="N110" s="15"/>
      <c r="O110" s="16"/>
      <c r="P110" s="16"/>
      <c r="Q110" s="16"/>
    </row>
    <row r="111" spans="10:17" x14ac:dyDescent="0.25">
      <c r="J111" s="26"/>
      <c r="K111" s="26"/>
      <c r="L111" s="15"/>
      <c r="M111" s="15"/>
      <c r="N111" s="15"/>
      <c r="O111" s="16"/>
      <c r="P111" s="16"/>
      <c r="Q111" s="16"/>
    </row>
    <row r="112" spans="10:17" x14ac:dyDescent="0.25">
      <c r="J112" s="26"/>
      <c r="K112" s="26"/>
      <c r="L112" s="15"/>
      <c r="M112" s="15"/>
      <c r="N112" s="15"/>
      <c r="O112" s="16"/>
      <c r="P112" s="16"/>
      <c r="Q112" s="16"/>
    </row>
    <row r="113" spans="10:17" x14ac:dyDescent="0.25">
      <c r="J113" s="26"/>
      <c r="K113" s="26"/>
      <c r="L113" s="15"/>
      <c r="M113" s="15"/>
      <c r="N113" s="15"/>
      <c r="O113" s="16"/>
      <c r="P113" s="16"/>
      <c r="Q113" s="16"/>
    </row>
    <row r="114" spans="10:17" x14ac:dyDescent="0.25">
      <c r="J114" s="26"/>
      <c r="K114" s="26"/>
      <c r="L114" s="15"/>
      <c r="M114" s="15"/>
      <c r="N114" s="15"/>
      <c r="O114" s="16"/>
      <c r="P114" s="16"/>
      <c r="Q114" s="16"/>
    </row>
    <row r="115" spans="10:17" x14ac:dyDescent="0.25">
      <c r="J115" s="26"/>
      <c r="K115" s="26"/>
      <c r="L115" s="15"/>
      <c r="M115" s="15"/>
      <c r="N115" s="15"/>
      <c r="O115" s="16"/>
      <c r="P115" s="16"/>
      <c r="Q115" s="16"/>
    </row>
    <row r="116" spans="10:17" x14ac:dyDescent="0.25">
      <c r="J116" s="26"/>
      <c r="K116" s="26"/>
      <c r="L116" s="15"/>
      <c r="M116" s="15"/>
      <c r="N116" s="15"/>
      <c r="O116" s="16"/>
      <c r="P116" s="16"/>
      <c r="Q116" s="16"/>
    </row>
    <row r="117" spans="10:17" x14ac:dyDescent="0.25">
      <c r="J117" s="26"/>
      <c r="K117" s="26"/>
      <c r="L117" s="15"/>
      <c r="M117" s="15"/>
      <c r="N117" s="15"/>
      <c r="O117" s="16"/>
      <c r="P117" s="16"/>
      <c r="Q117" s="16"/>
    </row>
    <row r="118" spans="10:17" x14ac:dyDescent="0.25">
      <c r="J118" s="26"/>
      <c r="K118" s="26"/>
      <c r="L118" s="15"/>
      <c r="M118" s="15"/>
      <c r="N118" s="15"/>
      <c r="O118" s="16"/>
      <c r="P118" s="16"/>
      <c r="Q118" s="16"/>
    </row>
    <row r="119" spans="10:17" x14ac:dyDescent="0.25">
      <c r="J119" s="26"/>
      <c r="K119" s="26"/>
      <c r="L119" s="15"/>
      <c r="M119" s="15"/>
      <c r="N119" s="15"/>
      <c r="O119" s="16"/>
      <c r="P119" s="16"/>
      <c r="Q119" s="16"/>
    </row>
    <row r="120" spans="10:17" x14ac:dyDescent="0.25">
      <c r="J120" s="26"/>
      <c r="K120" s="26"/>
      <c r="L120" s="15"/>
      <c r="M120" s="15"/>
      <c r="N120" s="15"/>
      <c r="O120" s="16"/>
      <c r="P120" s="16"/>
      <c r="Q120" s="16"/>
    </row>
    <row r="121" spans="10:17" x14ac:dyDescent="0.25">
      <c r="J121" s="26"/>
      <c r="K121" s="26"/>
      <c r="L121" s="15"/>
      <c r="M121" s="15"/>
      <c r="N121" s="15"/>
      <c r="O121" s="16"/>
      <c r="P121" s="16"/>
      <c r="Q121" s="16"/>
    </row>
    <row r="122" spans="10:17" x14ac:dyDescent="0.25">
      <c r="J122" s="26"/>
      <c r="K122" s="26"/>
      <c r="L122" s="15"/>
      <c r="M122" s="15"/>
      <c r="N122" s="15"/>
      <c r="O122" s="16"/>
      <c r="P122" s="16"/>
      <c r="Q122" s="16"/>
    </row>
    <row r="123" spans="10:17" x14ac:dyDescent="0.25">
      <c r="J123" s="26"/>
      <c r="K123" s="26"/>
      <c r="L123" s="15"/>
      <c r="M123" s="15"/>
      <c r="N123" s="15"/>
      <c r="O123" s="16"/>
      <c r="P123" s="16"/>
      <c r="Q123" s="16"/>
    </row>
    <row r="124" spans="10:17" x14ac:dyDescent="0.25">
      <c r="J124" s="26"/>
      <c r="K124" s="26"/>
      <c r="L124" s="15"/>
      <c r="M124" s="15"/>
      <c r="N124" s="15"/>
      <c r="O124" s="16"/>
      <c r="P124" s="16"/>
      <c r="Q124" s="16"/>
    </row>
    <row r="125" spans="10:17" x14ac:dyDescent="0.25">
      <c r="J125" s="26"/>
      <c r="K125" s="26"/>
      <c r="L125" s="15"/>
      <c r="M125" s="15"/>
      <c r="N125" s="15"/>
      <c r="O125" s="16"/>
      <c r="P125" s="16"/>
      <c r="Q125" s="16"/>
    </row>
    <row r="126" spans="10:17" x14ac:dyDescent="0.25">
      <c r="J126" s="26"/>
      <c r="K126" s="26"/>
      <c r="L126" s="15"/>
      <c r="M126" s="15"/>
      <c r="N126" s="15"/>
      <c r="O126" s="16"/>
      <c r="P126" s="16"/>
      <c r="Q126" s="16"/>
    </row>
    <row r="127" spans="10:17" x14ac:dyDescent="0.25">
      <c r="J127" s="26"/>
      <c r="K127" s="26"/>
      <c r="L127" s="15"/>
      <c r="M127" s="15"/>
      <c r="N127" s="15"/>
      <c r="O127" s="16"/>
      <c r="P127" s="16"/>
      <c r="Q127" s="16"/>
    </row>
    <row r="128" spans="10:17" x14ac:dyDescent="0.25">
      <c r="J128" s="26"/>
      <c r="K128" s="26"/>
      <c r="L128" s="15"/>
      <c r="M128" s="15"/>
      <c r="N128" s="15"/>
      <c r="O128" s="16"/>
      <c r="P128" s="16"/>
      <c r="Q128" s="16"/>
    </row>
    <row r="129" spans="10:17" x14ac:dyDescent="0.25">
      <c r="J129" s="26"/>
      <c r="K129" s="26"/>
      <c r="L129" s="15"/>
      <c r="M129" s="15"/>
      <c r="N129" s="15"/>
      <c r="O129" s="16"/>
      <c r="P129" s="16"/>
      <c r="Q129" s="16"/>
    </row>
    <row r="130" spans="10:17" x14ac:dyDescent="0.25">
      <c r="J130" s="26"/>
      <c r="K130" s="26"/>
      <c r="L130" s="15"/>
      <c r="M130" s="15"/>
      <c r="N130" s="15"/>
      <c r="O130" s="16"/>
      <c r="P130" s="16"/>
      <c r="Q130" s="16"/>
    </row>
    <row r="131" spans="10:17" x14ac:dyDescent="0.25">
      <c r="J131" s="26"/>
      <c r="K131" s="26"/>
      <c r="L131" s="15"/>
      <c r="M131" s="15"/>
      <c r="N131" s="15"/>
      <c r="O131" s="16"/>
      <c r="P131" s="16"/>
      <c r="Q131" s="16"/>
    </row>
    <row r="132" spans="10:17" x14ac:dyDescent="0.25">
      <c r="J132" s="26"/>
      <c r="K132" s="26"/>
      <c r="L132" s="15"/>
      <c r="M132" s="15"/>
      <c r="N132" s="15"/>
      <c r="O132" s="16"/>
      <c r="P132" s="16"/>
      <c r="Q132" s="16"/>
    </row>
    <row r="133" spans="10:17" x14ac:dyDescent="0.25">
      <c r="J133" s="26"/>
      <c r="K133" s="26"/>
      <c r="L133" s="15"/>
      <c r="M133" s="15"/>
      <c r="N133" s="15"/>
      <c r="O133" s="16"/>
      <c r="P133" s="16"/>
      <c r="Q133" s="16"/>
    </row>
    <row r="134" spans="10:17" x14ac:dyDescent="0.25">
      <c r="J134" s="26"/>
      <c r="K134" s="26"/>
      <c r="L134" s="15"/>
      <c r="M134" s="15"/>
      <c r="N134" s="15"/>
      <c r="O134" s="16"/>
      <c r="P134" s="16"/>
      <c r="Q134" s="16"/>
    </row>
    <row r="135" spans="10:17" x14ac:dyDescent="0.25">
      <c r="J135" s="26"/>
      <c r="K135" s="26"/>
      <c r="L135" s="15"/>
      <c r="M135" s="15"/>
      <c r="N135" s="15"/>
      <c r="O135" s="16"/>
      <c r="P135" s="16"/>
      <c r="Q135" s="16"/>
    </row>
    <row r="136" spans="10:17" x14ac:dyDescent="0.25">
      <c r="J136" s="26"/>
      <c r="K136" s="26"/>
      <c r="L136" s="15"/>
      <c r="M136" s="15"/>
      <c r="N136" s="15"/>
      <c r="O136" s="16"/>
      <c r="P136" s="16"/>
      <c r="Q136" s="16"/>
    </row>
    <row r="137" spans="10:17" x14ac:dyDescent="0.25">
      <c r="J137" s="26"/>
      <c r="K137" s="26"/>
      <c r="L137" s="15"/>
      <c r="M137" s="15"/>
      <c r="N137" s="15"/>
      <c r="O137" s="16"/>
      <c r="P137" s="16"/>
      <c r="Q137" s="16"/>
    </row>
    <row r="138" spans="10:17" x14ac:dyDescent="0.25">
      <c r="J138" s="26"/>
      <c r="K138" s="26"/>
      <c r="L138" s="15"/>
      <c r="M138" s="15"/>
      <c r="N138" s="15"/>
      <c r="O138" s="16"/>
      <c r="P138" s="16"/>
      <c r="Q138" s="16"/>
    </row>
    <row r="139" spans="10:17" x14ac:dyDescent="0.25">
      <c r="J139" s="26"/>
      <c r="K139" s="26"/>
      <c r="L139" s="15"/>
      <c r="M139" s="15"/>
      <c r="N139" s="15"/>
      <c r="O139" s="16"/>
      <c r="P139" s="16"/>
      <c r="Q139" s="16"/>
    </row>
    <row r="140" spans="10:17" x14ac:dyDescent="0.25">
      <c r="J140" s="26"/>
      <c r="K140" s="26"/>
      <c r="L140" s="15"/>
      <c r="M140" s="15"/>
      <c r="N140" s="15"/>
      <c r="O140" s="16"/>
      <c r="P140" s="16"/>
      <c r="Q140" s="16"/>
    </row>
    <row r="141" spans="10:17" x14ac:dyDescent="0.25">
      <c r="J141" s="26"/>
      <c r="K141" s="26"/>
      <c r="L141" s="15"/>
      <c r="M141" s="15"/>
      <c r="N141" s="15"/>
      <c r="O141" s="16"/>
      <c r="P141" s="16"/>
      <c r="Q141" s="16"/>
    </row>
    <row r="142" spans="10:17" x14ac:dyDescent="0.25">
      <c r="J142" s="26"/>
      <c r="K142" s="26"/>
      <c r="L142" s="15"/>
      <c r="M142" s="15"/>
      <c r="N142" s="15"/>
      <c r="O142" s="16"/>
      <c r="P142" s="16"/>
      <c r="Q142" s="16"/>
    </row>
    <row r="143" spans="10:17" x14ac:dyDescent="0.25">
      <c r="J143" s="26"/>
      <c r="K143" s="26"/>
      <c r="L143" s="15"/>
      <c r="M143" s="15"/>
      <c r="N143" s="15"/>
      <c r="O143" s="16"/>
      <c r="P143" s="16"/>
      <c r="Q143" s="16"/>
    </row>
    <row r="144" spans="10:17" x14ac:dyDescent="0.25">
      <c r="J144" s="26"/>
      <c r="K144" s="26"/>
      <c r="L144" s="15"/>
      <c r="M144" s="15"/>
      <c r="N144" s="15"/>
      <c r="O144" s="16"/>
      <c r="P144" s="16"/>
      <c r="Q144" s="16"/>
    </row>
    <row r="145" spans="10:17" x14ac:dyDescent="0.25">
      <c r="J145" s="26"/>
      <c r="K145" s="26"/>
      <c r="L145" s="15"/>
      <c r="M145" s="15"/>
      <c r="N145" s="15"/>
      <c r="O145" s="16"/>
      <c r="P145" s="16"/>
      <c r="Q145" s="16"/>
    </row>
    <row r="146" spans="10:17" x14ac:dyDescent="0.25">
      <c r="J146" s="26"/>
      <c r="K146" s="26"/>
      <c r="L146" s="15"/>
      <c r="M146" s="15"/>
      <c r="N146" s="15"/>
      <c r="O146" s="16"/>
      <c r="P146" s="16"/>
      <c r="Q146" s="16"/>
    </row>
    <row r="147" spans="10:17" x14ac:dyDescent="0.25">
      <c r="J147" s="26"/>
      <c r="K147" s="26"/>
      <c r="L147" s="15"/>
      <c r="M147" s="15"/>
      <c r="N147" s="15"/>
      <c r="O147" s="16"/>
      <c r="P147" s="16"/>
      <c r="Q147" s="16"/>
    </row>
    <row r="148" spans="10:17" x14ac:dyDescent="0.25">
      <c r="J148" s="26"/>
      <c r="K148" s="26"/>
      <c r="L148" s="15"/>
      <c r="M148" s="15"/>
      <c r="N148" s="15"/>
      <c r="O148" s="16"/>
      <c r="P148" s="16"/>
      <c r="Q148" s="16"/>
    </row>
    <row r="149" spans="10:17" x14ac:dyDescent="0.25">
      <c r="J149" s="26"/>
      <c r="K149" s="26"/>
      <c r="L149" s="15"/>
      <c r="M149" s="15"/>
      <c r="N149" s="15"/>
      <c r="O149" s="16"/>
      <c r="P149" s="16"/>
      <c r="Q149" s="16"/>
    </row>
    <row r="150" spans="10:17" x14ac:dyDescent="0.25">
      <c r="J150" s="26"/>
      <c r="K150" s="26"/>
      <c r="L150" s="15"/>
      <c r="M150" s="15"/>
      <c r="N150" s="15"/>
      <c r="O150" s="16"/>
      <c r="P150" s="16"/>
      <c r="Q150" s="16"/>
    </row>
    <row r="151" spans="10:17" x14ac:dyDescent="0.25">
      <c r="J151" s="26"/>
      <c r="K151" s="26"/>
      <c r="L151" s="15"/>
      <c r="M151" s="15"/>
      <c r="N151" s="15"/>
      <c r="O151" s="16"/>
      <c r="P151" s="16"/>
      <c r="Q151" s="16"/>
    </row>
    <row r="152" spans="10:17" x14ac:dyDescent="0.25">
      <c r="J152" s="26"/>
      <c r="K152" s="26"/>
      <c r="L152" s="15"/>
      <c r="M152" s="15"/>
      <c r="N152" s="15"/>
      <c r="O152" s="16"/>
      <c r="P152" s="16"/>
      <c r="Q152" s="16"/>
    </row>
    <row r="153" spans="10:17" x14ac:dyDescent="0.25">
      <c r="J153" s="26"/>
      <c r="K153" s="26"/>
      <c r="L153" s="15"/>
      <c r="M153" s="15"/>
      <c r="N153" s="15"/>
      <c r="O153" s="16"/>
      <c r="P153" s="16"/>
      <c r="Q153" s="16"/>
    </row>
    <row r="154" spans="10:17" x14ac:dyDescent="0.25">
      <c r="J154" s="26"/>
      <c r="K154" s="26"/>
      <c r="L154" s="15"/>
      <c r="M154" s="15"/>
      <c r="N154" s="15"/>
      <c r="O154" s="16"/>
      <c r="P154" s="16"/>
      <c r="Q154" s="16"/>
    </row>
    <row r="155" spans="10:17" x14ac:dyDescent="0.25">
      <c r="J155" s="26"/>
      <c r="K155" s="26"/>
      <c r="L155" s="15"/>
      <c r="M155" s="15"/>
      <c r="N155" s="15"/>
      <c r="O155" s="16"/>
      <c r="P155" s="16"/>
      <c r="Q155" s="16"/>
    </row>
    <row r="156" spans="10:17" x14ac:dyDescent="0.25">
      <c r="J156" s="26"/>
      <c r="K156" s="26"/>
      <c r="L156" s="15"/>
      <c r="M156" s="15"/>
      <c r="N156" s="15"/>
      <c r="O156" s="16"/>
      <c r="P156" s="16"/>
      <c r="Q156" s="16"/>
    </row>
    <row r="157" spans="10:17" x14ac:dyDescent="0.25">
      <c r="J157" s="26"/>
      <c r="K157" s="26"/>
      <c r="L157" s="15"/>
      <c r="M157" s="15"/>
      <c r="N157" s="15"/>
      <c r="O157" s="16"/>
      <c r="P157" s="16"/>
      <c r="Q157" s="16"/>
    </row>
    <row r="158" spans="10:17" x14ac:dyDescent="0.25">
      <c r="J158" s="26"/>
      <c r="K158" s="26"/>
      <c r="L158" s="15"/>
      <c r="M158" s="15"/>
      <c r="N158" s="15"/>
      <c r="O158" s="16"/>
      <c r="P158" s="16"/>
      <c r="Q158" s="16"/>
    </row>
    <row r="159" spans="10:17" x14ac:dyDescent="0.25">
      <c r="J159" s="26"/>
      <c r="K159" s="26"/>
      <c r="L159" s="15"/>
      <c r="M159" s="15"/>
      <c r="N159" s="15"/>
      <c r="O159" s="16"/>
      <c r="P159" s="16"/>
      <c r="Q159" s="16"/>
    </row>
    <row r="160" spans="10:17" x14ac:dyDescent="0.25">
      <c r="J160" s="26"/>
      <c r="K160" s="26"/>
      <c r="L160" s="15"/>
      <c r="M160" s="15"/>
      <c r="N160" s="15"/>
      <c r="O160" s="16"/>
      <c r="P160" s="16"/>
      <c r="Q160" s="16"/>
    </row>
    <row r="161" spans="10:17" x14ac:dyDescent="0.25">
      <c r="J161" s="26"/>
      <c r="K161" s="26"/>
      <c r="L161" s="15"/>
      <c r="M161" s="15"/>
      <c r="N161" s="15"/>
      <c r="O161" s="16"/>
      <c r="P161" s="16"/>
      <c r="Q161" s="16"/>
    </row>
    <row r="162" spans="10:17" x14ac:dyDescent="0.25">
      <c r="J162" s="26"/>
      <c r="K162" s="26"/>
      <c r="L162" s="15"/>
      <c r="M162" s="15"/>
      <c r="N162" s="15"/>
      <c r="O162" s="16"/>
      <c r="P162" s="16"/>
      <c r="Q162" s="16"/>
    </row>
    <row r="163" spans="10:17" x14ac:dyDescent="0.25">
      <c r="J163" s="26"/>
      <c r="K163" s="26"/>
      <c r="L163" s="15"/>
      <c r="M163" s="15"/>
      <c r="N163" s="15"/>
      <c r="O163" s="16"/>
      <c r="P163" s="16"/>
      <c r="Q163" s="16"/>
    </row>
    <row r="164" spans="10:17" x14ac:dyDescent="0.25">
      <c r="J164" s="26"/>
      <c r="K164" s="26"/>
      <c r="L164" s="15"/>
      <c r="M164" s="15"/>
      <c r="N164" s="15"/>
      <c r="O164" s="16"/>
      <c r="P164" s="16"/>
      <c r="Q164" s="16"/>
    </row>
    <row r="165" spans="10:17" x14ac:dyDescent="0.25">
      <c r="J165" s="26"/>
      <c r="K165" s="26"/>
      <c r="L165" s="15"/>
      <c r="M165" s="15"/>
      <c r="N165" s="15"/>
      <c r="O165" s="16"/>
      <c r="P165" s="16"/>
      <c r="Q165" s="16"/>
    </row>
    <row r="166" spans="10:17" x14ac:dyDescent="0.25">
      <c r="J166" s="26"/>
      <c r="K166" s="26"/>
      <c r="L166" s="15"/>
      <c r="M166" s="15"/>
      <c r="N166" s="15"/>
      <c r="O166" s="16"/>
      <c r="P166" s="16"/>
      <c r="Q166" s="16"/>
    </row>
    <row r="167" spans="10:17" x14ac:dyDescent="0.25">
      <c r="J167" s="26"/>
      <c r="K167" s="26"/>
      <c r="L167" s="15"/>
      <c r="M167" s="15"/>
      <c r="N167" s="15"/>
      <c r="O167" s="16"/>
      <c r="P167" s="16"/>
      <c r="Q167" s="16"/>
    </row>
    <row r="168" spans="10:17" x14ac:dyDescent="0.25">
      <c r="J168" s="26"/>
      <c r="K168" s="26"/>
      <c r="L168" s="15"/>
      <c r="M168" s="15"/>
      <c r="N168" s="15"/>
      <c r="O168" s="16"/>
      <c r="P168" s="16"/>
      <c r="Q168" s="16"/>
    </row>
    <row r="169" spans="10:17" x14ac:dyDescent="0.25">
      <c r="J169" s="26"/>
      <c r="K169" s="26"/>
      <c r="L169" s="15"/>
      <c r="M169" s="15"/>
      <c r="N169" s="15"/>
      <c r="O169" s="16"/>
      <c r="P169" s="16"/>
      <c r="Q169" s="16"/>
    </row>
    <row r="170" spans="10:17" x14ac:dyDescent="0.25">
      <c r="J170" s="26"/>
      <c r="K170" s="26"/>
      <c r="L170" s="15"/>
      <c r="M170" s="15"/>
      <c r="N170" s="15"/>
      <c r="O170" s="16"/>
      <c r="P170" s="16"/>
      <c r="Q170" s="16"/>
    </row>
    <row r="171" spans="10:17" x14ac:dyDescent="0.25">
      <c r="J171" s="26"/>
      <c r="K171" s="26"/>
      <c r="L171" s="15"/>
      <c r="M171" s="15"/>
      <c r="N171" s="15"/>
      <c r="O171" s="16"/>
      <c r="P171" s="16"/>
      <c r="Q171" s="16"/>
    </row>
    <row r="172" spans="10:17" x14ac:dyDescent="0.25">
      <c r="J172" s="26"/>
      <c r="K172" s="26"/>
      <c r="L172" s="15"/>
      <c r="M172" s="15"/>
      <c r="N172" s="15"/>
      <c r="O172" s="16"/>
      <c r="P172" s="16"/>
      <c r="Q172" s="16"/>
    </row>
    <row r="173" spans="10:17" x14ac:dyDescent="0.25">
      <c r="J173" s="26"/>
      <c r="K173" s="26"/>
      <c r="L173" s="15"/>
      <c r="M173" s="15"/>
      <c r="N173" s="15"/>
      <c r="O173" s="16"/>
      <c r="P173" s="16"/>
      <c r="Q173" s="16"/>
    </row>
    <row r="174" spans="10:17" x14ac:dyDescent="0.25">
      <c r="J174" s="26"/>
      <c r="K174" s="26"/>
      <c r="L174" s="15"/>
      <c r="M174" s="15"/>
      <c r="N174" s="15"/>
      <c r="O174" s="16"/>
      <c r="P174" s="16"/>
      <c r="Q174" s="16"/>
    </row>
    <row r="175" spans="10:17" x14ac:dyDescent="0.25">
      <c r="J175" s="26"/>
      <c r="K175" s="26"/>
      <c r="L175" s="15"/>
      <c r="M175" s="15"/>
      <c r="N175" s="15"/>
      <c r="O175" s="16"/>
      <c r="P175" s="16"/>
      <c r="Q175" s="16"/>
    </row>
    <row r="176" spans="10:17" x14ac:dyDescent="0.25">
      <c r="J176" s="26"/>
      <c r="K176" s="26"/>
      <c r="L176" s="15"/>
      <c r="M176" s="15"/>
      <c r="N176" s="15"/>
      <c r="O176" s="16"/>
      <c r="P176" s="16"/>
      <c r="Q176" s="16"/>
    </row>
    <row r="177" spans="10:17" x14ac:dyDescent="0.25">
      <c r="J177" s="26"/>
      <c r="K177" s="26"/>
      <c r="L177" s="15"/>
      <c r="M177" s="15"/>
      <c r="N177" s="15"/>
      <c r="O177" s="16"/>
      <c r="P177" s="16"/>
      <c r="Q177" s="16"/>
    </row>
    <row r="178" spans="10:17" x14ac:dyDescent="0.25">
      <c r="J178" s="26"/>
      <c r="K178" s="26"/>
      <c r="L178" s="15"/>
      <c r="M178" s="15"/>
      <c r="N178" s="15"/>
      <c r="O178" s="16"/>
      <c r="P178" s="16"/>
      <c r="Q178" s="16"/>
    </row>
    <row r="179" spans="10:17" x14ac:dyDescent="0.25">
      <c r="J179" s="26"/>
      <c r="K179" s="26"/>
      <c r="L179" s="15"/>
      <c r="M179" s="15"/>
      <c r="N179" s="15"/>
      <c r="O179" s="16"/>
      <c r="P179" s="16"/>
      <c r="Q179" s="16"/>
    </row>
    <row r="180" spans="10:17" x14ac:dyDescent="0.25">
      <c r="J180" s="26"/>
      <c r="K180" s="26"/>
      <c r="L180" s="15"/>
      <c r="M180" s="15"/>
      <c r="N180" s="15"/>
      <c r="O180" s="16"/>
      <c r="P180" s="16"/>
      <c r="Q180" s="16"/>
    </row>
    <row r="181" spans="10:17" x14ac:dyDescent="0.25">
      <c r="J181" s="26"/>
      <c r="K181" s="26"/>
      <c r="L181" s="15"/>
      <c r="M181" s="15"/>
      <c r="N181" s="15"/>
      <c r="O181" s="16"/>
      <c r="P181" s="16"/>
      <c r="Q181" s="16"/>
    </row>
    <row r="182" spans="10:17" x14ac:dyDescent="0.25">
      <c r="J182" s="26"/>
      <c r="K182" s="26"/>
      <c r="L182" s="15"/>
      <c r="M182" s="15"/>
      <c r="N182" s="15"/>
      <c r="O182" s="16"/>
      <c r="P182" s="16"/>
      <c r="Q182" s="16"/>
    </row>
    <row r="183" spans="10:17" x14ac:dyDescent="0.25">
      <c r="J183" s="26"/>
      <c r="K183" s="26"/>
      <c r="L183" s="15"/>
      <c r="M183" s="15"/>
      <c r="N183" s="15"/>
      <c r="O183" s="16"/>
      <c r="P183" s="16"/>
      <c r="Q183" s="16"/>
    </row>
    <row r="184" spans="10:17" x14ac:dyDescent="0.25">
      <c r="J184" s="26"/>
      <c r="K184" s="26"/>
      <c r="L184" s="15"/>
      <c r="M184" s="15"/>
      <c r="N184" s="15"/>
      <c r="O184" s="16"/>
      <c r="P184" s="16"/>
      <c r="Q184" s="16"/>
    </row>
    <row r="185" spans="10:17" x14ac:dyDescent="0.25">
      <c r="J185" s="26"/>
      <c r="K185" s="26"/>
      <c r="L185" s="15"/>
      <c r="M185" s="15"/>
      <c r="N185" s="15"/>
      <c r="O185" s="16"/>
      <c r="P185" s="16"/>
      <c r="Q185" s="16"/>
    </row>
    <row r="186" spans="10:17" x14ac:dyDescent="0.25">
      <c r="J186" s="26"/>
      <c r="K186" s="26"/>
      <c r="L186" s="15"/>
      <c r="M186" s="15"/>
      <c r="N186" s="15"/>
      <c r="O186" s="16"/>
      <c r="P186" s="16"/>
      <c r="Q186" s="16"/>
    </row>
    <row r="187" spans="10:17" x14ac:dyDescent="0.25">
      <c r="J187" s="26"/>
      <c r="K187" s="26"/>
      <c r="L187" s="15"/>
      <c r="M187" s="15"/>
      <c r="N187" s="15"/>
      <c r="O187" s="16"/>
      <c r="P187" s="16"/>
      <c r="Q187" s="16"/>
    </row>
    <row r="188" spans="10:17" x14ac:dyDescent="0.25">
      <c r="J188" s="26"/>
      <c r="K188" s="26"/>
      <c r="L188" s="15"/>
      <c r="M188" s="15"/>
      <c r="N188" s="15"/>
      <c r="O188" s="16"/>
      <c r="P188" s="16"/>
      <c r="Q188" s="16"/>
    </row>
    <row r="189" spans="10:17" x14ac:dyDescent="0.25">
      <c r="J189" s="26"/>
      <c r="K189" s="26"/>
      <c r="L189" s="15"/>
      <c r="M189" s="15"/>
      <c r="N189" s="15"/>
      <c r="O189" s="16"/>
      <c r="P189" s="16"/>
      <c r="Q189" s="16"/>
    </row>
    <row r="190" spans="10:17" x14ac:dyDescent="0.25">
      <c r="J190" s="26"/>
      <c r="K190" s="26"/>
      <c r="L190" s="15"/>
      <c r="M190" s="15"/>
      <c r="N190" s="15"/>
      <c r="O190" s="16"/>
      <c r="P190" s="16"/>
      <c r="Q190" s="16"/>
    </row>
    <row r="191" spans="10:17" x14ac:dyDescent="0.25">
      <c r="J191" s="26"/>
      <c r="K191" s="26"/>
      <c r="L191" s="15"/>
      <c r="M191" s="15"/>
      <c r="N191" s="15"/>
      <c r="O191" s="16"/>
      <c r="P191" s="16"/>
      <c r="Q191" s="16"/>
    </row>
    <row r="192" spans="10:17" x14ac:dyDescent="0.25">
      <c r="J192" s="26"/>
      <c r="K192" s="26"/>
      <c r="L192" s="15"/>
      <c r="M192" s="15"/>
      <c r="N192" s="15"/>
      <c r="O192" s="16"/>
      <c r="P192" s="16"/>
      <c r="Q192" s="16"/>
    </row>
    <row r="193" spans="10:17" x14ac:dyDescent="0.25">
      <c r="J193" s="26"/>
      <c r="K193" s="26"/>
      <c r="L193" s="15"/>
      <c r="M193" s="15"/>
      <c r="N193" s="15"/>
      <c r="O193" s="16"/>
      <c r="P193" s="16"/>
      <c r="Q193" s="16"/>
    </row>
    <row r="194" spans="10:17" x14ac:dyDescent="0.25">
      <c r="J194" s="26"/>
      <c r="K194" s="26"/>
      <c r="L194" s="15"/>
      <c r="M194" s="15"/>
      <c r="N194" s="15"/>
      <c r="O194" s="16"/>
      <c r="P194" s="16"/>
      <c r="Q194" s="16"/>
    </row>
    <row r="195" spans="10:17" x14ac:dyDescent="0.25">
      <c r="J195" s="26"/>
      <c r="K195" s="26"/>
      <c r="L195" s="15"/>
      <c r="M195" s="15"/>
      <c r="N195" s="15"/>
      <c r="O195" s="16"/>
      <c r="P195" s="16"/>
      <c r="Q195" s="16"/>
    </row>
    <row r="196" spans="10:17" x14ac:dyDescent="0.25">
      <c r="J196" s="26"/>
      <c r="K196" s="26"/>
      <c r="L196" s="15"/>
      <c r="M196" s="15"/>
      <c r="N196" s="15"/>
      <c r="O196" s="16"/>
      <c r="P196" s="16"/>
      <c r="Q196" s="16"/>
    </row>
    <row r="197" spans="10:17" x14ac:dyDescent="0.25">
      <c r="J197" s="26"/>
      <c r="K197" s="26"/>
      <c r="L197" s="15"/>
      <c r="M197" s="15"/>
      <c r="N197" s="15"/>
      <c r="O197" s="16"/>
      <c r="P197" s="16"/>
      <c r="Q197" s="16"/>
    </row>
    <row r="198" spans="10:17" x14ac:dyDescent="0.25">
      <c r="J198" s="26"/>
      <c r="K198" s="26"/>
      <c r="L198" s="15"/>
      <c r="M198" s="15"/>
      <c r="N198" s="15"/>
      <c r="O198" s="16"/>
      <c r="P198" s="16"/>
      <c r="Q198" s="16"/>
    </row>
    <row r="199" spans="10:17" x14ac:dyDescent="0.25">
      <c r="J199" s="26"/>
      <c r="K199" s="26"/>
      <c r="L199" s="15"/>
      <c r="M199" s="15"/>
      <c r="N199" s="15"/>
      <c r="O199" s="16"/>
      <c r="P199" s="16"/>
      <c r="Q199" s="16"/>
    </row>
    <row r="200" spans="10:17" x14ac:dyDescent="0.25">
      <c r="J200" s="26"/>
      <c r="K200" s="26"/>
      <c r="L200" s="15"/>
      <c r="M200" s="15"/>
      <c r="N200" s="15"/>
      <c r="O200" s="16"/>
      <c r="P200" s="16"/>
      <c r="Q200" s="16"/>
    </row>
    <row r="201" spans="10:17" x14ac:dyDescent="0.25">
      <c r="J201" s="26"/>
      <c r="K201" s="26"/>
      <c r="L201" s="15"/>
      <c r="M201" s="15"/>
      <c r="N201" s="15"/>
      <c r="O201" s="16"/>
      <c r="P201" s="16"/>
      <c r="Q201" s="16"/>
    </row>
    <row r="202" spans="10:17" x14ac:dyDescent="0.25">
      <c r="J202" s="26"/>
      <c r="K202" s="26"/>
      <c r="L202" s="15"/>
      <c r="M202" s="15"/>
      <c r="N202" s="15"/>
      <c r="O202" s="16"/>
      <c r="P202" s="16"/>
      <c r="Q202" s="16"/>
    </row>
    <row r="203" spans="10:17" x14ac:dyDescent="0.25">
      <c r="J203" s="26"/>
      <c r="K203" s="26"/>
      <c r="L203" s="15"/>
      <c r="M203" s="15"/>
      <c r="N203" s="15"/>
      <c r="O203" s="16"/>
      <c r="P203" s="16"/>
      <c r="Q203" s="16"/>
    </row>
    <row r="204" spans="10:17" x14ac:dyDescent="0.25">
      <c r="J204" s="26"/>
      <c r="K204" s="26"/>
      <c r="L204" s="15"/>
      <c r="M204" s="15"/>
      <c r="N204" s="15"/>
      <c r="O204" s="16"/>
      <c r="P204" s="16"/>
      <c r="Q204" s="16"/>
    </row>
    <row r="205" spans="10:17" x14ac:dyDescent="0.25">
      <c r="J205" s="26"/>
      <c r="K205" s="26"/>
      <c r="L205" s="15"/>
      <c r="M205" s="15"/>
      <c r="N205" s="15"/>
      <c r="O205" s="16"/>
      <c r="P205" s="16"/>
      <c r="Q205" s="16"/>
    </row>
    <row r="206" spans="10:17" x14ac:dyDescent="0.25">
      <c r="J206" s="26"/>
      <c r="K206" s="26"/>
      <c r="L206" s="15"/>
      <c r="M206" s="15"/>
      <c r="N206" s="15"/>
      <c r="O206" s="16"/>
      <c r="P206" s="16"/>
      <c r="Q206" s="16"/>
    </row>
    <row r="207" spans="10:17" x14ac:dyDescent="0.25">
      <c r="J207" s="26"/>
      <c r="K207" s="26"/>
      <c r="L207" s="15"/>
      <c r="M207" s="15"/>
      <c r="N207" s="15"/>
      <c r="O207" s="16"/>
      <c r="P207" s="16"/>
      <c r="Q207" s="16"/>
    </row>
    <row r="208" spans="10:17" x14ac:dyDescent="0.25">
      <c r="J208" s="26"/>
      <c r="K208" s="26"/>
      <c r="L208" s="15"/>
      <c r="M208" s="15"/>
      <c r="N208" s="15"/>
      <c r="O208" s="16"/>
      <c r="P208" s="16"/>
      <c r="Q208" s="16"/>
    </row>
    <row r="209" spans="10:17" x14ac:dyDescent="0.25">
      <c r="J209" s="26"/>
      <c r="K209" s="26"/>
      <c r="L209" s="15"/>
      <c r="M209" s="15"/>
      <c r="N209" s="15"/>
      <c r="O209" s="16"/>
      <c r="P209" s="16"/>
      <c r="Q209" s="16"/>
    </row>
    <row r="210" spans="10:17" x14ac:dyDescent="0.25">
      <c r="J210" s="26"/>
      <c r="K210" s="26"/>
      <c r="L210" s="15"/>
      <c r="M210" s="15"/>
      <c r="N210" s="15"/>
      <c r="O210" s="16"/>
      <c r="P210" s="16"/>
      <c r="Q210" s="16"/>
    </row>
    <row r="211" spans="10:17" x14ac:dyDescent="0.25">
      <c r="J211" s="26"/>
      <c r="K211" s="26"/>
      <c r="L211" s="15"/>
      <c r="M211" s="15"/>
      <c r="N211" s="15"/>
      <c r="O211" s="16"/>
      <c r="P211" s="16"/>
      <c r="Q211" s="16"/>
    </row>
    <row r="212" spans="10:17" x14ac:dyDescent="0.25">
      <c r="J212" s="26"/>
      <c r="K212" s="26"/>
      <c r="L212" s="15"/>
      <c r="M212" s="15"/>
      <c r="N212" s="15"/>
      <c r="O212" s="16"/>
      <c r="P212" s="16"/>
      <c r="Q212" s="16"/>
    </row>
    <row r="213" spans="10:17" x14ac:dyDescent="0.25">
      <c r="J213" s="26"/>
      <c r="K213" s="26"/>
      <c r="L213" s="15"/>
      <c r="M213" s="15"/>
      <c r="N213" s="15"/>
      <c r="O213" s="16"/>
      <c r="P213" s="16"/>
      <c r="Q213" s="16"/>
    </row>
    <row r="214" spans="10:17" x14ac:dyDescent="0.25">
      <c r="J214" s="26"/>
      <c r="K214" s="26"/>
      <c r="L214" s="15"/>
      <c r="M214" s="15"/>
      <c r="N214" s="15"/>
      <c r="O214" s="16"/>
      <c r="P214" s="16"/>
      <c r="Q214" s="16"/>
    </row>
    <row r="215" spans="10:17" x14ac:dyDescent="0.25">
      <c r="J215" s="26"/>
      <c r="K215" s="26"/>
      <c r="L215" s="15"/>
      <c r="M215" s="15"/>
      <c r="N215" s="15"/>
      <c r="O215" s="16"/>
      <c r="P215" s="16"/>
      <c r="Q215" s="16"/>
    </row>
    <row r="216" spans="10:17" x14ac:dyDescent="0.25">
      <c r="J216" s="26"/>
      <c r="K216" s="26"/>
      <c r="L216" s="15"/>
      <c r="M216" s="15"/>
      <c r="N216" s="15"/>
      <c r="O216" s="16"/>
      <c r="P216" s="16"/>
      <c r="Q216" s="16"/>
    </row>
    <row r="217" spans="10:17" x14ac:dyDescent="0.25">
      <c r="J217" s="26"/>
      <c r="K217" s="26"/>
      <c r="L217" s="15"/>
      <c r="M217" s="15"/>
      <c r="N217" s="15"/>
      <c r="O217" s="16"/>
      <c r="P217" s="16"/>
      <c r="Q217" s="16"/>
    </row>
    <row r="218" spans="10:17" x14ac:dyDescent="0.25">
      <c r="J218" s="26"/>
      <c r="K218" s="26"/>
      <c r="L218" s="15"/>
      <c r="M218" s="15"/>
      <c r="N218" s="15"/>
      <c r="O218" s="16"/>
      <c r="P218" s="16"/>
      <c r="Q218" s="16"/>
    </row>
    <row r="219" spans="10:17" x14ac:dyDescent="0.25">
      <c r="J219" s="26"/>
      <c r="K219" s="26"/>
      <c r="L219" s="15"/>
      <c r="M219" s="15"/>
      <c r="N219" s="15"/>
      <c r="O219" s="16"/>
      <c r="P219" s="16"/>
      <c r="Q219" s="16"/>
    </row>
    <row r="220" spans="10:17" x14ac:dyDescent="0.25">
      <c r="J220" s="26"/>
      <c r="K220" s="26"/>
      <c r="L220" s="15"/>
      <c r="M220" s="15"/>
      <c r="N220" s="15"/>
      <c r="O220" s="16"/>
      <c r="P220" s="16"/>
      <c r="Q220" s="16"/>
    </row>
    <row r="221" spans="10:17" x14ac:dyDescent="0.25">
      <c r="J221" s="26"/>
      <c r="K221" s="26"/>
      <c r="L221" s="15"/>
      <c r="M221" s="15"/>
      <c r="N221" s="15"/>
      <c r="O221" s="16"/>
      <c r="P221" s="16"/>
      <c r="Q221" s="16"/>
    </row>
    <row r="222" spans="10:17" x14ac:dyDescent="0.25">
      <c r="J222" s="26"/>
      <c r="K222" s="26"/>
      <c r="L222" s="15"/>
      <c r="M222" s="15"/>
      <c r="N222" s="15"/>
      <c r="O222" s="16"/>
      <c r="P222" s="16"/>
      <c r="Q222" s="16"/>
    </row>
    <row r="223" spans="10:17" x14ac:dyDescent="0.25">
      <c r="J223" s="26"/>
      <c r="K223" s="26"/>
      <c r="L223" s="15"/>
      <c r="M223" s="15"/>
      <c r="N223" s="15"/>
      <c r="O223" s="16"/>
      <c r="P223" s="16"/>
      <c r="Q223" s="16"/>
    </row>
    <row r="224" spans="10:17" x14ac:dyDescent="0.25">
      <c r="J224" s="26"/>
      <c r="K224" s="26"/>
      <c r="L224" s="15"/>
      <c r="M224" s="15"/>
      <c r="N224" s="15"/>
      <c r="O224" s="16"/>
      <c r="P224" s="16"/>
      <c r="Q224" s="16"/>
    </row>
    <row r="225" spans="10:17" x14ac:dyDescent="0.25">
      <c r="J225" s="26"/>
      <c r="K225" s="26"/>
      <c r="L225" s="15"/>
      <c r="M225" s="15"/>
      <c r="N225" s="15"/>
      <c r="O225" s="16"/>
      <c r="P225" s="16"/>
      <c r="Q225" s="16"/>
    </row>
    <row r="226" spans="10:17" x14ac:dyDescent="0.25">
      <c r="J226" s="26"/>
      <c r="K226" s="26"/>
      <c r="L226" s="15"/>
      <c r="M226" s="15"/>
      <c r="N226" s="15"/>
      <c r="O226" s="16"/>
      <c r="P226" s="16"/>
      <c r="Q226" s="16"/>
    </row>
    <row r="227" spans="10:17" x14ac:dyDescent="0.25">
      <c r="J227" s="26"/>
      <c r="K227" s="26"/>
      <c r="L227" s="15"/>
      <c r="M227" s="15"/>
      <c r="N227" s="15"/>
      <c r="O227" s="16"/>
      <c r="P227" s="16"/>
      <c r="Q227" s="16"/>
    </row>
    <row r="228" spans="10:17" x14ac:dyDescent="0.25">
      <c r="J228" s="26"/>
      <c r="K228" s="26"/>
      <c r="L228" s="15"/>
      <c r="M228" s="15"/>
      <c r="N228" s="15"/>
      <c r="O228" s="16"/>
      <c r="P228" s="16"/>
      <c r="Q228" s="16"/>
    </row>
    <row r="229" spans="10:17" x14ac:dyDescent="0.25">
      <c r="J229" s="26"/>
      <c r="K229" s="26"/>
      <c r="L229" s="15"/>
      <c r="M229" s="15"/>
      <c r="N229" s="15"/>
      <c r="O229" s="16"/>
      <c r="P229" s="16"/>
      <c r="Q229" s="16"/>
    </row>
    <row r="230" spans="10:17" x14ac:dyDescent="0.25">
      <c r="J230" s="26"/>
      <c r="K230" s="26"/>
      <c r="L230" s="15"/>
      <c r="M230" s="15"/>
      <c r="N230" s="15"/>
      <c r="O230" s="16"/>
      <c r="P230" s="16"/>
      <c r="Q230" s="16"/>
    </row>
    <row r="231" spans="10:17" x14ac:dyDescent="0.25">
      <c r="J231" s="26"/>
      <c r="K231" s="26"/>
      <c r="L231" s="15"/>
      <c r="M231" s="15"/>
      <c r="N231" s="15"/>
      <c r="O231" s="16"/>
      <c r="P231" s="16"/>
      <c r="Q231" s="16"/>
    </row>
    <row r="232" spans="10:17" x14ac:dyDescent="0.25">
      <c r="J232" s="26"/>
      <c r="K232" s="26"/>
      <c r="L232" s="15"/>
      <c r="M232" s="15"/>
      <c r="N232" s="15"/>
      <c r="O232" s="16"/>
      <c r="P232" s="16"/>
      <c r="Q232" s="16"/>
    </row>
    <row r="233" spans="10:17" x14ac:dyDescent="0.25">
      <c r="J233" s="26"/>
      <c r="K233" s="26"/>
      <c r="L233" s="15"/>
      <c r="M233" s="15"/>
      <c r="N233" s="15"/>
      <c r="O233" s="16"/>
      <c r="P233" s="16"/>
      <c r="Q233" s="16"/>
    </row>
    <row r="234" spans="10:17" x14ac:dyDescent="0.25">
      <c r="J234" s="26"/>
      <c r="K234" s="26"/>
      <c r="L234" s="15"/>
      <c r="M234" s="15"/>
      <c r="N234" s="15"/>
      <c r="O234" s="16"/>
      <c r="P234" s="16"/>
      <c r="Q234" s="16"/>
    </row>
    <row r="235" spans="10:17" x14ac:dyDescent="0.25">
      <c r="J235" s="26"/>
      <c r="K235" s="26"/>
      <c r="L235" s="15"/>
      <c r="M235" s="15"/>
      <c r="N235" s="15"/>
      <c r="O235" s="16"/>
      <c r="P235" s="16"/>
      <c r="Q235" s="16"/>
    </row>
    <row r="236" spans="10:17" x14ac:dyDescent="0.25">
      <c r="J236" s="26"/>
      <c r="K236" s="26"/>
      <c r="L236" s="15"/>
      <c r="M236" s="15"/>
      <c r="N236" s="15"/>
      <c r="O236" s="16"/>
      <c r="P236" s="16"/>
      <c r="Q236" s="16"/>
    </row>
    <row r="237" spans="10:17" x14ac:dyDescent="0.25">
      <c r="J237" s="26"/>
      <c r="K237" s="26"/>
      <c r="L237" s="15"/>
      <c r="M237" s="15"/>
      <c r="N237" s="15"/>
      <c r="O237" s="16"/>
      <c r="P237" s="16"/>
      <c r="Q237" s="16"/>
    </row>
    <row r="238" spans="10:17" x14ac:dyDescent="0.25">
      <c r="J238" s="26"/>
      <c r="K238" s="26"/>
      <c r="L238" s="15"/>
      <c r="M238" s="15"/>
      <c r="N238" s="15"/>
      <c r="O238" s="16"/>
      <c r="P238" s="16"/>
      <c r="Q238" s="16"/>
    </row>
    <row r="239" spans="10:17" x14ac:dyDescent="0.25">
      <c r="J239" s="26"/>
      <c r="K239" s="26"/>
      <c r="L239" s="15"/>
      <c r="M239" s="15"/>
      <c r="N239" s="15"/>
      <c r="O239" s="16"/>
      <c r="P239" s="16"/>
      <c r="Q239" s="16"/>
    </row>
    <row r="240" spans="10:17" x14ac:dyDescent="0.25">
      <c r="J240" s="26"/>
      <c r="K240" s="26"/>
      <c r="L240" s="15"/>
      <c r="M240" s="15"/>
      <c r="N240" s="15"/>
      <c r="O240" s="16"/>
      <c r="P240" s="16"/>
      <c r="Q240" s="16"/>
    </row>
    <row r="241" spans="10:17" x14ac:dyDescent="0.25">
      <c r="J241" s="26"/>
      <c r="K241" s="26"/>
      <c r="L241" s="15"/>
      <c r="M241" s="15"/>
      <c r="N241" s="15"/>
      <c r="O241" s="16"/>
      <c r="P241" s="16"/>
      <c r="Q241" s="16"/>
    </row>
    <row r="242" spans="10:17" x14ac:dyDescent="0.25">
      <c r="J242" s="26"/>
      <c r="K242" s="26"/>
      <c r="L242" s="15"/>
      <c r="M242" s="15"/>
      <c r="N242" s="15"/>
      <c r="O242" s="16"/>
      <c r="P242" s="16"/>
      <c r="Q242" s="16"/>
    </row>
    <row r="243" spans="10:17" x14ac:dyDescent="0.25">
      <c r="J243" s="26"/>
      <c r="K243" s="26"/>
      <c r="L243" s="15"/>
      <c r="M243" s="15"/>
      <c r="N243" s="15"/>
      <c r="O243" s="16"/>
      <c r="P243" s="16"/>
      <c r="Q243" s="16"/>
    </row>
    <row r="244" spans="10:17" x14ac:dyDescent="0.25">
      <c r="J244" s="26"/>
      <c r="K244" s="26"/>
      <c r="L244" s="15"/>
      <c r="M244" s="15"/>
      <c r="N244" s="15"/>
      <c r="O244" s="16"/>
      <c r="P244" s="16"/>
      <c r="Q244" s="16"/>
    </row>
    <row r="245" spans="10:17" x14ac:dyDescent="0.25">
      <c r="J245" s="26"/>
      <c r="K245" s="26"/>
      <c r="L245" s="15"/>
      <c r="M245" s="15"/>
      <c r="N245" s="15"/>
      <c r="O245" s="16"/>
      <c r="P245" s="16"/>
      <c r="Q245" s="16"/>
    </row>
    <row r="246" spans="10:17" x14ac:dyDescent="0.25">
      <c r="J246" s="26"/>
      <c r="K246" s="26"/>
      <c r="L246" s="15"/>
      <c r="M246" s="15"/>
      <c r="N246" s="15"/>
      <c r="O246" s="16"/>
      <c r="P246" s="16"/>
      <c r="Q246" s="16"/>
    </row>
    <row r="247" spans="10:17" x14ac:dyDescent="0.25">
      <c r="J247" s="26"/>
      <c r="K247" s="26"/>
      <c r="L247" s="15"/>
      <c r="M247" s="15"/>
      <c r="N247" s="15"/>
      <c r="O247" s="16"/>
      <c r="P247" s="16"/>
      <c r="Q247" s="16"/>
    </row>
    <row r="248" spans="10:17" x14ac:dyDescent="0.25">
      <c r="J248" s="26"/>
      <c r="K248" s="26"/>
      <c r="L248" s="15"/>
      <c r="M248" s="15"/>
      <c r="N248" s="15"/>
      <c r="O248" s="16"/>
      <c r="P248" s="16"/>
      <c r="Q248" s="16"/>
    </row>
    <row r="249" spans="10:17" x14ac:dyDescent="0.25">
      <c r="J249" s="26"/>
      <c r="K249" s="26"/>
      <c r="L249" s="15"/>
      <c r="M249" s="15"/>
      <c r="N249" s="15"/>
      <c r="O249" s="16"/>
      <c r="P249" s="16"/>
      <c r="Q249" s="16"/>
    </row>
    <row r="250" spans="10:17" x14ac:dyDescent="0.25">
      <c r="J250" s="26"/>
      <c r="K250" s="26"/>
      <c r="L250" s="15"/>
      <c r="M250" s="15"/>
      <c r="N250" s="15"/>
      <c r="O250" s="16"/>
      <c r="P250" s="16"/>
      <c r="Q250" s="16"/>
    </row>
    <row r="251" spans="10:17" x14ac:dyDescent="0.25">
      <c r="J251" s="26"/>
      <c r="K251" s="26"/>
      <c r="L251" s="15"/>
      <c r="M251" s="15"/>
      <c r="N251" s="15"/>
      <c r="O251" s="16"/>
      <c r="P251" s="16"/>
      <c r="Q251" s="16"/>
    </row>
    <row r="252" spans="10:17" x14ac:dyDescent="0.25">
      <c r="J252" s="26"/>
      <c r="K252" s="26"/>
      <c r="L252" s="15"/>
      <c r="M252" s="15"/>
      <c r="N252" s="15"/>
      <c r="O252" s="16"/>
      <c r="P252" s="16"/>
      <c r="Q252" s="16"/>
    </row>
    <row r="253" spans="10:17" x14ac:dyDescent="0.25">
      <c r="J253" s="26"/>
      <c r="K253" s="26"/>
      <c r="L253" s="15"/>
      <c r="M253" s="15"/>
      <c r="N253" s="15"/>
      <c r="O253" s="16"/>
      <c r="P253" s="16"/>
      <c r="Q253" s="16"/>
    </row>
    <row r="254" spans="10:17" x14ac:dyDescent="0.25">
      <c r="J254" s="26"/>
      <c r="K254" s="26"/>
      <c r="L254" s="15"/>
      <c r="M254" s="15"/>
      <c r="N254" s="15"/>
      <c r="O254" s="16"/>
      <c r="P254" s="16"/>
      <c r="Q254" s="16"/>
    </row>
    <row r="255" spans="10:17" x14ac:dyDescent="0.25">
      <c r="J255" s="26"/>
      <c r="K255" s="26"/>
      <c r="L255" s="15"/>
      <c r="M255" s="15"/>
      <c r="N255" s="15"/>
      <c r="O255" s="16"/>
      <c r="P255" s="16"/>
      <c r="Q255" s="16"/>
    </row>
    <row r="256" spans="10:17" x14ac:dyDescent="0.25">
      <c r="J256" s="26"/>
      <c r="K256" s="26"/>
      <c r="L256" s="15"/>
      <c r="M256" s="15"/>
      <c r="N256" s="15"/>
      <c r="O256" s="16"/>
      <c r="P256" s="16"/>
      <c r="Q256" s="16"/>
    </row>
    <row r="257" spans="10:17" x14ac:dyDescent="0.25">
      <c r="J257" s="26"/>
      <c r="K257" s="26"/>
      <c r="L257" s="15"/>
      <c r="M257" s="15"/>
      <c r="N257" s="15"/>
      <c r="O257" s="16"/>
      <c r="P257" s="16"/>
      <c r="Q257" s="16"/>
    </row>
    <row r="258" spans="10:17" x14ac:dyDescent="0.25">
      <c r="J258" s="26"/>
      <c r="K258" s="26"/>
      <c r="L258" s="15"/>
      <c r="M258" s="15"/>
      <c r="N258" s="15"/>
      <c r="O258" s="16"/>
      <c r="P258" s="16"/>
      <c r="Q258" s="16"/>
    </row>
    <row r="259" spans="10:17" x14ac:dyDescent="0.25">
      <c r="J259" s="26"/>
      <c r="K259" s="26"/>
      <c r="L259" s="15"/>
      <c r="M259" s="15"/>
      <c r="N259" s="15"/>
      <c r="O259" s="16"/>
      <c r="P259" s="16"/>
      <c r="Q259" s="16"/>
    </row>
    <row r="260" spans="10:17" x14ac:dyDescent="0.25">
      <c r="J260" s="26"/>
      <c r="K260" s="26"/>
      <c r="L260" s="15"/>
      <c r="M260" s="15"/>
      <c r="N260" s="15"/>
      <c r="O260" s="16"/>
      <c r="P260" s="16"/>
      <c r="Q260" s="16"/>
    </row>
    <row r="261" spans="10:17" x14ac:dyDescent="0.25">
      <c r="J261" s="26"/>
      <c r="K261" s="26"/>
      <c r="L261" s="15"/>
      <c r="M261" s="15"/>
      <c r="N261" s="15"/>
      <c r="O261" s="16"/>
      <c r="P261" s="16"/>
      <c r="Q261" s="16"/>
    </row>
    <row r="262" spans="10:17" x14ac:dyDescent="0.25">
      <c r="J262" s="26"/>
      <c r="K262" s="26"/>
      <c r="L262" s="15"/>
      <c r="M262" s="15"/>
      <c r="N262" s="15"/>
      <c r="O262" s="16"/>
      <c r="P262" s="16"/>
      <c r="Q262" s="16"/>
    </row>
    <row r="263" spans="10:17" x14ac:dyDescent="0.25">
      <c r="J263" s="26"/>
      <c r="K263" s="26"/>
      <c r="L263" s="15"/>
      <c r="M263" s="15"/>
      <c r="N263" s="15"/>
      <c r="O263" s="16"/>
      <c r="P263" s="16"/>
      <c r="Q263" s="16"/>
    </row>
    <row r="264" spans="10:17" x14ac:dyDescent="0.25">
      <c r="J264" s="26"/>
      <c r="K264" s="26"/>
      <c r="L264" s="15"/>
      <c r="M264" s="15"/>
      <c r="N264" s="15"/>
      <c r="O264" s="16"/>
      <c r="P264" s="16"/>
      <c r="Q264" s="16"/>
    </row>
    <row r="265" spans="10:17" x14ac:dyDescent="0.25">
      <c r="J265" s="26"/>
      <c r="K265" s="26"/>
      <c r="L265" s="15"/>
      <c r="M265" s="15"/>
      <c r="N265" s="15"/>
      <c r="O265" s="16"/>
      <c r="P265" s="16"/>
      <c r="Q265" s="16"/>
    </row>
    <row r="266" spans="10:17" x14ac:dyDescent="0.25">
      <c r="J266" s="26"/>
      <c r="K266" s="26"/>
      <c r="L266" s="15"/>
      <c r="M266" s="15"/>
      <c r="N266" s="15"/>
      <c r="O266" s="16"/>
      <c r="P266" s="16"/>
      <c r="Q266" s="16"/>
    </row>
    <row r="267" spans="10:17" x14ac:dyDescent="0.25">
      <c r="J267" s="26"/>
      <c r="K267" s="26"/>
      <c r="L267" s="15"/>
      <c r="M267" s="15"/>
      <c r="N267" s="15"/>
      <c r="O267" s="16"/>
      <c r="P267" s="16"/>
      <c r="Q267" s="16"/>
    </row>
    <row r="268" spans="10:17" x14ac:dyDescent="0.25">
      <c r="J268" s="26"/>
      <c r="K268" s="26"/>
      <c r="L268" s="15"/>
      <c r="M268" s="15"/>
      <c r="N268" s="15"/>
      <c r="O268" s="16"/>
      <c r="P268" s="16"/>
      <c r="Q268" s="16"/>
    </row>
    <row r="269" spans="10:17" x14ac:dyDescent="0.25">
      <c r="J269" s="26"/>
      <c r="K269" s="26"/>
      <c r="L269" s="15"/>
      <c r="M269" s="15"/>
      <c r="N269" s="15"/>
      <c r="O269" s="16"/>
      <c r="P269" s="16"/>
      <c r="Q269" s="16"/>
    </row>
    <row r="270" spans="10:17" x14ac:dyDescent="0.25">
      <c r="J270" s="26"/>
      <c r="K270" s="26"/>
      <c r="L270" s="15"/>
      <c r="M270" s="15"/>
      <c r="N270" s="15"/>
      <c r="O270" s="16"/>
      <c r="P270" s="16"/>
      <c r="Q270" s="16"/>
    </row>
    <row r="271" spans="10:17" x14ac:dyDescent="0.25">
      <c r="J271" s="26"/>
      <c r="K271" s="26"/>
      <c r="L271" s="15"/>
      <c r="M271" s="15"/>
      <c r="N271" s="15"/>
      <c r="O271" s="16"/>
      <c r="P271" s="16"/>
      <c r="Q271" s="16"/>
    </row>
    <row r="272" spans="10:17" x14ac:dyDescent="0.25">
      <c r="J272" s="26"/>
      <c r="K272" s="26"/>
      <c r="L272" s="15"/>
      <c r="M272" s="15"/>
      <c r="N272" s="15"/>
      <c r="O272" s="16"/>
      <c r="P272" s="16"/>
      <c r="Q272" s="16"/>
    </row>
    <row r="273" spans="10:17" x14ac:dyDescent="0.25">
      <c r="J273" s="26"/>
      <c r="K273" s="26"/>
      <c r="L273" s="15"/>
      <c r="M273" s="15"/>
      <c r="N273" s="15"/>
      <c r="O273" s="16"/>
      <c r="P273" s="16"/>
      <c r="Q273" s="16"/>
    </row>
    <row r="274" spans="10:17" x14ac:dyDescent="0.25">
      <c r="J274" s="26"/>
      <c r="K274" s="26"/>
      <c r="L274" s="15"/>
      <c r="M274" s="15"/>
      <c r="N274" s="15"/>
      <c r="O274" s="16"/>
      <c r="P274" s="16"/>
      <c r="Q274" s="16"/>
    </row>
    <row r="275" spans="10:17" x14ac:dyDescent="0.25">
      <c r="J275" s="26"/>
      <c r="K275" s="26"/>
      <c r="L275" s="15"/>
      <c r="M275" s="15"/>
      <c r="N275" s="15"/>
      <c r="O275" s="16"/>
      <c r="P275" s="16"/>
      <c r="Q275" s="16"/>
    </row>
    <row r="276" spans="10:17" x14ac:dyDescent="0.25">
      <c r="J276" s="26"/>
      <c r="K276" s="26"/>
      <c r="L276" s="15"/>
      <c r="M276" s="15"/>
      <c r="N276" s="15"/>
      <c r="O276" s="16"/>
      <c r="P276" s="16"/>
      <c r="Q276" s="16"/>
    </row>
    <row r="277" spans="10:17" x14ac:dyDescent="0.25">
      <c r="J277" s="26"/>
      <c r="K277" s="26"/>
      <c r="L277" s="15"/>
      <c r="M277" s="15"/>
      <c r="N277" s="15"/>
      <c r="O277" s="16"/>
      <c r="P277" s="16"/>
      <c r="Q277" s="16"/>
    </row>
    <row r="278" spans="10:17" x14ac:dyDescent="0.25">
      <c r="J278" s="26"/>
      <c r="K278" s="26"/>
      <c r="L278" s="15"/>
      <c r="M278" s="15"/>
      <c r="N278" s="15"/>
      <c r="O278" s="16"/>
      <c r="P278" s="16"/>
      <c r="Q278" s="16"/>
    </row>
    <row r="279" spans="10:17" x14ac:dyDescent="0.25">
      <c r="J279" s="26"/>
      <c r="K279" s="26"/>
      <c r="L279" s="15"/>
      <c r="M279" s="15"/>
      <c r="N279" s="15"/>
      <c r="O279" s="16"/>
      <c r="P279" s="16"/>
      <c r="Q279" s="16"/>
    </row>
    <row r="280" spans="10:17" x14ac:dyDescent="0.25">
      <c r="J280" s="26"/>
      <c r="K280" s="26"/>
      <c r="L280" s="15"/>
      <c r="M280" s="15"/>
      <c r="N280" s="15"/>
      <c r="O280" s="16"/>
      <c r="P280" s="16"/>
      <c r="Q280" s="16"/>
    </row>
    <row r="281" spans="10:17" x14ac:dyDescent="0.25">
      <c r="J281" s="26"/>
      <c r="K281" s="26"/>
      <c r="L281" s="15"/>
      <c r="M281" s="15"/>
      <c r="N281" s="15"/>
      <c r="O281" s="16"/>
      <c r="P281" s="16"/>
      <c r="Q281" s="16"/>
    </row>
    <row r="282" spans="10:17" x14ac:dyDescent="0.25">
      <c r="J282" s="26"/>
      <c r="K282" s="26"/>
      <c r="L282" s="15"/>
      <c r="M282" s="15"/>
      <c r="N282" s="15"/>
      <c r="O282" s="16"/>
      <c r="P282" s="16"/>
      <c r="Q282" s="16"/>
    </row>
    <row r="283" spans="10:17" x14ac:dyDescent="0.25">
      <c r="J283" s="26"/>
      <c r="K283" s="26"/>
      <c r="L283" s="15"/>
      <c r="M283" s="15"/>
      <c r="N283" s="15"/>
      <c r="O283" s="16"/>
      <c r="P283" s="16"/>
      <c r="Q283" s="16"/>
    </row>
    <row r="284" spans="10:17" x14ac:dyDescent="0.25">
      <c r="J284" s="26"/>
      <c r="K284" s="26"/>
      <c r="L284" s="15"/>
      <c r="M284" s="15"/>
      <c r="N284" s="15"/>
      <c r="O284" s="16"/>
      <c r="P284" s="16"/>
      <c r="Q284" s="16"/>
    </row>
    <row r="285" spans="10:17" x14ac:dyDescent="0.25">
      <c r="J285" s="26"/>
      <c r="K285" s="26"/>
      <c r="L285" s="15"/>
      <c r="M285" s="15"/>
      <c r="N285" s="15"/>
      <c r="O285" s="16"/>
      <c r="P285" s="16"/>
      <c r="Q285" s="16"/>
    </row>
    <row r="286" spans="10:17" x14ac:dyDescent="0.25">
      <c r="J286" s="26"/>
      <c r="K286" s="26"/>
      <c r="L286" s="15"/>
      <c r="M286" s="15"/>
      <c r="N286" s="15"/>
      <c r="O286" s="16"/>
      <c r="P286" s="16"/>
      <c r="Q286" s="16"/>
    </row>
    <row r="287" spans="10:17" x14ac:dyDescent="0.25">
      <c r="J287" s="26"/>
      <c r="K287" s="26"/>
      <c r="L287" s="15"/>
      <c r="M287" s="15"/>
      <c r="N287" s="15"/>
      <c r="O287" s="16"/>
      <c r="P287" s="16"/>
      <c r="Q287" s="16"/>
    </row>
    <row r="288" spans="10:17" x14ac:dyDescent="0.25">
      <c r="J288" s="26"/>
      <c r="K288" s="26"/>
      <c r="L288" s="15"/>
      <c r="M288" s="15"/>
      <c r="N288" s="15"/>
      <c r="O288" s="16"/>
      <c r="P288" s="16"/>
      <c r="Q288" s="16"/>
    </row>
    <row r="289" spans="10:17" x14ac:dyDescent="0.25">
      <c r="J289" s="26"/>
      <c r="K289" s="26"/>
      <c r="L289" s="15"/>
      <c r="M289" s="15"/>
      <c r="N289" s="15"/>
      <c r="O289" s="16"/>
      <c r="P289" s="16"/>
      <c r="Q289" s="16"/>
    </row>
    <row r="290" spans="10:17" x14ac:dyDescent="0.25">
      <c r="J290" s="26"/>
      <c r="K290" s="26"/>
      <c r="L290" s="15"/>
      <c r="M290" s="15"/>
      <c r="N290" s="15"/>
      <c r="O290" s="16"/>
      <c r="P290" s="16"/>
      <c r="Q290" s="16"/>
    </row>
    <row r="291" spans="10:17" x14ac:dyDescent="0.25">
      <c r="J291" s="26"/>
      <c r="K291" s="26"/>
      <c r="L291" s="15"/>
      <c r="M291" s="15"/>
      <c r="N291" s="15"/>
      <c r="O291" s="16"/>
      <c r="P291" s="16"/>
      <c r="Q291" s="16"/>
    </row>
    <row r="292" spans="10:17" x14ac:dyDescent="0.25">
      <c r="J292" s="26"/>
      <c r="K292" s="26"/>
      <c r="L292" s="15"/>
      <c r="M292" s="15"/>
      <c r="N292" s="15"/>
      <c r="O292" s="16"/>
      <c r="P292" s="16"/>
      <c r="Q292" s="16"/>
    </row>
    <row r="293" spans="10:17" x14ac:dyDescent="0.25">
      <c r="J293" s="26"/>
      <c r="K293" s="26"/>
      <c r="L293" s="15"/>
      <c r="M293" s="15"/>
      <c r="N293" s="15"/>
      <c r="O293" s="16"/>
      <c r="P293" s="16"/>
      <c r="Q293" s="16"/>
    </row>
    <row r="294" spans="10:17" x14ac:dyDescent="0.25">
      <c r="J294" s="26"/>
      <c r="K294" s="26"/>
      <c r="L294" s="15"/>
      <c r="M294" s="15"/>
      <c r="N294" s="15"/>
      <c r="O294" s="16"/>
      <c r="P294" s="16"/>
      <c r="Q294" s="16"/>
    </row>
    <row r="295" spans="10:17" x14ac:dyDescent="0.25">
      <c r="J295" s="26"/>
      <c r="K295" s="26"/>
      <c r="L295" s="15"/>
      <c r="M295" s="15"/>
      <c r="N295" s="15"/>
      <c r="O295" s="16"/>
      <c r="P295" s="16"/>
      <c r="Q295" s="16"/>
    </row>
    <row r="296" spans="10:17" x14ac:dyDescent="0.25">
      <c r="J296" s="26"/>
      <c r="K296" s="26"/>
      <c r="L296" s="15"/>
      <c r="M296" s="15"/>
      <c r="N296" s="15"/>
      <c r="O296" s="16"/>
      <c r="P296" s="16"/>
      <c r="Q296" s="16"/>
    </row>
    <row r="297" spans="10:17" x14ac:dyDescent="0.25">
      <c r="J297" s="26"/>
      <c r="K297" s="26"/>
      <c r="L297" s="15"/>
      <c r="M297" s="15"/>
      <c r="N297" s="15"/>
      <c r="O297" s="16"/>
      <c r="P297" s="16"/>
      <c r="Q297" s="16"/>
    </row>
    <row r="298" spans="10:17" x14ac:dyDescent="0.25">
      <c r="J298" s="26"/>
      <c r="K298" s="26"/>
      <c r="L298" s="15"/>
      <c r="M298" s="15"/>
      <c r="N298" s="15"/>
      <c r="O298" s="16"/>
      <c r="P298" s="16"/>
      <c r="Q298" s="16"/>
    </row>
    <row r="299" spans="10:17" x14ac:dyDescent="0.25">
      <c r="J299" s="26"/>
      <c r="K299" s="26"/>
      <c r="L299" s="15"/>
      <c r="M299" s="15"/>
      <c r="N299" s="15"/>
      <c r="O299" s="16"/>
      <c r="P299" s="16"/>
      <c r="Q299" s="16"/>
    </row>
    <row r="300" spans="10:17" x14ac:dyDescent="0.25">
      <c r="J300" s="26"/>
      <c r="K300" s="26"/>
      <c r="L300" s="15"/>
      <c r="M300" s="15"/>
      <c r="N300" s="15"/>
      <c r="O300" s="16"/>
      <c r="P300" s="16"/>
      <c r="Q300" s="16"/>
    </row>
    <row r="301" spans="10:17" x14ac:dyDescent="0.25">
      <c r="J301" s="26"/>
      <c r="K301" s="26"/>
      <c r="L301" s="15"/>
      <c r="M301" s="15"/>
      <c r="N301" s="15"/>
      <c r="O301" s="16"/>
      <c r="P301" s="16"/>
      <c r="Q301" s="16"/>
    </row>
    <row r="302" spans="10:17" x14ac:dyDescent="0.25">
      <c r="J302" s="26"/>
      <c r="K302" s="26"/>
      <c r="L302" s="15"/>
      <c r="M302" s="15"/>
      <c r="N302" s="15"/>
      <c r="O302" s="16"/>
      <c r="P302" s="16"/>
      <c r="Q302" s="16"/>
    </row>
    <row r="303" spans="10:17" x14ac:dyDescent="0.25">
      <c r="J303" s="26"/>
      <c r="K303" s="26"/>
      <c r="L303" s="15"/>
      <c r="M303" s="15"/>
      <c r="N303" s="15"/>
      <c r="O303" s="16"/>
      <c r="P303" s="16"/>
      <c r="Q303" s="16"/>
    </row>
    <row r="304" spans="10:17" x14ac:dyDescent="0.25">
      <c r="J304" s="26"/>
      <c r="K304" s="26"/>
      <c r="L304" s="15"/>
      <c r="M304" s="15"/>
      <c r="N304" s="15"/>
      <c r="O304" s="16"/>
      <c r="P304" s="16"/>
      <c r="Q304" s="16"/>
    </row>
    <row r="305" spans="10:17" x14ac:dyDescent="0.25">
      <c r="J305" s="26"/>
      <c r="K305" s="26"/>
      <c r="L305" s="15"/>
      <c r="M305" s="15"/>
      <c r="N305" s="15"/>
      <c r="O305" s="16"/>
      <c r="P305" s="16"/>
      <c r="Q305" s="16"/>
    </row>
    <row r="306" spans="10:17" x14ac:dyDescent="0.25">
      <c r="J306" s="26"/>
      <c r="K306" s="26"/>
      <c r="L306" s="15"/>
      <c r="M306" s="15"/>
      <c r="N306" s="15"/>
      <c r="O306" s="16"/>
      <c r="P306" s="16"/>
      <c r="Q306" s="16"/>
    </row>
    <row r="307" spans="10:17" x14ac:dyDescent="0.25">
      <c r="J307" s="26"/>
      <c r="K307" s="26"/>
      <c r="L307" s="15"/>
      <c r="M307" s="15"/>
      <c r="N307" s="15"/>
      <c r="O307" s="16"/>
      <c r="P307" s="16"/>
      <c r="Q307" s="16"/>
    </row>
    <row r="308" spans="10:17" x14ac:dyDescent="0.25">
      <c r="J308" s="26"/>
      <c r="K308" s="26"/>
      <c r="L308" s="15"/>
      <c r="M308" s="15"/>
      <c r="N308" s="15"/>
      <c r="O308" s="16"/>
      <c r="P308" s="16"/>
      <c r="Q308" s="16"/>
    </row>
    <row r="309" spans="10:17" x14ac:dyDescent="0.25">
      <c r="J309" s="26"/>
      <c r="K309" s="26"/>
      <c r="L309" s="15"/>
      <c r="M309" s="15"/>
      <c r="N309" s="15"/>
      <c r="O309" s="16"/>
      <c r="P309" s="16"/>
      <c r="Q309" s="16"/>
    </row>
    <row r="310" spans="10:17" x14ac:dyDescent="0.25">
      <c r="J310" s="26"/>
      <c r="K310" s="26"/>
      <c r="L310" s="15"/>
      <c r="M310" s="15"/>
      <c r="N310" s="15"/>
      <c r="O310" s="16"/>
      <c r="P310" s="16"/>
      <c r="Q310" s="16"/>
    </row>
    <row r="311" spans="10:17" x14ac:dyDescent="0.25">
      <c r="J311" s="26"/>
      <c r="K311" s="26"/>
      <c r="L311" s="15"/>
      <c r="M311" s="15"/>
      <c r="N311" s="15"/>
      <c r="O311" s="16"/>
      <c r="P311" s="16"/>
      <c r="Q311" s="16"/>
    </row>
    <row r="312" spans="10:17" x14ac:dyDescent="0.25">
      <c r="J312" s="26"/>
      <c r="K312" s="26"/>
      <c r="L312" s="15"/>
      <c r="M312" s="15"/>
      <c r="N312" s="15"/>
      <c r="O312" s="16"/>
      <c r="P312" s="16"/>
      <c r="Q312" s="16"/>
    </row>
    <row r="313" spans="10:17" x14ac:dyDescent="0.25">
      <c r="J313" s="26"/>
      <c r="K313" s="26"/>
      <c r="L313" s="15"/>
      <c r="M313" s="15"/>
      <c r="N313" s="15"/>
      <c r="O313" s="16"/>
      <c r="P313" s="16"/>
      <c r="Q313" s="16"/>
    </row>
    <row r="314" spans="10:17" x14ac:dyDescent="0.25">
      <c r="J314" s="26"/>
      <c r="K314" s="26"/>
      <c r="L314" s="15"/>
      <c r="M314" s="15"/>
      <c r="N314" s="15"/>
      <c r="O314" s="16"/>
      <c r="P314" s="16"/>
      <c r="Q314" s="16"/>
    </row>
    <row r="315" spans="10:17" x14ac:dyDescent="0.25">
      <c r="J315" s="26"/>
      <c r="K315" s="26"/>
      <c r="L315" s="15"/>
      <c r="M315" s="15"/>
      <c r="N315" s="15"/>
      <c r="O315" s="16"/>
      <c r="P315" s="16"/>
      <c r="Q315" s="16"/>
    </row>
    <row r="316" spans="10:17" x14ac:dyDescent="0.25">
      <c r="J316" s="26"/>
      <c r="K316" s="26"/>
      <c r="L316" s="15"/>
      <c r="M316" s="15"/>
      <c r="N316" s="15"/>
      <c r="O316" s="16"/>
      <c r="P316" s="16"/>
      <c r="Q316" s="16"/>
    </row>
    <row r="317" spans="10:17" x14ac:dyDescent="0.25">
      <c r="J317" s="26"/>
      <c r="K317" s="26"/>
      <c r="L317" s="15"/>
      <c r="M317" s="15"/>
      <c r="N317" s="15"/>
      <c r="O317" s="16"/>
      <c r="P317" s="16"/>
      <c r="Q317" s="16"/>
    </row>
    <row r="318" spans="10:17" x14ac:dyDescent="0.25">
      <c r="J318" s="26"/>
      <c r="K318" s="26"/>
      <c r="L318" s="15"/>
      <c r="M318" s="15"/>
      <c r="N318" s="15"/>
      <c r="O318" s="16"/>
      <c r="P318" s="16"/>
      <c r="Q318" s="16"/>
    </row>
    <row r="319" spans="10:17" x14ac:dyDescent="0.25">
      <c r="J319" s="26"/>
      <c r="K319" s="26"/>
      <c r="L319" s="15"/>
      <c r="M319" s="15"/>
      <c r="N319" s="15"/>
      <c r="O319" s="16"/>
      <c r="P319" s="16"/>
      <c r="Q319" s="16"/>
    </row>
    <row r="320" spans="10:17" x14ac:dyDescent="0.25">
      <c r="J320" s="26"/>
      <c r="K320" s="26"/>
      <c r="L320" s="15"/>
      <c r="M320" s="15"/>
      <c r="N320" s="15"/>
      <c r="O320" s="16"/>
      <c r="P320" s="16"/>
      <c r="Q320" s="16"/>
    </row>
    <row r="321" spans="10:17" x14ac:dyDescent="0.25">
      <c r="J321" s="26"/>
      <c r="K321" s="26"/>
      <c r="L321" s="15"/>
      <c r="M321" s="15"/>
      <c r="N321" s="15"/>
      <c r="O321" s="16"/>
      <c r="P321" s="16"/>
      <c r="Q321" s="16"/>
    </row>
    <row r="322" spans="10:17" x14ac:dyDescent="0.25">
      <c r="J322" s="26"/>
      <c r="K322" s="26"/>
      <c r="L322" s="15"/>
      <c r="M322" s="15"/>
      <c r="N322" s="15"/>
      <c r="O322" s="16"/>
      <c r="P322" s="16"/>
      <c r="Q322" s="16"/>
    </row>
    <row r="323" spans="10:17" x14ac:dyDescent="0.25">
      <c r="J323" s="26"/>
      <c r="K323" s="26"/>
      <c r="L323" s="15"/>
      <c r="M323" s="15"/>
      <c r="N323" s="15"/>
      <c r="O323" s="16"/>
      <c r="P323" s="16"/>
      <c r="Q323" s="16"/>
    </row>
    <row r="324" spans="10:17" x14ac:dyDescent="0.25">
      <c r="J324" s="26"/>
      <c r="K324" s="26"/>
      <c r="L324" s="15"/>
      <c r="M324" s="15"/>
      <c r="N324" s="15"/>
      <c r="O324" s="16"/>
      <c r="P324" s="16"/>
      <c r="Q324" s="16"/>
    </row>
    <row r="325" spans="10:17" x14ac:dyDescent="0.25">
      <c r="J325" s="26"/>
      <c r="K325" s="26"/>
      <c r="L325" s="15"/>
      <c r="M325" s="15"/>
      <c r="N325" s="15"/>
      <c r="O325" s="16"/>
      <c r="P325" s="16"/>
      <c r="Q325" s="16"/>
    </row>
    <row r="326" spans="10:17" x14ac:dyDescent="0.25">
      <c r="J326" s="26"/>
      <c r="K326" s="26"/>
      <c r="L326" s="15"/>
      <c r="M326" s="15"/>
      <c r="N326" s="15"/>
      <c r="O326" s="16"/>
      <c r="P326" s="16"/>
      <c r="Q326" s="16"/>
    </row>
    <row r="327" spans="10:17" x14ac:dyDescent="0.25">
      <c r="J327" s="26"/>
      <c r="K327" s="26"/>
      <c r="L327" s="15"/>
      <c r="M327" s="15"/>
      <c r="N327" s="15"/>
      <c r="O327" s="16"/>
      <c r="P327" s="16"/>
      <c r="Q327" s="16"/>
    </row>
    <row r="328" spans="10:17" x14ac:dyDescent="0.25">
      <c r="J328" s="26"/>
      <c r="K328" s="26"/>
      <c r="L328" s="15"/>
      <c r="M328" s="15"/>
      <c r="N328" s="15"/>
      <c r="O328" s="16"/>
      <c r="P328" s="16"/>
      <c r="Q328" s="16"/>
    </row>
    <row r="329" spans="10:17" x14ac:dyDescent="0.25">
      <c r="J329" s="26"/>
      <c r="K329" s="26"/>
      <c r="L329" s="15"/>
      <c r="M329" s="15"/>
      <c r="N329" s="15"/>
      <c r="O329" s="16"/>
      <c r="P329" s="16"/>
      <c r="Q329" s="16"/>
    </row>
    <row r="330" spans="10:17" x14ac:dyDescent="0.25">
      <c r="J330" s="26"/>
      <c r="K330" s="26"/>
      <c r="L330" s="15"/>
      <c r="M330" s="15"/>
      <c r="N330" s="15"/>
      <c r="O330" s="16"/>
      <c r="P330" s="16"/>
      <c r="Q330" s="16"/>
    </row>
    <row r="331" spans="10:17" x14ac:dyDescent="0.25">
      <c r="J331" s="26"/>
      <c r="K331" s="26"/>
      <c r="L331" s="15"/>
      <c r="M331" s="15"/>
      <c r="N331" s="15"/>
      <c r="O331" s="16"/>
      <c r="P331" s="16"/>
      <c r="Q331" s="16"/>
    </row>
    <row r="332" spans="10:17" x14ac:dyDescent="0.25">
      <c r="J332" s="26"/>
      <c r="K332" s="26"/>
      <c r="L332" s="15"/>
      <c r="M332" s="15"/>
      <c r="N332" s="15"/>
      <c r="O332" s="16"/>
      <c r="P332" s="16"/>
      <c r="Q332" s="16"/>
    </row>
    <row r="333" spans="10:17" x14ac:dyDescent="0.25">
      <c r="J333" s="26"/>
      <c r="K333" s="26"/>
      <c r="L333" s="15"/>
      <c r="M333" s="15"/>
      <c r="N333" s="15"/>
      <c r="O333" s="16"/>
      <c r="P333" s="16"/>
      <c r="Q333" s="16"/>
    </row>
    <row r="334" spans="10:17" x14ac:dyDescent="0.25">
      <c r="J334" s="26"/>
      <c r="K334" s="26"/>
      <c r="L334" s="15"/>
      <c r="M334" s="15"/>
      <c r="N334" s="15"/>
      <c r="O334" s="16"/>
      <c r="P334" s="16"/>
      <c r="Q334" s="16"/>
    </row>
    <row r="335" spans="10:17" x14ac:dyDescent="0.25">
      <c r="J335" s="26"/>
      <c r="K335" s="26"/>
      <c r="L335" s="15"/>
      <c r="M335" s="15"/>
      <c r="N335" s="15"/>
      <c r="O335" s="16"/>
      <c r="P335" s="16"/>
      <c r="Q335" s="16"/>
    </row>
    <row r="336" spans="10:17" x14ac:dyDescent="0.25">
      <c r="J336" s="26"/>
      <c r="K336" s="26"/>
      <c r="L336" s="15"/>
      <c r="M336" s="15"/>
      <c r="N336" s="15"/>
      <c r="O336" s="16"/>
      <c r="P336" s="16"/>
      <c r="Q336" s="16"/>
    </row>
    <row r="337" spans="10:17" x14ac:dyDescent="0.25">
      <c r="J337" s="26"/>
      <c r="K337" s="26"/>
      <c r="L337" s="15"/>
      <c r="M337" s="15"/>
      <c r="N337" s="15"/>
      <c r="O337" s="16"/>
      <c r="P337" s="16"/>
      <c r="Q337" s="16"/>
    </row>
    <row r="338" spans="10:17" x14ac:dyDescent="0.25">
      <c r="J338" s="26"/>
      <c r="K338" s="26"/>
      <c r="L338" s="15"/>
      <c r="M338" s="15"/>
      <c r="N338" s="15"/>
      <c r="O338" s="16"/>
      <c r="P338" s="16"/>
      <c r="Q338" s="16"/>
    </row>
    <row r="339" spans="10:17" x14ac:dyDescent="0.25">
      <c r="J339" s="26"/>
      <c r="K339" s="26"/>
      <c r="L339" s="15"/>
      <c r="M339" s="15"/>
      <c r="N339" s="15"/>
      <c r="O339" s="16"/>
      <c r="P339" s="16"/>
      <c r="Q339" s="16"/>
    </row>
    <row r="340" spans="10:17" x14ac:dyDescent="0.25">
      <c r="J340" s="26"/>
      <c r="K340" s="26"/>
      <c r="L340" s="15"/>
      <c r="M340" s="15"/>
      <c r="N340" s="15"/>
      <c r="O340" s="16"/>
      <c r="P340" s="16"/>
      <c r="Q340" s="16"/>
    </row>
    <row r="341" spans="10:17" x14ac:dyDescent="0.25">
      <c r="J341" s="26"/>
      <c r="K341" s="26"/>
      <c r="L341" s="15"/>
      <c r="M341" s="15"/>
      <c r="N341" s="15"/>
      <c r="O341" s="16"/>
      <c r="P341" s="16"/>
      <c r="Q341" s="16"/>
    </row>
    <row r="342" spans="10:17" x14ac:dyDescent="0.25">
      <c r="J342" s="26"/>
      <c r="K342" s="26"/>
      <c r="L342" s="15"/>
      <c r="M342" s="15"/>
      <c r="N342" s="15"/>
      <c r="O342" s="16"/>
      <c r="P342" s="16"/>
      <c r="Q342" s="16"/>
    </row>
    <row r="343" spans="10:17" x14ac:dyDescent="0.25">
      <c r="J343" s="26"/>
      <c r="K343" s="26"/>
      <c r="L343" s="15"/>
      <c r="M343" s="15"/>
      <c r="N343" s="15"/>
      <c r="O343" s="16"/>
      <c r="P343" s="16"/>
      <c r="Q343" s="16"/>
    </row>
    <row r="344" spans="10:17" x14ac:dyDescent="0.25">
      <c r="J344" s="26"/>
      <c r="K344" s="26"/>
      <c r="L344" s="15"/>
      <c r="M344" s="15"/>
      <c r="N344" s="15"/>
      <c r="O344" s="16"/>
      <c r="P344" s="16"/>
      <c r="Q344" s="16"/>
    </row>
    <row r="345" spans="10:17" x14ac:dyDescent="0.25">
      <c r="J345" s="26"/>
      <c r="K345" s="26"/>
      <c r="L345" s="15"/>
      <c r="M345" s="15"/>
      <c r="N345" s="15"/>
      <c r="O345" s="16"/>
      <c r="P345" s="16"/>
      <c r="Q345" s="16"/>
    </row>
    <row r="346" spans="10:17" x14ac:dyDescent="0.25">
      <c r="J346" s="26"/>
      <c r="K346" s="26"/>
      <c r="L346" s="15"/>
      <c r="M346" s="15"/>
      <c r="N346" s="15"/>
      <c r="O346" s="16"/>
      <c r="P346" s="16"/>
      <c r="Q346" s="16"/>
    </row>
    <row r="347" spans="10:17" x14ac:dyDescent="0.25">
      <c r="J347" s="26"/>
      <c r="K347" s="26"/>
      <c r="L347" s="15"/>
      <c r="M347" s="15"/>
      <c r="N347" s="15"/>
      <c r="O347" s="16"/>
      <c r="P347" s="16"/>
      <c r="Q347" s="16"/>
    </row>
    <row r="348" spans="10:17" x14ac:dyDescent="0.25">
      <c r="J348" s="26"/>
      <c r="K348" s="26"/>
      <c r="L348" s="15"/>
      <c r="M348" s="15"/>
      <c r="N348" s="15"/>
      <c r="O348" s="16"/>
      <c r="P348" s="16"/>
      <c r="Q348" s="16"/>
    </row>
    <row r="349" spans="10:17" x14ac:dyDescent="0.25">
      <c r="J349" s="26"/>
      <c r="K349" s="26"/>
      <c r="L349" s="15"/>
      <c r="M349" s="15"/>
      <c r="N349" s="15"/>
      <c r="O349" s="16"/>
      <c r="P349" s="16"/>
      <c r="Q349" s="16"/>
    </row>
    <row r="350" spans="10:17" x14ac:dyDescent="0.25">
      <c r="J350" s="26"/>
      <c r="K350" s="26"/>
      <c r="L350" s="15"/>
      <c r="M350" s="15"/>
      <c r="N350" s="15"/>
      <c r="O350" s="16"/>
      <c r="P350" s="16"/>
      <c r="Q350" s="16"/>
    </row>
    <row r="351" spans="10:17" x14ac:dyDescent="0.25">
      <c r="J351" s="26"/>
      <c r="K351" s="26"/>
      <c r="L351" s="15"/>
      <c r="M351" s="15"/>
      <c r="N351" s="15"/>
      <c r="O351" s="16"/>
      <c r="P351" s="16"/>
      <c r="Q351" s="16"/>
    </row>
    <row r="352" spans="10:17" x14ac:dyDescent="0.25">
      <c r="J352" s="26"/>
      <c r="K352" s="26"/>
      <c r="L352" s="15"/>
      <c r="M352" s="15"/>
      <c r="N352" s="15"/>
      <c r="O352" s="16"/>
      <c r="P352" s="16"/>
      <c r="Q352" s="16"/>
    </row>
    <row r="353" spans="10:17" x14ac:dyDescent="0.25">
      <c r="J353" s="26"/>
      <c r="K353" s="26"/>
      <c r="L353" s="15"/>
      <c r="M353" s="15"/>
      <c r="N353" s="15"/>
      <c r="O353" s="16"/>
      <c r="P353" s="16"/>
      <c r="Q353" s="16"/>
    </row>
    <row r="354" spans="10:17" x14ac:dyDescent="0.25">
      <c r="J354" s="26"/>
      <c r="K354" s="26"/>
      <c r="L354" s="15"/>
      <c r="M354" s="15"/>
      <c r="N354" s="15"/>
      <c r="O354" s="16"/>
      <c r="P354" s="16"/>
      <c r="Q354" s="16"/>
    </row>
    <row r="355" spans="10:17" x14ac:dyDescent="0.25">
      <c r="J355" s="26"/>
      <c r="K355" s="26"/>
      <c r="L355" s="15"/>
      <c r="M355" s="15"/>
      <c r="N355" s="15"/>
      <c r="O355" s="16"/>
      <c r="P355" s="16"/>
      <c r="Q355" s="16"/>
    </row>
    <row r="356" spans="10:17" x14ac:dyDescent="0.25">
      <c r="J356" s="26"/>
      <c r="K356" s="26"/>
      <c r="L356" s="15"/>
      <c r="M356" s="15"/>
      <c r="N356" s="15"/>
      <c r="O356" s="16"/>
      <c r="P356" s="16"/>
      <c r="Q356" s="16"/>
    </row>
    <row r="357" spans="10:17" x14ac:dyDescent="0.25">
      <c r="J357" s="26"/>
      <c r="K357" s="26"/>
      <c r="L357" s="15"/>
      <c r="M357" s="15"/>
      <c r="N357" s="15"/>
      <c r="O357" s="16"/>
      <c r="P357" s="16"/>
      <c r="Q357" s="16"/>
    </row>
    <row r="358" spans="10:17" x14ac:dyDescent="0.25">
      <c r="J358" s="26"/>
      <c r="K358" s="26"/>
      <c r="L358" s="15"/>
      <c r="M358" s="15"/>
      <c r="N358" s="15"/>
      <c r="O358" s="16"/>
      <c r="P358" s="16"/>
      <c r="Q358" s="16"/>
    </row>
    <row r="359" spans="10:17" x14ac:dyDescent="0.25">
      <c r="J359" s="26"/>
      <c r="K359" s="26"/>
      <c r="L359" s="15"/>
      <c r="M359" s="15"/>
      <c r="N359" s="15"/>
      <c r="O359" s="16"/>
      <c r="P359" s="16"/>
      <c r="Q359" s="16"/>
    </row>
    <row r="360" spans="10:17" x14ac:dyDescent="0.25">
      <c r="J360" s="26"/>
      <c r="K360" s="26"/>
      <c r="L360" s="15"/>
      <c r="M360" s="15"/>
      <c r="N360" s="15"/>
      <c r="O360" s="16"/>
      <c r="P360" s="16"/>
      <c r="Q360" s="16"/>
    </row>
    <row r="361" spans="10:17" x14ac:dyDescent="0.25">
      <c r="J361" s="26"/>
      <c r="K361" s="26"/>
      <c r="L361" s="15"/>
      <c r="M361" s="15"/>
      <c r="N361" s="15"/>
      <c r="O361" s="16"/>
      <c r="P361" s="16"/>
      <c r="Q361" s="16"/>
    </row>
    <row r="362" spans="10:17" x14ac:dyDescent="0.25">
      <c r="J362" s="26"/>
      <c r="K362" s="26"/>
      <c r="L362" s="15"/>
      <c r="M362" s="15"/>
      <c r="N362" s="15"/>
      <c r="O362" s="16"/>
      <c r="P362" s="16"/>
      <c r="Q362" s="16"/>
    </row>
    <row r="363" spans="10:17" x14ac:dyDescent="0.25">
      <c r="J363" s="26"/>
      <c r="K363" s="26"/>
      <c r="L363" s="15"/>
      <c r="M363" s="15"/>
      <c r="N363" s="15"/>
      <c r="O363" s="16"/>
      <c r="P363" s="16"/>
      <c r="Q363" s="16"/>
    </row>
    <row r="364" spans="10:17" x14ac:dyDescent="0.25">
      <c r="J364" s="26"/>
      <c r="K364" s="26"/>
      <c r="L364" s="15"/>
      <c r="M364" s="15"/>
      <c r="N364" s="15"/>
      <c r="O364" s="16"/>
      <c r="P364" s="16"/>
      <c r="Q364" s="16"/>
    </row>
    <row r="365" spans="10:17" x14ac:dyDescent="0.25">
      <c r="J365" s="26"/>
      <c r="K365" s="26"/>
      <c r="L365" s="15"/>
      <c r="M365" s="15"/>
      <c r="N365" s="15"/>
      <c r="O365" s="16"/>
      <c r="P365" s="16"/>
      <c r="Q365" s="16"/>
    </row>
    <row r="366" spans="10:17" x14ac:dyDescent="0.25">
      <c r="J366" s="26"/>
      <c r="K366" s="26"/>
      <c r="L366" s="15"/>
      <c r="M366" s="15"/>
      <c r="N366" s="15"/>
      <c r="O366" s="16"/>
      <c r="P366" s="16"/>
      <c r="Q366" s="16"/>
    </row>
    <row r="367" spans="10:17" x14ac:dyDescent="0.25">
      <c r="J367" s="26"/>
      <c r="K367" s="26"/>
      <c r="L367" s="15"/>
      <c r="M367" s="15"/>
      <c r="N367" s="15"/>
      <c r="O367" s="16"/>
      <c r="P367" s="16"/>
      <c r="Q367" s="16"/>
    </row>
    <row r="368" spans="10:17" x14ac:dyDescent="0.25">
      <c r="J368" s="26"/>
      <c r="K368" s="26"/>
      <c r="L368" s="15"/>
      <c r="M368" s="15"/>
      <c r="N368" s="15"/>
      <c r="O368" s="16"/>
      <c r="P368" s="16"/>
      <c r="Q368" s="16"/>
    </row>
    <row r="369" spans="10:17" x14ac:dyDescent="0.25">
      <c r="J369" s="26"/>
      <c r="K369" s="26"/>
      <c r="L369" s="15"/>
      <c r="M369" s="15"/>
      <c r="N369" s="15"/>
      <c r="O369" s="16"/>
      <c r="P369" s="16"/>
      <c r="Q369" s="16"/>
    </row>
    <row r="370" spans="10:17" x14ac:dyDescent="0.25">
      <c r="J370" s="26"/>
      <c r="K370" s="26"/>
      <c r="L370" s="15"/>
      <c r="M370" s="15"/>
      <c r="N370" s="15"/>
      <c r="O370" s="16"/>
      <c r="P370" s="16"/>
      <c r="Q370" s="16"/>
    </row>
    <row r="371" spans="10:17" x14ac:dyDescent="0.25">
      <c r="J371" s="26"/>
      <c r="K371" s="26"/>
      <c r="L371" s="15"/>
      <c r="M371" s="15"/>
      <c r="N371" s="15"/>
      <c r="O371" s="16"/>
      <c r="P371" s="16"/>
      <c r="Q371" s="16"/>
    </row>
    <row r="372" spans="10:17" x14ac:dyDescent="0.25">
      <c r="J372" s="26"/>
      <c r="K372" s="26"/>
      <c r="L372" s="15"/>
      <c r="M372" s="15"/>
      <c r="N372" s="15"/>
      <c r="O372" s="16"/>
      <c r="P372" s="16"/>
      <c r="Q372" s="16"/>
    </row>
    <row r="373" spans="10:17" x14ac:dyDescent="0.25">
      <c r="J373" s="26"/>
      <c r="K373" s="26"/>
      <c r="L373" s="15"/>
      <c r="M373" s="15"/>
      <c r="N373" s="15"/>
      <c r="O373" s="16"/>
      <c r="P373" s="16"/>
      <c r="Q373" s="16"/>
    </row>
    <row r="374" spans="10:17" x14ac:dyDescent="0.25">
      <c r="J374" s="26"/>
      <c r="K374" s="26"/>
      <c r="L374" s="15"/>
      <c r="M374" s="15"/>
      <c r="N374" s="15"/>
      <c r="O374" s="16"/>
      <c r="P374" s="16"/>
      <c r="Q374" s="16"/>
    </row>
    <row r="375" spans="10:17" x14ac:dyDescent="0.25">
      <c r="J375" s="26"/>
      <c r="K375" s="26"/>
      <c r="L375" s="15"/>
      <c r="M375" s="15"/>
      <c r="N375" s="15"/>
      <c r="O375" s="16"/>
      <c r="P375" s="16"/>
      <c r="Q375" s="16"/>
    </row>
    <row r="376" spans="10:17" x14ac:dyDescent="0.25">
      <c r="J376" s="26"/>
      <c r="K376" s="26"/>
      <c r="L376" s="15"/>
      <c r="M376" s="15"/>
      <c r="N376" s="15"/>
      <c r="O376" s="16"/>
      <c r="P376" s="16"/>
      <c r="Q376" s="16"/>
    </row>
    <row r="377" spans="10:17" x14ac:dyDescent="0.25">
      <c r="J377" s="26"/>
      <c r="K377" s="26"/>
      <c r="L377" s="15"/>
      <c r="M377" s="15"/>
      <c r="N377" s="15"/>
      <c r="O377" s="16"/>
      <c r="P377" s="16"/>
      <c r="Q377" s="16"/>
    </row>
    <row r="378" spans="10:17" x14ac:dyDescent="0.25">
      <c r="J378" s="26"/>
      <c r="K378" s="26"/>
      <c r="L378" s="15"/>
      <c r="M378" s="15"/>
      <c r="N378" s="15"/>
      <c r="O378" s="16"/>
      <c r="P378" s="16"/>
      <c r="Q378" s="16"/>
    </row>
    <row r="379" spans="10:17" x14ac:dyDescent="0.25">
      <c r="J379" s="26"/>
      <c r="K379" s="26"/>
      <c r="L379" s="15"/>
      <c r="M379" s="15"/>
      <c r="N379" s="15"/>
      <c r="O379" s="16"/>
      <c r="P379" s="16"/>
      <c r="Q379" s="16"/>
    </row>
    <row r="380" spans="10:17" x14ac:dyDescent="0.25">
      <c r="J380" s="26"/>
      <c r="K380" s="26"/>
      <c r="L380" s="15"/>
      <c r="M380" s="15"/>
      <c r="N380" s="15"/>
      <c r="O380" s="16"/>
      <c r="P380" s="16"/>
      <c r="Q380" s="16"/>
    </row>
    <row r="381" spans="10:17" x14ac:dyDescent="0.25">
      <c r="J381" s="26"/>
      <c r="K381" s="26"/>
      <c r="L381" s="15"/>
      <c r="M381" s="15"/>
      <c r="N381" s="15"/>
      <c r="O381" s="16"/>
      <c r="P381" s="16"/>
      <c r="Q381" s="16"/>
    </row>
    <row r="382" spans="10:17" x14ac:dyDescent="0.25">
      <c r="J382" s="26"/>
      <c r="K382" s="26"/>
      <c r="L382" s="15"/>
      <c r="M382" s="15"/>
      <c r="N382" s="15"/>
      <c r="O382" s="16"/>
      <c r="P382" s="16"/>
      <c r="Q382" s="16"/>
    </row>
    <row r="383" spans="10:17" x14ac:dyDescent="0.25">
      <c r="J383" s="26"/>
      <c r="K383" s="26"/>
      <c r="L383" s="15"/>
      <c r="M383" s="15"/>
      <c r="N383" s="15"/>
      <c r="O383" s="16"/>
      <c r="P383" s="16"/>
      <c r="Q383" s="16"/>
    </row>
    <row r="384" spans="10:17" x14ac:dyDescent="0.25">
      <c r="J384" s="26"/>
      <c r="K384" s="26"/>
      <c r="L384" s="15"/>
      <c r="M384" s="15"/>
      <c r="N384" s="15"/>
      <c r="O384" s="16"/>
      <c r="P384" s="16"/>
      <c r="Q384" s="16"/>
    </row>
    <row r="385" spans="10:17" x14ac:dyDescent="0.25">
      <c r="J385" s="26"/>
      <c r="K385" s="26"/>
      <c r="L385" s="15"/>
      <c r="M385" s="15"/>
      <c r="N385" s="15"/>
      <c r="O385" s="16"/>
      <c r="P385" s="16"/>
      <c r="Q385" s="16"/>
    </row>
    <row r="386" spans="10:17" x14ac:dyDescent="0.25">
      <c r="J386" s="26"/>
      <c r="K386" s="26"/>
      <c r="L386" s="15"/>
      <c r="M386" s="15"/>
      <c r="N386" s="15"/>
      <c r="O386" s="16"/>
      <c r="P386" s="16"/>
      <c r="Q386" s="16"/>
    </row>
    <row r="387" spans="10:17" x14ac:dyDescent="0.25">
      <c r="J387" s="26"/>
      <c r="K387" s="26"/>
      <c r="L387" s="15"/>
      <c r="M387" s="15"/>
      <c r="N387" s="15"/>
      <c r="O387" s="16"/>
      <c r="P387" s="16"/>
      <c r="Q387" s="16"/>
    </row>
    <row r="388" spans="10:17" x14ac:dyDescent="0.25">
      <c r="J388" s="26"/>
      <c r="K388" s="26"/>
      <c r="L388" s="15"/>
      <c r="M388" s="15"/>
      <c r="N388" s="15"/>
      <c r="O388" s="16"/>
      <c r="P388" s="16"/>
      <c r="Q388" s="16"/>
    </row>
    <row r="389" spans="10:17" x14ac:dyDescent="0.25">
      <c r="J389" s="26"/>
      <c r="K389" s="26"/>
      <c r="L389" s="15"/>
      <c r="M389" s="15"/>
      <c r="N389" s="15"/>
      <c r="O389" s="16"/>
      <c r="P389" s="16"/>
      <c r="Q389" s="16"/>
    </row>
    <row r="390" spans="10:17" x14ac:dyDescent="0.25">
      <c r="J390" s="26"/>
      <c r="K390" s="26"/>
      <c r="L390" s="15"/>
      <c r="M390" s="15"/>
      <c r="N390" s="15"/>
      <c r="O390" s="16"/>
      <c r="P390" s="16"/>
      <c r="Q390" s="16"/>
    </row>
    <row r="391" spans="10:17" x14ac:dyDescent="0.25">
      <c r="J391" s="26"/>
      <c r="K391" s="26"/>
      <c r="L391" s="15"/>
      <c r="M391" s="15"/>
      <c r="N391" s="15"/>
      <c r="O391" s="16"/>
      <c r="P391" s="16"/>
      <c r="Q391" s="16"/>
    </row>
    <row r="392" spans="10:17" x14ac:dyDescent="0.25">
      <c r="J392" s="26"/>
      <c r="K392" s="26"/>
      <c r="L392" s="15"/>
      <c r="M392" s="15"/>
      <c r="N392" s="15"/>
      <c r="O392" s="16"/>
      <c r="P392" s="16"/>
      <c r="Q392" s="16"/>
    </row>
    <row r="393" spans="10:17" x14ac:dyDescent="0.25">
      <c r="J393" s="26"/>
      <c r="K393" s="26"/>
      <c r="L393" s="15"/>
      <c r="M393" s="15"/>
      <c r="N393" s="15"/>
      <c r="O393" s="16"/>
      <c r="P393" s="16"/>
      <c r="Q393" s="16"/>
    </row>
    <row r="394" spans="10:17" x14ac:dyDescent="0.25">
      <c r="J394" s="26"/>
      <c r="K394" s="26"/>
      <c r="L394" s="15"/>
      <c r="M394" s="15"/>
      <c r="N394" s="15"/>
      <c r="O394" s="16"/>
      <c r="P394" s="16"/>
      <c r="Q394" s="16"/>
    </row>
    <row r="395" spans="10:17" x14ac:dyDescent="0.25">
      <c r="J395" s="26"/>
      <c r="K395" s="26"/>
      <c r="L395" s="15"/>
      <c r="M395" s="15"/>
      <c r="N395" s="15"/>
      <c r="O395" s="16"/>
      <c r="P395" s="16"/>
      <c r="Q395" s="16"/>
    </row>
    <row r="396" spans="10:17" x14ac:dyDescent="0.25">
      <c r="J396" s="26"/>
      <c r="K396" s="26"/>
      <c r="L396" s="15"/>
      <c r="M396" s="15"/>
      <c r="N396" s="15"/>
      <c r="O396" s="16"/>
      <c r="P396" s="16"/>
      <c r="Q396" s="16"/>
    </row>
    <row r="397" spans="10:17" x14ac:dyDescent="0.25">
      <c r="J397" s="26"/>
      <c r="K397" s="26"/>
      <c r="L397" s="15"/>
      <c r="M397" s="15"/>
      <c r="N397" s="15"/>
      <c r="O397" s="16"/>
      <c r="P397" s="16"/>
      <c r="Q397" s="16"/>
    </row>
    <row r="398" spans="10:17" x14ac:dyDescent="0.25">
      <c r="J398" s="26"/>
      <c r="K398" s="26"/>
      <c r="L398" s="15"/>
      <c r="M398" s="15"/>
      <c r="N398" s="15"/>
      <c r="O398" s="16"/>
      <c r="P398" s="16"/>
      <c r="Q398" s="16"/>
    </row>
    <row r="399" spans="10:17" x14ac:dyDescent="0.25">
      <c r="J399" s="26"/>
      <c r="K399" s="26"/>
      <c r="L399" s="15"/>
      <c r="M399" s="15"/>
      <c r="N399" s="15"/>
      <c r="O399" s="16"/>
      <c r="P399" s="16"/>
      <c r="Q399" s="16"/>
    </row>
    <row r="400" spans="10:17" x14ac:dyDescent="0.25">
      <c r="J400" s="26"/>
      <c r="K400" s="26"/>
      <c r="L400" s="15"/>
      <c r="M400" s="15"/>
      <c r="N400" s="15"/>
      <c r="O400" s="16"/>
      <c r="P400" s="16"/>
      <c r="Q400" s="16"/>
    </row>
    <row r="401" spans="10:17" x14ac:dyDescent="0.25">
      <c r="J401" s="26"/>
      <c r="K401" s="26"/>
      <c r="L401" s="15"/>
      <c r="M401" s="15"/>
      <c r="N401" s="15"/>
      <c r="O401" s="16"/>
      <c r="P401" s="16"/>
      <c r="Q401" s="16"/>
    </row>
    <row r="402" spans="10:17" x14ac:dyDescent="0.25">
      <c r="J402" s="26"/>
      <c r="K402" s="26"/>
      <c r="L402" s="15"/>
      <c r="M402" s="15"/>
      <c r="N402" s="15"/>
      <c r="O402" s="16"/>
      <c r="P402" s="16"/>
      <c r="Q402" s="16"/>
    </row>
    <row r="403" spans="10:17" x14ac:dyDescent="0.25">
      <c r="J403" s="26"/>
      <c r="K403" s="26"/>
      <c r="L403" s="15"/>
      <c r="M403" s="15"/>
      <c r="N403" s="15"/>
      <c r="O403" s="16"/>
      <c r="P403" s="16"/>
      <c r="Q403" s="16"/>
    </row>
    <row r="404" spans="10:17" x14ac:dyDescent="0.25">
      <c r="J404" s="26"/>
      <c r="K404" s="26"/>
      <c r="L404" s="15"/>
      <c r="M404" s="15"/>
      <c r="N404" s="15"/>
      <c r="O404" s="16"/>
      <c r="P404" s="16"/>
      <c r="Q404" s="16"/>
    </row>
    <row r="405" spans="10:17" x14ac:dyDescent="0.25">
      <c r="J405" s="26"/>
      <c r="K405" s="26"/>
      <c r="L405" s="15"/>
      <c r="M405" s="15"/>
      <c r="N405" s="15"/>
      <c r="O405" s="16"/>
      <c r="P405" s="16"/>
      <c r="Q405" s="16"/>
    </row>
    <row r="406" spans="10:17" x14ac:dyDescent="0.25">
      <c r="J406" s="26"/>
      <c r="K406" s="26"/>
      <c r="L406" s="15"/>
      <c r="M406" s="15"/>
      <c r="N406" s="15"/>
      <c r="O406" s="16"/>
      <c r="P406" s="16"/>
      <c r="Q406" s="16"/>
    </row>
    <row r="407" spans="10:17" x14ac:dyDescent="0.25">
      <c r="J407" s="26"/>
      <c r="K407" s="26"/>
      <c r="L407" s="15"/>
      <c r="M407" s="15"/>
      <c r="N407" s="15"/>
      <c r="O407" s="16"/>
      <c r="P407" s="16"/>
      <c r="Q407" s="16"/>
    </row>
    <row r="408" spans="10:17" x14ac:dyDescent="0.25">
      <c r="J408" s="26"/>
      <c r="K408" s="26"/>
      <c r="L408" s="15"/>
      <c r="M408" s="15"/>
      <c r="N408" s="15"/>
      <c r="O408" s="16"/>
      <c r="P408" s="16"/>
      <c r="Q408" s="16"/>
    </row>
    <row r="409" spans="10:17" x14ac:dyDescent="0.25">
      <c r="J409" s="26"/>
      <c r="K409" s="26"/>
      <c r="L409" s="15"/>
      <c r="M409" s="15"/>
      <c r="N409" s="15"/>
      <c r="O409" s="16"/>
      <c r="P409" s="16"/>
      <c r="Q409" s="16"/>
    </row>
    <row r="410" spans="10:17" x14ac:dyDescent="0.25">
      <c r="J410" s="26"/>
      <c r="K410" s="26"/>
      <c r="L410" s="15"/>
      <c r="M410" s="15"/>
      <c r="N410" s="15"/>
      <c r="O410" s="16"/>
      <c r="P410" s="16"/>
      <c r="Q410" s="16"/>
    </row>
    <row r="411" spans="10:17" x14ac:dyDescent="0.25">
      <c r="J411" s="26"/>
      <c r="K411" s="26"/>
      <c r="L411" s="15"/>
      <c r="M411" s="15"/>
      <c r="N411" s="15"/>
      <c r="O411" s="16"/>
      <c r="P411" s="16"/>
      <c r="Q411" s="16"/>
    </row>
    <row r="412" spans="10:17" x14ac:dyDescent="0.25">
      <c r="J412" s="26"/>
      <c r="K412" s="26"/>
      <c r="L412" s="15"/>
      <c r="M412" s="15"/>
      <c r="N412" s="15"/>
      <c r="O412" s="16"/>
      <c r="P412" s="16"/>
      <c r="Q412" s="16"/>
    </row>
    <row r="413" spans="10:17" x14ac:dyDescent="0.25">
      <c r="J413" s="26"/>
      <c r="K413" s="26"/>
      <c r="L413" s="15"/>
      <c r="M413" s="15"/>
      <c r="N413" s="15"/>
      <c r="O413" s="16"/>
      <c r="P413" s="16"/>
      <c r="Q413" s="16"/>
    </row>
    <row r="414" spans="10:17" x14ac:dyDescent="0.25">
      <c r="J414" s="26"/>
      <c r="K414" s="26"/>
      <c r="L414" s="15"/>
      <c r="M414" s="15"/>
      <c r="N414" s="15"/>
      <c r="O414" s="16"/>
      <c r="P414" s="16"/>
      <c r="Q414" s="16"/>
    </row>
    <row r="415" spans="10:17" x14ac:dyDescent="0.25">
      <c r="J415" s="26"/>
      <c r="K415" s="26"/>
      <c r="L415" s="15"/>
      <c r="M415" s="15"/>
      <c r="N415" s="15"/>
      <c r="O415" s="16"/>
      <c r="P415" s="16"/>
      <c r="Q415" s="16"/>
    </row>
    <row r="416" spans="10:17" x14ac:dyDescent="0.25">
      <c r="J416" s="26"/>
      <c r="K416" s="26"/>
      <c r="L416" s="15"/>
      <c r="M416" s="15"/>
      <c r="N416" s="15"/>
      <c r="O416" s="16"/>
      <c r="P416" s="16"/>
      <c r="Q416" s="16"/>
    </row>
    <row r="417" spans="10:17" x14ac:dyDescent="0.25">
      <c r="J417" s="26"/>
      <c r="K417" s="26"/>
      <c r="L417" s="15"/>
      <c r="M417" s="15"/>
      <c r="N417" s="15"/>
      <c r="O417" s="16"/>
      <c r="P417" s="16"/>
      <c r="Q417" s="16"/>
    </row>
    <row r="418" spans="10:17" x14ac:dyDescent="0.25">
      <c r="J418" s="26"/>
      <c r="K418" s="26"/>
      <c r="L418" s="15"/>
      <c r="M418" s="15"/>
      <c r="N418" s="15"/>
      <c r="O418" s="16"/>
      <c r="P418" s="16"/>
      <c r="Q418" s="16"/>
    </row>
    <row r="419" spans="10:17" x14ac:dyDescent="0.25">
      <c r="J419" s="26"/>
      <c r="K419" s="26"/>
      <c r="L419" s="15"/>
      <c r="M419" s="15"/>
      <c r="N419" s="15"/>
      <c r="O419" s="16"/>
      <c r="P419" s="16"/>
      <c r="Q419" s="16"/>
    </row>
    <row r="420" spans="10:17" x14ac:dyDescent="0.25">
      <c r="J420" s="26"/>
      <c r="K420" s="26"/>
      <c r="L420" s="15"/>
      <c r="M420" s="15"/>
      <c r="N420" s="15"/>
      <c r="O420" s="16"/>
      <c r="P420" s="16"/>
      <c r="Q420" s="16"/>
    </row>
    <row r="421" spans="10:17" x14ac:dyDescent="0.25">
      <c r="J421" s="26"/>
      <c r="K421" s="26"/>
      <c r="L421" s="15"/>
      <c r="M421" s="15"/>
      <c r="N421" s="15"/>
      <c r="O421" s="16"/>
      <c r="P421" s="16"/>
      <c r="Q421" s="16"/>
    </row>
    <row r="422" spans="10:17" x14ac:dyDescent="0.25">
      <c r="J422" s="26"/>
      <c r="K422" s="26"/>
      <c r="L422" s="15"/>
      <c r="M422" s="15"/>
      <c r="N422" s="15"/>
      <c r="O422" s="16"/>
      <c r="P422" s="16"/>
      <c r="Q422" s="16"/>
    </row>
    <row r="423" spans="10:17" x14ac:dyDescent="0.25">
      <c r="J423" s="26"/>
      <c r="K423" s="26"/>
      <c r="L423" s="15"/>
      <c r="M423" s="15"/>
      <c r="N423" s="15"/>
      <c r="O423" s="16"/>
      <c r="P423" s="16"/>
      <c r="Q423" s="16"/>
    </row>
    <row r="424" spans="10:17" x14ac:dyDescent="0.25">
      <c r="J424" s="26"/>
      <c r="K424" s="26"/>
      <c r="L424" s="15"/>
      <c r="M424" s="15"/>
      <c r="N424" s="15"/>
      <c r="O424" s="16"/>
      <c r="P424" s="16"/>
      <c r="Q424" s="16"/>
    </row>
    <row r="425" spans="10:17" x14ac:dyDescent="0.25">
      <c r="J425" s="26"/>
      <c r="K425" s="26"/>
      <c r="L425" s="15"/>
      <c r="M425" s="15"/>
      <c r="N425" s="15"/>
      <c r="O425" s="16"/>
      <c r="P425" s="16"/>
      <c r="Q425" s="16"/>
    </row>
    <row r="426" spans="10:17" x14ac:dyDescent="0.25">
      <c r="J426" s="26"/>
      <c r="K426" s="26"/>
      <c r="L426" s="15"/>
      <c r="M426" s="15"/>
      <c r="N426" s="15"/>
      <c r="O426" s="16"/>
      <c r="P426" s="16"/>
      <c r="Q426" s="16"/>
    </row>
    <row r="427" spans="10:17" x14ac:dyDescent="0.25">
      <c r="J427" s="26"/>
      <c r="K427" s="26"/>
      <c r="L427" s="15"/>
      <c r="M427" s="15"/>
      <c r="N427" s="15"/>
      <c r="O427" s="16"/>
      <c r="P427" s="16"/>
      <c r="Q427" s="16"/>
    </row>
    <row r="428" spans="10:17" x14ac:dyDescent="0.25">
      <c r="J428" s="26"/>
      <c r="K428" s="26"/>
      <c r="L428" s="15"/>
      <c r="M428" s="15"/>
      <c r="N428" s="15"/>
      <c r="O428" s="16"/>
      <c r="P428" s="16"/>
      <c r="Q428" s="16"/>
    </row>
    <row r="429" spans="10:17" x14ac:dyDescent="0.25">
      <c r="J429" s="26"/>
      <c r="K429" s="26"/>
      <c r="L429" s="15"/>
      <c r="M429" s="15"/>
      <c r="N429" s="15"/>
      <c r="O429" s="16"/>
      <c r="P429" s="16"/>
      <c r="Q429" s="16"/>
    </row>
    <row r="430" spans="10:17" x14ac:dyDescent="0.25">
      <c r="J430" s="26"/>
      <c r="K430" s="26"/>
      <c r="L430" s="15"/>
      <c r="M430" s="15"/>
      <c r="N430" s="15"/>
      <c r="O430" s="16"/>
      <c r="P430" s="16"/>
      <c r="Q430" s="16"/>
    </row>
    <row r="431" spans="10:17" x14ac:dyDescent="0.25">
      <c r="J431" s="26"/>
      <c r="K431" s="26"/>
      <c r="L431" s="15"/>
      <c r="M431" s="15"/>
      <c r="N431" s="15"/>
      <c r="O431" s="16"/>
      <c r="P431" s="16"/>
      <c r="Q431" s="16"/>
    </row>
    <row r="432" spans="10:17" x14ac:dyDescent="0.25">
      <c r="J432" s="26"/>
      <c r="K432" s="26"/>
      <c r="L432" s="15"/>
      <c r="M432" s="15"/>
      <c r="N432" s="15"/>
      <c r="O432" s="16"/>
      <c r="P432" s="16"/>
      <c r="Q432" s="16"/>
    </row>
    <row r="433" spans="10:17" x14ac:dyDescent="0.25">
      <c r="J433" s="26"/>
      <c r="K433" s="26"/>
      <c r="L433" s="15"/>
      <c r="M433" s="15"/>
      <c r="N433" s="15"/>
      <c r="O433" s="16"/>
      <c r="P433" s="16"/>
      <c r="Q433" s="16"/>
    </row>
    <row r="434" spans="10:17" x14ac:dyDescent="0.25">
      <c r="J434" s="26"/>
      <c r="K434" s="26"/>
      <c r="L434" s="15"/>
      <c r="M434" s="15"/>
      <c r="N434" s="15"/>
      <c r="O434" s="16"/>
      <c r="P434" s="16"/>
      <c r="Q434" s="16"/>
    </row>
    <row r="435" spans="10:17" x14ac:dyDescent="0.25">
      <c r="J435" s="26"/>
      <c r="K435" s="26"/>
      <c r="L435" s="15"/>
      <c r="M435" s="15"/>
      <c r="N435" s="15"/>
      <c r="O435" s="16"/>
      <c r="P435" s="16"/>
      <c r="Q435" s="16"/>
    </row>
    <row r="436" spans="10:17" x14ac:dyDescent="0.25">
      <c r="J436" s="26"/>
      <c r="K436" s="26"/>
      <c r="L436" s="15"/>
      <c r="M436" s="15"/>
      <c r="N436" s="15"/>
      <c r="O436" s="16"/>
      <c r="P436" s="16"/>
      <c r="Q436" s="16"/>
    </row>
    <row r="437" spans="10:17" x14ac:dyDescent="0.25">
      <c r="J437" s="26"/>
      <c r="K437" s="26"/>
      <c r="L437" s="15"/>
      <c r="M437" s="15"/>
      <c r="N437" s="15"/>
      <c r="O437" s="16"/>
      <c r="P437" s="16"/>
      <c r="Q437" s="16"/>
    </row>
    <row r="438" spans="10:17" x14ac:dyDescent="0.25">
      <c r="J438" s="26"/>
      <c r="K438" s="26"/>
      <c r="L438" s="15"/>
      <c r="M438" s="15"/>
      <c r="N438" s="15"/>
      <c r="O438" s="16"/>
      <c r="P438" s="16"/>
      <c r="Q438" s="16"/>
    </row>
    <row r="439" spans="10:17" x14ac:dyDescent="0.25">
      <c r="J439" s="26"/>
      <c r="K439" s="26"/>
      <c r="L439" s="15"/>
      <c r="M439" s="15"/>
      <c r="N439" s="15"/>
      <c r="O439" s="16"/>
      <c r="P439" s="16"/>
      <c r="Q439" s="16"/>
    </row>
    <row r="440" spans="10:17" x14ac:dyDescent="0.25">
      <c r="J440" s="26"/>
      <c r="K440" s="26"/>
      <c r="L440" s="15"/>
      <c r="M440" s="15"/>
      <c r="N440" s="15"/>
      <c r="O440" s="16"/>
      <c r="P440" s="16"/>
      <c r="Q440" s="16"/>
    </row>
    <row r="441" spans="10:17" x14ac:dyDescent="0.25">
      <c r="J441" s="26"/>
      <c r="K441" s="26"/>
      <c r="L441" s="15"/>
      <c r="M441" s="15"/>
      <c r="N441" s="15"/>
      <c r="O441" s="16"/>
      <c r="P441" s="16"/>
      <c r="Q441" s="16"/>
    </row>
    <row r="442" spans="10:17" x14ac:dyDescent="0.25">
      <c r="J442" s="26"/>
      <c r="K442" s="26"/>
      <c r="L442" s="15"/>
      <c r="M442" s="15"/>
      <c r="N442" s="15"/>
      <c r="O442" s="16"/>
      <c r="P442" s="16"/>
      <c r="Q442" s="16"/>
    </row>
    <row r="443" spans="10:17" x14ac:dyDescent="0.25">
      <c r="J443" s="26"/>
      <c r="K443" s="26"/>
      <c r="L443" s="15"/>
      <c r="M443" s="15"/>
      <c r="N443" s="15"/>
      <c r="O443" s="16"/>
      <c r="P443" s="16"/>
      <c r="Q443" s="16"/>
    </row>
    <row r="444" spans="10:17" x14ac:dyDescent="0.25">
      <c r="J444" s="26"/>
      <c r="K444" s="26"/>
      <c r="L444" s="15"/>
      <c r="M444" s="15"/>
      <c r="N444" s="15"/>
      <c r="O444" s="16"/>
      <c r="P444" s="16"/>
      <c r="Q444" s="16"/>
    </row>
    <row r="445" spans="10:17" x14ac:dyDescent="0.25">
      <c r="J445" s="26"/>
      <c r="K445" s="26"/>
      <c r="L445" s="15"/>
      <c r="M445" s="15"/>
      <c r="N445" s="15"/>
      <c r="O445" s="16"/>
      <c r="P445" s="16"/>
      <c r="Q445" s="16"/>
    </row>
    <row r="446" spans="10:17" x14ac:dyDescent="0.25">
      <c r="J446" s="26"/>
      <c r="K446" s="26"/>
      <c r="L446" s="15"/>
      <c r="M446" s="15"/>
      <c r="N446" s="15"/>
      <c r="O446" s="16"/>
      <c r="P446" s="16"/>
      <c r="Q446" s="16"/>
    </row>
    <row r="447" spans="10:17" x14ac:dyDescent="0.25">
      <c r="J447" s="26"/>
      <c r="K447" s="26"/>
      <c r="L447" s="15"/>
      <c r="M447" s="15"/>
      <c r="N447" s="15"/>
      <c r="O447" s="16"/>
      <c r="P447" s="16"/>
      <c r="Q447" s="16"/>
    </row>
    <row r="448" spans="10:17" x14ac:dyDescent="0.25">
      <c r="J448" s="26"/>
      <c r="K448" s="26"/>
      <c r="L448" s="15"/>
      <c r="M448" s="15"/>
      <c r="N448" s="15"/>
      <c r="O448" s="16"/>
      <c r="P448" s="16"/>
      <c r="Q448" s="16"/>
    </row>
    <row r="449" spans="10:17" x14ac:dyDescent="0.25">
      <c r="J449" s="26"/>
      <c r="K449" s="26"/>
      <c r="L449" s="15"/>
      <c r="M449" s="15"/>
      <c r="N449" s="15"/>
      <c r="O449" s="16"/>
      <c r="P449" s="16"/>
      <c r="Q449" s="16"/>
    </row>
    <row r="450" spans="10:17" x14ac:dyDescent="0.25">
      <c r="J450" s="26"/>
      <c r="K450" s="26"/>
      <c r="L450" s="15"/>
      <c r="M450" s="15"/>
      <c r="N450" s="15"/>
      <c r="O450" s="16"/>
      <c r="P450" s="16"/>
      <c r="Q450" s="16"/>
    </row>
    <row r="451" spans="10:17" x14ac:dyDescent="0.25">
      <c r="J451" s="26"/>
      <c r="K451" s="26"/>
      <c r="L451" s="15"/>
      <c r="M451" s="15"/>
      <c r="N451" s="15"/>
      <c r="O451" s="16"/>
      <c r="P451" s="16"/>
      <c r="Q451" s="16"/>
    </row>
    <row r="452" spans="10:17" x14ac:dyDescent="0.25">
      <c r="J452" s="26"/>
      <c r="K452" s="26"/>
      <c r="L452" s="15"/>
      <c r="M452" s="15"/>
      <c r="N452" s="15"/>
      <c r="O452" s="16"/>
      <c r="P452" s="16"/>
      <c r="Q452" s="16"/>
    </row>
    <row r="453" spans="10:17" x14ac:dyDescent="0.25">
      <c r="J453" s="26"/>
      <c r="K453" s="26"/>
      <c r="L453" s="15"/>
      <c r="M453" s="15"/>
      <c r="N453" s="15"/>
      <c r="O453" s="16"/>
      <c r="P453" s="16"/>
      <c r="Q453" s="16"/>
    </row>
    <row r="454" spans="10:17" x14ac:dyDescent="0.25">
      <c r="J454" s="26"/>
      <c r="K454" s="26"/>
      <c r="L454" s="15"/>
      <c r="M454" s="15"/>
      <c r="N454" s="15"/>
      <c r="O454" s="16"/>
      <c r="P454" s="16"/>
      <c r="Q454" s="16"/>
    </row>
    <row r="455" spans="10:17" x14ac:dyDescent="0.25">
      <c r="J455" s="26"/>
      <c r="K455" s="26"/>
      <c r="L455" s="15"/>
      <c r="M455" s="15"/>
      <c r="N455" s="15"/>
      <c r="O455" s="16"/>
      <c r="P455" s="16"/>
      <c r="Q455" s="16"/>
    </row>
    <row r="456" spans="10:17" x14ac:dyDescent="0.25">
      <c r="J456" s="26"/>
      <c r="K456" s="26"/>
      <c r="L456" s="15"/>
      <c r="M456" s="15"/>
      <c r="N456" s="15"/>
      <c r="O456" s="16"/>
      <c r="P456" s="16"/>
      <c r="Q456" s="16"/>
    </row>
    <row r="457" spans="10:17" x14ac:dyDescent="0.25">
      <c r="J457" s="26"/>
      <c r="K457" s="26"/>
      <c r="L457" s="15"/>
      <c r="M457" s="15"/>
      <c r="N457" s="15"/>
      <c r="O457" s="16"/>
      <c r="P457" s="16"/>
      <c r="Q457" s="16"/>
    </row>
    <row r="458" spans="10:17" x14ac:dyDescent="0.25">
      <c r="J458" s="26"/>
      <c r="K458" s="26"/>
      <c r="L458" s="15"/>
      <c r="M458" s="15"/>
      <c r="N458" s="15"/>
      <c r="O458" s="16"/>
      <c r="P458" s="16"/>
      <c r="Q458" s="16"/>
    </row>
    <row r="459" spans="10:17" x14ac:dyDescent="0.25">
      <c r="J459" s="26"/>
      <c r="K459" s="26"/>
      <c r="L459" s="15"/>
      <c r="M459" s="15"/>
      <c r="N459" s="15"/>
      <c r="O459" s="16"/>
      <c r="P459" s="16"/>
      <c r="Q459" s="16"/>
    </row>
    <row r="460" spans="10:17" x14ac:dyDescent="0.25">
      <c r="J460" s="26"/>
      <c r="K460" s="26"/>
      <c r="L460" s="15"/>
      <c r="M460" s="15"/>
      <c r="N460" s="15"/>
      <c r="O460" s="16"/>
      <c r="P460" s="16"/>
      <c r="Q460" s="16"/>
    </row>
    <row r="461" spans="10:17" x14ac:dyDescent="0.25">
      <c r="J461" s="26"/>
      <c r="K461" s="26"/>
      <c r="L461" s="15"/>
      <c r="M461" s="15"/>
      <c r="N461" s="15"/>
      <c r="O461" s="16"/>
      <c r="P461" s="16"/>
      <c r="Q461" s="16"/>
    </row>
    <row r="462" spans="10:17" x14ac:dyDescent="0.25">
      <c r="J462" s="26"/>
      <c r="K462" s="26"/>
      <c r="L462" s="15"/>
      <c r="M462" s="15"/>
      <c r="N462" s="15"/>
      <c r="O462" s="16"/>
      <c r="P462" s="16"/>
      <c r="Q462" s="16"/>
    </row>
    <row r="463" spans="10:17" x14ac:dyDescent="0.25">
      <c r="J463" s="26"/>
      <c r="K463" s="26"/>
      <c r="L463" s="15"/>
      <c r="M463" s="15"/>
      <c r="N463" s="15"/>
      <c r="O463" s="16"/>
      <c r="P463" s="16"/>
      <c r="Q463" s="16"/>
    </row>
    <row r="464" spans="10:17" x14ac:dyDescent="0.25">
      <c r="J464" s="26"/>
      <c r="K464" s="26"/>
      <c r="L464" s="15"/>
      <c r="M464" s="15"/>
      <c r="N464" s="15"/>
      <c r="O464" s="16"/>
      <c r="P464" s="16"/>
      <c r="Q464" s="16"/>
    </row>
    <row r="465" spans="10:17" x14ac:dyDescent="0.25">
      <c r="J465" s="26"/>
      <c r="K465" s="26"/>
      <c r="L465" s="15"/>
      <c r="M465" s="15"/>
      <c r="N465" s="15"/>
      <c r="O465" s="16"/>
      <c r="P465" s="16"/>
      <c r="Q465" s="16"/>
    </row>
    <row r="466" spans="10:17" x14ac:dyDescent="0.25">
      <c r="J466" s="26"/>
      <c r="K466" s="26"/>
      <c r="L466" s="15"/>
      <c r="M466" s="15"/>
      <c r="N466" s="15"/>
      <c r="O466" s="16"/>
      <c r="P466" s="16"/>
      <c r="Q466" s="16"/>
    </row>
    <row r="467" spans="10:17" x14ac:dyDescent="0.25">
      <c r="J467" s="26"/>
      <c r="K467" s="26"/>
      <c r="L467" s="15"/>
      <c r="M467" s="15"/>
      <c r="N467" s="15"/>
      <c r="O467" s="16"/>
      <c r="P467" s="16"/>
      <c r="Q467" s="16"/>
    </row>
    <row r="468" spans="10:17" x14ac:dyDescent="0.25">
      <c r="J468" s="26"/>
      <c r="K468" s="26"/>
      <c r="L468" s="15"/>
      <c r="M468" s="15"/>
      <c r="N468" s="15"/>
      <c r="O468" s="16"/>
      <c r="P468" s="16"/>
      <c r="Q468" s="16"/>
    </row>
    <row r="469" spans="10:17" x14ac:dyDescent="0.25">
      <c r="J469" s="26"/>
      <c r="K469" s="26"/>
      <c r="L469" s="15"/>
      <c r="M469" s="15"/>
      <c r="N469" s="15"/>
      <c r="O469" s="16"/>
      <c r="P469" s="16"/>
      <c r="Q469" s="16"/>
    </row>
    <row r="470" spans="10:17" x14ac:dyDescent="0.25">
      <c r="J470" s="26"/>
      <c r="K470" s="26"/>
      <c r="L470" s="15"/>
      <c r="M470" s="15"/>
      <c r="N470" s="15"/>
      <c r="O470" s="16"/>
      <c r="P470" s="16"/>
      <c r="Q470" s="16"/>
    </row>
    <row r="471" spans="10:17" x14ac:dyDescent="0.25">
      <c r="J471" s="26"/>
      <c r="K471" s="26"/>
      <c r="L471" s="15"/>
      <c r="M471" s="15"/>
      <c r="N471" s="15"/>
      <c r="O471" s="16"/>
      <c r="P471" s="16"/>
      <c r="Q471" s="16"/>
    </row>
    <row r="472" spans="10:17" x14ac:dyDescent="0.25">
      <c r="J472" s="26"/>
      <c r="K472" s="26"/>
      <c r="L472" s="15"/>
      <c r="M472" s="15"/>
      <c r="N472" s="15"/>
      <c r="O472" s="16"/>
      <c r="P472" s="16"/>
      <c r="Q472" s="16"/>
    </row>
    <row r="473" spans="10:17" x14ac:dyDescent="0.25">
      <c r="J473" s="26"/>
      <c r="K473" s="26"/>
      <c r="L473" s="15"/>
      <c r="M473" s="15"/>
      <c r="N473" s="15"/>
      <c r="O473" s="16"/>
      <c r="P473" s="16"/>
      <c r="Q473" s="16"/>
    </row>
    <row r="474" spans="10:17" x14ac:dyDescent="0.25">
      <c r="J474" s="26"/>
      <c r="K474" s="26"/>
      <c r="L474" s="15"/>
      <c r="M474" s="15"/>
      <c r="N474" s="15"/>
      <c r="O474" s="16"/>
      <c r="P474" s="16"/>
      <c r="Q474" s="16"/>
    </row>
    <row r="475" spans="10:17" x14ac:dyDescent="0.25">
      <c r="J475" s="26"/>
      <c r="K475" s="26"/>
      <c r="L475" s="15"/>
      <c r="M475" s="15"/>
      <c r="N475" s="15"/>
      <c r="O475" s="16"/>
      <c r="P475" s="16"/>
      <c r="Q475" s="16"/>
    </row>
    <row r="476" spans="10:17" x14ac:dyDescent="0.25">
      <c r="J476" s="26"/>
      <c r="K476" s="26"/>
      <c r="L476" s="15"/>
      <c r="M476" s="15"/>
      <c r="N476" s="15"/>
      <c r="O476" s="16"/>
      <c r="P476" s="16"/>
      <c r="Q476" s="16"/>
    </row>
    <row r="477" spans="10:17" x14ac:dyDescent="0.25">
      <c r="J477" s="26"/>
      <c r="K477" s="26"/>
      <c r="L477" s="15"/>
      <c r="M477" s="15"/>
      <c r="N477" s="15"/>
      <c r="O477" s="16"/>
      <c r="P477" s="16"/>
      <c r="Q477" s="16"/>
    </row>
    <row r="478" spans="10:17" x14ac:dyDescent="0.25">
      <c r="J478" s="26"/>
      <c r="K478" s="26"/>
      <c r="L478" s="15"/>
      <c r="M478" s="15"/>
      <c r="N478" s="15"/>
      <c r="O478" s="16"/>
      <c r="P478" s="16"/>
      <c r="Q478" s="16"/>
    </row>
    <row r="479" spans="10:17" x14ac:dyDescent="0.25">
      <c r="J479" s="26"/>
      <c r="K479" s="26"/>
      <c r="L479" s="15"/>
      <c r="M479" s="15"/>
      <c r="N479" s="15"/>
      <c r="O479" s="16"/>
      <c r="P479" s="16"/>
      <c r="Q479" s="16"/>
    </row>
    <row r="480" spans="10:17" x14ac:dyDescent="0.25">
      <c r="J480" s="26"/>
      <c r="K480" s="26"/>
      <c r="L480" s="15"/>
      <c r="M480" s="15"/>
      <c r="N480" s="15"/>
      <c r="O480" s="16"/>
      <c r="P480" s="16"/>
      <c r="Q480" s="16"/>
    </row>
    <row r="481" spans="10:17" x14ac:dyDescent="0.25">
      <c r="J481" s="26"/>
      <c r="K481" s="26"/>
      <c r="L481" s="15"/>
      <c r="M481" s="15"/>
      <c r="N481" s="15"/>
      <c r="O481" s="16"/>
      <c r="P481" s="16"/>
      <c r="Q481" s="16"/>
    </row>
    <row r="482" spans="10:17" x14ac:dyDescent="0.25">
      <c r="J482" s="26"/>
      <c r="K482" s="26"/>
      <c r="L482" s="15"/>
      <c r="M482" s="15"/>
      <c r="N482" s="15"/>
      <c r="O482" s="16"/>
      <c r="P482" s="16"/>
      <c r="Q482" s="16"/>
    </row>
    <row r="483" spans="10:17" x14ac:dyDescent="0.25">
      <c r="J483" s="26"/>
      <c r="K483" s="26"/>
      <c r="L483" s="15"/>
      <c r="M483" s="15"/>
      <c r="N483" s="15"/>
      <c r="O483" s="16"/>
      <c r="P483" s="16"/>
      <c r="Q483" s="16"/>
    </row>
    <row r="484" spans="10:17" x14ac:dyDescent="0.25">
      <c r="J484" s="26"/>
      <c r="K484" s="26"/>
      <c r="L484" s="15"/>
      <c r="M484" s="15"/>
      <c r="N484" s="15"/>
      <c r="O484" s="16"/>
      <c r="P484" s="16"/>
      <c r="Q484" s="16"/>
    </row>
    <row r="485" spans="10:17" x14ac:dyDescent="0.25">
      <c r="J485" s="26"/>
      <c r="K485" s="26"/>
      <c r="L485" s="15"/>
      <c r="M485" s="15"/>
      <c r="N485" s="15"/>
      <c r="O485" s="16"/>
      <c r="P485" s="16"/>
      <c r="Q485" s="16"/>
    </row>
    <row r="486" spans="10:17" x14ac:dyDescent="0.25">
      <c r="J486" s="26"/>
      <c r="K486" s="26"/>
      <c r="L486" s="15"/>
      <c r="M486" s="15"/>
      <c r="N486" s="15"/>
      <c r="O486" s="16"/>
      <c r="P486" s="16"/>
      <c r="Q486" s="16"/>
    </row>
    <row r="487" spans="10:17" x14ac:dyDescent="0.25">
      <c r="J487" s="26"/>
      <c r="K487" s="26"/>
      <c r="L487" s="15"/>
      <c r="M487" s="15"/>
      <c r="N487" s="15"/>
      <c r="O487" s="16"/>
      <c r="P487" s="16"/>
      <c r="Q487" s="16"/>
    </row>
    <row r="488" spans="10:17" x14ac:dyDescent="0.25">
      <c r="J488" s="26"/>
      <c r="K488" s="26"/>
      <c r="L488" s="15"/>
      <c r="M488" s="15"/>
      <c r="N488" s="15"/>
      <c r="O488" s="16"/>
      <c r="P488" s="16"/>
      <c r="Q488" s="16"/>
    </row>
    <row r="489" spans="10:17" x14ac:dyDescent="0.25">
      <c r="J489" s="26"/>
      <c r="K489" s="26"/>
      <c r="L489" s="15"/>
      <c r="M489" s="15"/>
      <c r="N489" s="15"/>
      <c r="O489" s="16"/>
      <c r="P489" s="16"/>
      <c r="Q489" s="16"/>
    </row>
    <row r="490" spans="10:17" x14ac:dyDescent="0.25">
      <c r="J490" s="26"/>
      <c r="K490" s="26"/>
      <c r="L490" s="15"/>
      <c r="M490" s="15"/>
      <c r="N490" s="15"/>
      <c r="O490" s="16"/>
      <c r="P490" s="16"/>
      <c r="Q490" s="16"/>
    </row>
    <row r="491" spans="10:17" x14ac:dyDescent="0.25">
      <c r="J491" s="26"/>
      <c r="K491" s="26"/>
      <c r="L491" s="15"/>
      <c r="M491" s="15"/>
      <c r="N491" s="15"/>
      <c r="O491" s="16"/>
      <c r="P491" s="16"/>
      <c r="Q491" s="16"/>
    </row>
    <row r="492" spans="10:17" x14ac:dyDescent="0.25">
      <c r="J492" s="26"/>
      <c r="K492" s="26"/>
      <c r="L492" s="15"/>
      <c r="M492" s="15"/>
      <c r="N492" s="15"/>
      <c r="O492" s="16"/>
      <c r="P492" s="16"/>
      <c r="Q492" s="16"/>
    </row>
    <row r="493" spans="10:17" x14ac:dyDescent="0.25">
      <c r="J493" s="26"/>
      <c r="K493" s="26"/>
      <c r="L493" s="15"/>
      <c r="M493" s="15"/>
      <c r="N493" s="15"/>
      <c r="O493" s="16"/>
      <c r="P493" s="16"/>
      <c r="Q493" s="16"/>
    </row>
    <row r="494" spans="10:17" x14ac:dyDescent="0.25">
      <c r="J494" s="26"/>
      <c r="K494" s="26"/>
      <c r="L494" s="15"/>
      <c r="M494" s="15"/>
      <c r="N494" s="15"/>
      <c r="O494" s="16"/>
      <c r="P494" s="16"/>
      <c r="Q494" s="16"/>
    </row>
    <row r="495" spans="10:17" x14ac:dyDescent="0.25">
      <c r="J495" s="26"/>
      <c r="K495" s="26"/>
      <c r="L495" s="15"/>
      <c r="M495" s="15"/>
      <c r="N495" s="15"/>
      <c r="O495" s="16"/>
      <c r="P495" s="16"/>
      <c r="Q495" s="16"/>
    </row>
    <row r="496" spans="10:17" x14ac:dyDescent="0.25">
      <c r="J496" s="26"/>
      <c r="K496" s="26"/>
      <c r="L496" s="15"/>
      <c r="M496" s="15"/>
      <c r="N496" s="15"/>
      <c r="O496" s="16"/>
      <c r="P496" s="16"/>
      <c r="Q496" s="16"/>
    </row>
    <row r="497" spans="10:17" x14ac:dyDescent="0.25">
      <c r="J497" s="26"/>
      <c r="K497" s="26"/>
      <c r="L497" s="15"/>
      <c r="M497" s="15"/>
      <c r="N497" s="15"/>
      <c r="O497" s="16"/>
      <c r="P497" s="16"/>
      <c r="Q497" s="16"/>
    </row>
    <row r="498" spans="10:17" x14ac:dyDescent="0.25">
      <c r="J498" s="26"/>
      <c r="K498" s="26"/>
      <c r="L498" s="15"/>
      <c r="M498" s="15"/>
      <c r="N498" s="15"/>
      <c r="O498" s="16"/>
      <c r="P498" s="16"/>
      <c r="Q498" s="16"/>
    </row>
    <row r="499" spans="10:17" x14ac:dyDescent="0.25">
      <c r="J499" s="26"/>
      <c r="K499" s="26"/>
      <c r="L499" s="15"/>
      <c r="M499" s="15"/>
      <c r="N499" s="15"/>
      <c r="O499" s="16"/>
      <c r="P499" s="16"/>
      <c r="Q499" s="16"/>
    </row>
    <row r="500" spans="10:17" x14ac:dyDescent="0.25">
      <c r="J500" s="26"/>
      <c r="K500" s="26"/>
      <c r="L500" s="15"/>
      <c r="M500" s="15"/>
      <c r="N500" s="15"/>
      <c r="O500" s="16"/>
      <c r="P500" s="16"/>
      <c r="Q500" s="16"/>
    </row>
    <row r="501" spans="10:17" x14ac:dyDescent="0.25">
      <c r="J501" s="26"/>
      <c r="K501" s="26"/>
      <c r="L501" s="15"/>
      <c r="M501" s="15"/>
      <c r="N501" s="15"/>
      <c r="O501" s="16"/>
      <c r="P501" s="16"/>
      <c r="Q501" s="16"/>
    </row>
    <row r="502" spans="10:17" x14ac:dyDescent="0.25">
      <c r="J502" s="26"/>
      <c r="K502" s="26"/>
      <c r="L502" s="15"/>
      <c r="M502" s="15"/>
      <c r="N502" s="15"/>
      <c r="O502" s="16"/>
      <c r="P502" s="16"/>
      <c r="Q502" s="16"/>
    </row>
    <row r="503" spans="10:17" x14ac:dyDescent="0.25">
      <c r="J503" s="26"/>
      <c r="K503" s="26"/>
      <c r="L503" s="15"/>
      <c r="M503" s="15"/>
      <c r="N503" s="15"/>
      <c r="O503" s="16"/>
      <c r="P503" s="16"/>
      <c r="Q503" s="16"/>
    </row>
    <row r="504" spans="10:17" x14ac:dyDescent="0.25">
      <c r="J504" s="26"/>
      <c r="K504" s="26"/>
      <c r="L504" s="15"/>
      <c r="M504" s="15"/>
      <c r="N504" s="15"/>
      <c r="O504" s="16"/>
      <c r="P504" s="16"/>
      <c r="Q504" s="16"/>
    </row>
    <row r="505" spans="10:17" x14ac:dyDescent="0.25">
      <c r="J505" s="26"/>
      <c r="K505" s="26"/>
      <c r="L505" s="15"/>
      <c r="M505" s="15"/>
      <c r="N505" s="15"/>
      <c r="O505" s="16"/>
      <c r="P505" s="16"/>
      <c r="Q505" s="16"/>
    </row>
    <row r="506" spans="10:17" x14ac:dyDescent="0.25">
      <c r="J506" s="26"/>
      <c r="K506" s="26"/>
      <c r="L506" s="15"/>
      <c r="M506" s="15"/>
      <c r="N506" s="15"/>
      <c r="O506" s="16"/>
      <c r="P506" s="16"/>
      <c r="Q506" s="16"/>
    </row>
    <row r="507" spans="10:17" x14ac:dyDescent="0.25">
      <c r="J507" s="26"/>
      <c r="K507" s="26"/>
      <c r="L507" s="15"/>
      <c r="M507" s="15"/>
      <c r="N507" s="15"/>
      <c r="O507" s="16"/>
      <c r="P507" s="16"/>
      <c r="Q507" s="16"/>
    </row>
    <row r="508" spans="10:17" x14ac:dyDescent="0.25">
      <c r="J508" s="26"/>
      <c r="K508" s="26"/>
      <c r="L508" s="15"/>
      <c r="M508" s="15"/>
      <c r="N508" s="15"/>
      <c r="O508" s="16"/>
      <c r="P508" s="16"/>
      <c r="Q508" s="16"/>
    </row>
    <row r="509" spans="10:17" x14ac:dyDescent="0.25">
      <c r="J509" s="26"/>
      <c r="K509" s="26"/>
      <c r="L509" s="15"/>
      <c r="M509" s="15"/>
      <c r="N509" s="15"/>
      <c r="O509" s="16"/>
      <c r="P509" s="16"/>
      <c r="Q509" s="16"/>
    </row>
    <row r="510" spans="10:17" x14ac:dyDescent="0.25">
      <c r="J510" s="26"/>
      <c r="K510" s="26"/>
      <c r="L510" s="15"/>
      <c r="M510" s="15"/>
      <c r="N510" s="15"/>
      <c r="O510" s="16"/>
      <c r="P510" s="16"/>
      <c r="Q510" s="16"/>
    </row>
    <row r="511" spans="10:17" x14ac:dyDescent="0.25">
      <c r="J511" s="26"/>
      <c r="K511" s="26"/>
      <c r="L511" s="15"/>
      <c r="M511" s="15"/>
      <c r="N511" s="15"/>
      <c r="O511" s="16"/>
      <c r="P511" s="16"/>
      <c r="Q511" s="16"/>
    </row>
    <row r="512" spans="10:17" x14ac:dyDescent="0.25">
      <c r="J512" s="26"/>
      <c r="K512" s="26"/>
      <c r="L512" s="15"/>
      <c r="M512" s="15"/>
      <c r="N512" s="15"/>
      <c r="O512" s="16"/>
      <c r="P512" s="16"/>
      <c r="Q512" s="16"/>
    </row>
    <row r="513" spans="10:17" x14ac:dyDescent="0.25">
      <c r="J513" s="26"/>
      <c r="K513" s="26"/>
      <c r="L513" s="15"/>
      <c r="M513" s="15"/>
      <c r="N513" s="15"/>
      <c r="O513" s="16"/>
      <c r="P513" s="16"/>
      <c r="Q513" s="16"/>
    </row>
    <row r="514" spans="10:17" x14ac:dyDescent="0.25">
      <c r="J514" s="26"/>
      <c r="K514" s="26"/>
      <c r="L514" s="15"/>
      <c r="M514" s="15"/>
      <c r="N514" s="15"/>
      <c r="O514" s="16"/>
      <c r="P514" s="16"/>
      <c r="Q514" s="16"/>
    </row>
    <row r="515" spans="10:17" x14ac:dyDescent="0.25">
      <c r="J515" s="26"/>
      <c r="K515" s="26"/>
      <c r="L515" s="15"/>
      <c r="M515" s="15"/>
      <c r="N515" s="15"/>
      <c r="O515" s="16"/>
      <c r="P515" s="16"/>
      <c r="Q515" s="16"/>
    </row>
    <row r="516" spans="10:17" x14ac:dyDescent="0.25">
      <c r="J516" s="26"/>
      <c r="K516" s="26"/>
      <c r="L516" s="15"/>
      <c r="M516" s="15"/>
      <c r="N516" s="15"/>
      <c r="O516" s="16"/>
      <c r="P516" s="16"/>
      <c r="Q516" s="16"/>
    </row>
    <row r="517" spans="10:17" x14ac:dyDescent="0.25">
      <c r="J517" s="26"/>
      <c r="K517" s="26"/>
      <c r="L517" s="15"/>
      <c r="M517" s="15"/>
      <c r="N517" s="15"/>
      <c r="O517" s="16"/>
      <c r="P517" s="16"/>
      <c r="Q517" s="16"/>
    </row>
    <row r="518" spans="10:17" x14ac:dyDescent="0.25">
      <c r="J518" s="26"/>
      <c r="K518" s="26"/>
      <c r="L518" s="15"/>
      <c r="M518" s="15"/>
      <c r="N518" s="15"/>
      <c r="O518" s="16"/>
      <c r="P518" s="16"/>
      <c r="Q518" s="16"/>
    </row>
    <row r="519" spans="10:17" x14ac:dyDescent="0.25">
      <c r="J519" s="26"/>
      <c r="K519" s="26"/>
      <c r="L519" s="15"/>
      <c r="M519" s="15"/>
      <c r="N519" s="15"/>
      <c r="O519" s="16"/>
      <c r="P519" s="16"/>
      <c r="Q519" s="16"/>
    </row>
    <row r="520" spans="10:17" x14ac:dyDescent="0.25">
      <c r="J520" s="26"/>
      <c r="K520" s="26"/>
      <c r="L520" s="15"/>
      <c r="M520" s="15"/>
      <c r="N520" s="15"/>
      <c r="O520" s="16"/>
      <c r="P520" s="16"/>
      <c r="Q520" s="16"/>
    </row>
    <row r="521" spans="10:17" x14ac:dyDescent="0.25">
      <c r="J521" s="26"/>
      <c r="K521" s="26"/>
      <c r="L521" s="15"/>
      <c r="M521" s="15"/>
      <c r="N521" s="15"/>
      <c r="O521" s="16"/>
      <c r="P521" s="16"/>
      <c r="Q521" s="16"/>
    </row>
    <row r="522" spans="10:17" x14ac:dyDescent="0.25">
      <c r="J522" s="26"/>
      <c r="K522" s="26"/>
      <c r="L522" s="15"/>
      <c r="M522" s="15"/>
      <c r="N522" s="15"/>
      <c r="O522" s="16"/>
      <c r="P522" s="16"/>
      <c r="Q522" s="16"/>
    </row>
    <row r="523" spans="10:17" x14ac:dyDescent="0.25">
      <c r="J523" s="26"/>
      <c r="K523" s="26"/>
      <c r="L523" s="15"/>
      <c r="M523" s="15"/>
      <c r="N523" s="15"/>
      <c r="O523" s="16"/>
      <c r="P523" s="16"/>
      <c r="Q523" s="16"/>
    </row>
    <row r="524" spans="10:17" x14ac:dyDescent="0.25">
      <c r="J524" s="26"/>
      <c r="K524" s="26"/>
      <c r="L524" s="15"/>
      <c r="M524" s="15"/>
      <c r="N524" s="15"/>
      <c r="O524" s="16"/>
      <c r="P524" s="16"/>
      <c r="Q524" s="16"/>
    </row>
    <row r="525" spans="10:17" x14ac:dyDescent="0.25">
      <c r="J525" s="26"/>
      <c r="K525" s="26"/>
      <c r="L525" s="15"/>
      <c r="M525" s="15"/>
      <c r="N525" s="15"/>
      <c r="O525" s="16"/>
      <c r="P525" s="16"/>
      <c r="Q525" s="16"/>
    </row>
    <row r="526" spans="10:17" x14ac:dyDescent="0.25">
      <c r="J526" s="26"/>
      <c r="K526" s="26"/>
      <c r="L526" s="15"/>
      <c r="M526" s="15"/>
      <c r="N526" s="15"/>
      <c r="O526" s="16"/>
      <c r="P526" s="16"/>
      <c r="Q526" s="16"/>
    </row>
    <row r="527" spans="10:17" x14ac:dyDescent="0.25">
      <c r="J527" s="26"/>
      <c r="K527" s="26"/>
      <c r="L527" s="15"/>
      <c r="M527" s="15"/>
      <c r="N527" s="15"/>
      <c r="O527" s="16"/>
      <c r="P527" s="16"/>
      <c r="Q527" s="16"/>
    </row>
    <row r="528" spans="10:17" x14ac:dyDescent="0.25">
      <c r="J528" s="26"/>
      <c r="K528" s="26"/>
      <c r="L528" s="15"/>
      <c r="M528" s="15"/>
      <c r="N528" s="15"/>
      <c r="O528" s="16"/>
      <c r="P528" s="16"/>
      <c r="Q528" s="16"/>
    </row>
    <row r="529" spans="10:17" x14ac:dyDescent="0.25">
      <c r="J529" s="26"/>
      <c r="K529" s="26"/>
      <c r="L529" s="15"/>
      <c r="M529" s="15"/>
      <c r="N529" s="15"/>
      <c r="O529" s="16"/>
      <c r="P529" s="16"/>
      <c r="Q529" s="16"/>
    </row>
    <row r="530" spans="10:17" x14ac:dyDescent="0.25">
      <c r="J530" s="26"/>
      <c r="K530" s="26"/>
      <c r="L530" s="15"/>
      <c r="M530" s="15"/>
      <c r="N530" s="15"/>
      <c r="O530" s="16"/>
      <c r="P530" s="16"/>
      <c r="Q530" s="16"/>
    </row>
    <row r="531" spans="10:17" x14ac:dyDescent="0.25">
      <c r="J531" s="26"/>
      <c r="K531" s="26"/>
      <c r="L531" s="15"/>
      <c r="M531" s="15"/>
      <c r="N531" s="15"/>
      <c r="O531" s="16"/>
      <c r="P531" s="16"/>
      <c r="Q531" s="16"/>
    </row>
    <row r="532" spans="10:17" x14ac:dyDescent="0.25">
      <c r="J532" s="26"/>
      <c r="K532" s="26"/>
      <c r="L532" s="15"/>
      <c r="M532" s="15"/>
      <c r="N532" s="15"/>
      <c r="O532" s="16"/>
      <c r="P532" s="16"/>
      <c r="Q532" s="16"/>
    </row>
    <row r="533" spans="10:17" x14ac:dyDescent="0.25">
      <c r="J533" s="26"/>
      <c r="K533" s="26"/>
      <c r="L533" s="15"/>
      <c r="M533" s="15"/>
      <c r="N533" s="15"/>
      <c r="O533" s="16"/>
      <c r="P533" s="16"/>
      <c r="Q533" s="16"/>
    </row>
    <row r="534" spans="10:17" x14ac:dyDescent="0.25">
      <c r="J534" s="26"/>
      <c r="K534" s="26"/>
      <c r="L534" s="15"/>
      <c r="M534" s="15"/>
      <c r="N534" s="15"/>
      <c r="O534" s="16"/>
      <c r="P534" s="16"/>
      <c r="Q534" s="16"/>
    </row>
    <row r="535" spans="10:17" x14ac:dyDescent="0.25">
      <c r="J535" s="26"/>
      <c r="K535" s="26"/>
      <c r="L535" s="15"/>
      <c r="M535" s="15"/>
      <c r="N535" s="15"/>
      <c r="O535" s="16"/>
      <c r="P535" s="16"/>
      <c r="Q535" s="16"/>
    </row>
    <row r="536" spans="10:17" x14ac:dyDescent="0.25">
      <c r="J536" s="26"/>
      <c r="K536" s="26"/>
      <c r="L536" s="15"/>
      <c r="M536" s="15"/>
      <c r="N536" s="15"/>
      <c r="O536" s="16"/>
      <c r="P536" s="16"/>
      <c r="Q536" s="16"/>
    </row>
    <row r="537" spans="10:17" x14ac:dyDescent="0.25">
      <c r="J537" s="26"/>
      <c r="K537" s="26"/>
      <c r="L537" s="15"/>
      <c r="M537" s="15"/>
      <c r="N537" s="15"/>
      <c r="O537" s="16"/>
      <c r="P537" s="16"/>
      <c r="Q537" s="16"/>
    </row>
    <row r="538" spans="10:17" x14ac:dyDescent="0.25">
      <c r="J538" s="26"/>
      <c r="K538" s="26"/>
      <c r="L538" s="15"/>
      <c r="M538" s="15"/>
      <c r="N538" s="15"/>
      <c r="O538" s="16"/>
      <c r="P538" s="16"/>
      <c r="Q538" s="16"/>
    </row>
    <row r="539" spans="10:17" x14ac:dyDescent="0.25">
      <c r="J539" s="26"/>
      <c r="K539" s="26"/>
      <c r="L539" s="15"/>
      <c r="M539" s="15"/>
      <c r="N539" s="15"/>
      <c r="O539" s="16"/>
      <c r="P539" s="16"/>
      <c r="Q539" s="16"/>
    </row>
    <row r="540" spans="10:17" x14ac:dyDescent="0.25">
      <c r="J540" s="26"/>
      <c r="K540" s="26"/>
      <c r="L540" s="15"/>
      <c r="M540" s="15"/>
      <c r="N540" s="15"/>
      <c r="O540" s="16"/>
      <c r="P540" s="16"/>
      <c r="Q540" s="16"/>
    </row>
    <row r="541" spans="10:17" x14ac:dyDescent="0.25">
      <c r="J541" s="26"/>
      <c r="K541" s="26"/>
      <c r="L541" s="15"/>
      <c r="M541" s="15"/>
      <c r="N541" s="15"/>
      <c r="O541" s="16"/>
      <c r="P541" s="16"/>
      <c r="Q541" s="16"/>
    </row>
    <row r="542" spans="10:17" x14ac:dyDescent="0.25">
      <c r="J542" s="26"/>
      <c r="K542" s="26"/>
      <c r="L542" s="15"/>
      <c r="M542" s="15"/>
      <c r="N542" s="15"/>
      <c r="O542" s="16"/>
      <c r="P542" s="16"/>
      <c r="Q542" s="16"/>
    </row>
    <row r="543" spans="10:17" x14ac:dyDescent="0.25">
      <c r="J543" s="26"/>
      <c r="K543" s="26"/>
      <c r="L543" s="15"/>
      <c r="M543" s="15"/>
      <c r="N543" s="15"/>
      <c r="O543" s="16"/>
      <c r="P543" s="16"/>
      <c r="Q543" s="16"/>
    </row>
    <row r="544" spans="10:17" x14ac:dyDescent="0.25">
      <c r="J544" s="26"/>
      <c r="K544" s="26"/>
      <c r="L544" s="15"/>
      <c r="M544" s="15"/>
      <c r="N544" s="15"/>
      <c r="O544" s="16"/>
      <c r="P544" s="16"/>
      <c r="Q544" s="16"/>
    </row>
    <row r="545" spans="10:17" x14ac:dyDescent="0.25">
      <c r="J545" s="26"/>
      <c r="K545" s="26"/>
      <c r="L545" s="15"/>
      <c r="M545" s="15"/>
      <c r="N545" s="15"/>
      <c r="O545" s="16"/>
      <c r="P545" s="16"/>
      <c r="Q545" s="16"/>
    </row>
    <row r="546" spans="10:17" x14ac:dyDescent="0.25">
      <c r="J546" s="26"/>
      <c r="K546" s="26"/>
      <c r="L546" s="15"/>
      <c r="M546" s="15"/>
      <c r="N546" s="15"/>
      <c r="O546" s="16"/>
      <c r="P546" s="16"/>
      <c r="Q546" s="16"/>
    </row>
    <row r="547" spans="10:17" x14ac:dyDescent="0.25">
      <c r="J547" s="26"/>
      <c r="K547" s="26"/>
      <c r="L547" s="15"/>
      <c r="M547" s="15"/>
      <c r="N547" s="15"/>
      <c r="O547" s="16"/>
      <c r="P547" s="16"/>
      <c r="Q547" s="16"/>
    </row>
    <row r="548" spans="10:17" x14ac:dyDescent="0.25">
      <c r="J548" s="26"/>
      <c r="K548" s="26"/>
      <c r="L548" s="15"/>
      <c r="M548" s="15"/>
      <c r="N548" s="15"/>
      <c r="O548" s="16"/>
      <c r="P548" s="16"/>
      <c r="Q548" s="16"/>
    </row>
    <row r="549" spans="10:17" x14ac:dyDescent="0.25">
      <c r="J549" s="26"/>
      <c r="K549" s="26"/>
      <c r="L549" s="15"/>
      <c r="M549" s="15"/>
      <c r="N549" s="15"/>
      <c r="O549" s="16"/>
      <c r="P549" s="16"/>
      <c r="Q549" s="16"/>
    </row>
    <row r="550" spans="10:17" x14ac:dyDescent="0.25">
      <c r="J550" s="26"/>
      <c r="K550" s="26"/>
      <c r="L550" s="15"/>
      <c r="M550" s="15"/>
      <c r="N550" s="15"/>
      <c r="O550" s="16"/>
      <c r="P550" s="16"/>
      <c r="Q550" s="16"/>
    </row>
    <row r="551" spans="10:17" x14ac:dyDescent="0.25">
      <c r="J551" s="26"/>
      <c r="K551" s="26"/>
      <c r="L551" s="15"/>
      <c r="M551" s="15"/>
      <c r="N551" s="15"/>
      <c r="O551" s="16"/>
      <c r="P551" s="16"/>
      <c r="Q551" s="16"/>
    </row>
    <row r="552" spans="10:17" x14ac:dyDescent="0.25">
      <c r="J552" s="26"/>
      <c r="K552" s="26"/>
      <c r="L552" s="15"/>
      <c r="M552" s="15"/>
      <c r="N552" s="15"/>
      <c r="O552" s="16"/>
      <c r="P552" s="16"/>
      <c r="Q552" s="16"/>
    </row>
    <row r="553" spans="10:17" x14ac:dyDescent="0.25">
      <c r="J553" s="26"/>
      <c r="K553" s="26"/>
      <c r="L553" s="15"/>
      <c r="M553" s="15"/>
      <c r="N553" s="15"/>
      <c r="O553" s="16"/>
      <c r="P553" s="16"/>
      <c r="Q553" s="16"/>
    </row>
    <row r="554" spans="10:17" x14ac:dyDescent="0.25">
      <c r="J554" s="26"/>
      <c r="K554" s="26"/>
      <c r="L554" s="15"/>
      <c r="M554" s="15"/>
      <c r="N554" s="15"/>
      <c r="O554" s="16"/>
      <c r="P554" s="16"/>
      <c r="Q554" s="16"/>
    </row>
    <row r="555" spans="10:17" x14ac:dyDescent="0.25">
      <c r="J555" s="26"/>
      <c r="K555" s="26"/>
      <c r="L555" s="15"/>
      <c r="M555" s="15"/>
      <c r="N555" s="15"/>
      <c r="O555" s="16"/>
      <c r="P555" s="16"/>
      <c r="Q555" s="16"/>
    </row>
    <row r="556" spans="10:17" x14ac:dyDescent="0.25">
      <c r="J556" s="26"/>
      <c r="K556" s="26"/>
      <c r="L556" s="15"/>
      <c r="M556" s="15"/>
      <c r="N556" s="15"/>
      <c r="O556" s="16"/>
      <c r="P556" s="16"/>
      <c r="Q556" s="16"/>
    </row>
    <row r="557" spans="10:17" x14ac:dyDescent="0.25">
      <c r="J557" s="26"/>
      <c r="K557" s="26"/>
      <c r="L557" s="15"/>
      <c r="M557" s="15"/>
      <c r="N557" s="15"/>
      <c r="O557" s="16"/>
      <c r="P557" s="16"/>
      <c r="Q557" s="16"/>
    </row>
    <row r="558" spans="10:17" x14ac:dyDescent="0.25">
      <c r="J558" s="26"/>
      <c r="K558" s="26"/>
      <c r="L558" s="15"/>
      <c r="M558" s="15"/>
      <c r="N558" s="15"/>
      <c r="O558" s="16"/>
      <c r="P558" s="16"/>
      <c r="Q558" s="16"/>
    </row>
    <row r="559" spans="10:17" x14ac:dyDescent="0.25">
      <c r="J559" s="26"/>
      <c r="K559" s="26"/>
      <c r="L559" s="15"/>
      <c r="M559" s="15"/>
      <c r="N559" s="15"/>
      <c r="O559" s="16"/>
      <c r="P559" s="16"/>
      <c r="Q559" s="16"/>
    </row>
    <row r="560" spans="10:17" x14ac:dyDescent="0.25">
      <c r="J560" s="26"/>
      <c r="K560" s="26"/>
      <c r="L560" s="15"/>
      <c r="M560" s="15"/>
      <c r="N560" s="15"/>
      <c r="O560" s="16"/>
      <c r="P560" s="16"/>
      <c r="Q560" s="16"/>
    </row>
    <row r="561" spans="10:17" x14ac:dyDescent="0.25">
      <c r="J561" s="26"/>
      <c r="K561" s="26"/>
      <c r="L561" s="15"/>
      <c r="M561" s="15"/>
      <c r="N561" s="15"/>
      <c r="O561" s="16"/>
      <c r="P561" s="16"/>
      <c r="Q561" s="16"/>
    </row>
    <row r="562" spans="10:17" x14ac:dyDescent="0.25">
      <c r="J562" s="26"/>
      <c r="K562" s="26"/>
      <c r="L562" s="15"/>
      <c r="M562" s="15"/>
      <c r="N562" s="15"/>
      <c r="O562" s="16"/>
      <c r="P562" s="16"/>
      <c r="Q562" s="16"/>
    </row>
    <row r="563" spans="10:17" x14ac:dyDescent="0.25">
      <c r="J563" s="26"/>
      <c r="K563" s="26"/>
      <c r="L563" s="15"/>
      <c r="M563" s="15"/>
      <c r="N563" s="15"/>
      <c r="O563" s="16"/>
      <c r="P563" s="16"/>
      <c r="Q563" s="16"/>
    </row>
    <row r="564" spans="10:17" x14ac:dyDescent="0.25">
      <c r="J564" s="26"/>
      <c r="K564" s="26"/>
      <c r="L564" s="15"/>
      <c r="M564" s="15"/>
      <c r="N564" s="15"/>
      <c r="O564" s="16"/>
      <c r="P564" s="16"/>
      <c r="Q564" s="16"/>
    </row>
    <row r="565" spans="10:17" x14ac:dyDescent="0.25">
      <c r="J565" s="26"/>
      <c r="K565" s="26"/>
      <c r="L565" s="15"/>
      <c r="M565" s="15"/>
      <c r="N565" s="15"/>
      <c r="O565" s="16"/>
      <c r="P565" s="16"/>
      <c r="Q565" s="16"/>
    </row>
    <row r="566" spans="10:17" x14ac:dyDescent="0.25">
      <c r="J566" s="26"/>
      <c r="K566" s="26"/>
      <c r="L566" s="15"/>
      <c r="M566" s="15"/>
      <c r="N566" s="15"/>
      <c r="O566" s="16"/>
      <c r="P566" s="16"/>
      <c r="Q566" s="16"/>
    </row>
    <row r="567" spans="10:17" x14ac:dyDescent="0.25">
      <c r="J567" s="26"/>
      <c r="K567" s="26"/>
      <c r="L567" s="15"/>
      <c r="M567" s="15"/>
      <c r="N567" s="15"/>
      <c r="O567" s="16"/>
      <c r="P567" s="16"/>
      <c r="Q567" s="16"/>
    </row>
    <row r="568" spans="10:17" x14ac:dyDescent="0.25">
      <c r="J568" s="26"/>
      <c r="K568" s="26"/>
      <c r="L568" s="15"/>
      <c r="M568" s="15"/>
      <c r="N568" s="15"/>
      <c r="O568" s="16"/>
      <c r="P568" s="16"/>
      <c r="Q568" s="16"/>
    </row>
    <row r="569" spans="10:17" x14ac:dyDescent="0.25">
      <c r="J569" s="26"/>
      <c r="K569" s="26"/>
      <c r="L569" s="15"/>
      <c r="M569" s="15"/>
      <c r="N569" s="15"/>
      <c r="O569" s="16"/>
      <c r="P569" s="16"/>
      <c r="Q569" s="16"/>
    </row>
    <row r="570" spans="10:17" x14ac:dyDescent="0.25">
      <c r="J570" s="26"/>
      <c r="K570" s="26"/>
      <c r="L570" s="15"/>
      <c r="M570" s="15"/>
      <c r="N570" s="15"/>
      <c r="O570" s="16"/>
      <c r="P570" s="16"/>
      <c r="Q570" s="16"/>
    </row>
    <row r="571" spans="10:17" x14ac:dyDescent="0.25">
      <c r="J571" s="26"/>
      <c r="K571" s="26"/>
      <c r="L571" s="15"/>
      <c r="M571" s="15"/>
      <c r="N571" s="15"/>
      <c r="O571" s="16"/>
      <c r="P571" s="16"/>
      <c r="Q571" s="16"/>
    </row>
    <row r="572" spans="10:17" x14ac:dyDescent="0.25">
      <c r="J572" s="26"/>
      <c r="K572" s="26"/>
      <c r="L572" s="15"/>
      <c r="M572" s="15"/>
      <c r="N572" s="15"/>
      <c r="O572" s="16"/>
      <c r="P572" s="16"/>
      <c r="Q572" s="16"/>
    </row>
    <row r="573" spans="10:17" x14ac:dyDescent="0.25">
      <c r="J573" s="26"/>
      <c r="K573" s="26"/>
      <c r="L573" s="15"/>
      <c r="M573" s="15"/>
      <c r="N573" s="15"/>
      <c r="O573" s="16"/>
      <c r="P573" s="16"/>
      <c r="Q573" s="16"/>
    </row>
    <row r="574" spans="10:17" x14ac:dyDescent="0.25">
      <c r="J574" s="26"/>
      <c r="K574" s="26"/>
      <c r="L574" s="15"/>
      <c r="M574" s="15"/>
      <c r="N574" s="15"/>
      <c r="O574" s="16"/>
      <c r="P574" s="16"/>
      <c r="Q574" s="16"/>
    </row>
    <row r="575" spans="10:17" x14ac:dyDescent="0.25">
      <c r="J575" s="26"/>
      <c r="K575" s="26"/>
      <c r="L575" s="15"/>
      <c r="M575" s="15"/>
      <c r="N575" s="15"/>
      <c r="O575" s="16"/>
      <c r="P575" s="16"/>
      <c r="Q575" s="16"/>
    </row>
    <row r="576" spans="10:17" x14ac:dyDescent="0.25">
      <c r="J576" s="26"/>
      <c r="K576" s="26"/>
      <c r="L576" s="15"/>
      <c r="M576" s="15"/>
      <c r="N576" s="15"/>
      <c r="O576" s="16"/>
      <c r="P576" s="16"/>
      <c r="Q576" s="16"/>
    </row>
    <row r="577" spans="10:17" x14ac:dyDescent="0.25">
      <c r="J577" s="26"/>
      <c r="K577" s="26"/>
      <c r="L577" s="15"/>
      <c r="M577" s="15"/>
      <c r="N577" s="15"/>
      <c r="O577" s="16"/>
      <c r="P577" s="16"/>
      <c r="Q577" s="16"/>
    </row>
    <row r="578" spans="10:17" x14ac:dyDescent="0.25">
      <c r="J578" s="26"/>
      <c r="K578" s="26"/>
      <c r="L578" s="15"/>
      <c r="M578" s="15"/>
      <c r="N578" s="15"/>
      <c r="O578" s="16"/>
      <c r="P578" s="16"/>
      <c r="Q578" s="16"/>
    </row>
    <row r="579" spans="10:17" x14ac:dyDescent="0.25">
      <c r="J579" s="26"/>
      <c r="K579" s="26"/>
      <c r="L579" s="15"/>
      <c r="M579" s="15"/>
      <c r="N579" s="15"/>
      <c r="O579" s="16"/>
      <c r="P579" s="16"/>
      <c r="Q579" s="16"/>
    </row>
    <row r="580" spans="10:17" x14ac:dyDescent="0.25">
      <c r="J580" s="26"/>
      <c r="K580" s="26"/>
      <c r="L580" s="15"/>
      <c r="M580" s="15"/>
      <c r="N580" s="15"/>
      <c r="O580" s="16"/>
      <c r="P580" s="16"/>
      <c r="Q580" s="16"/>
    </row>
    <row r="581" spans="10:17" x14ac:dyDescent="0.25">
      <c r="J581" s="26"/>
      <c r="K581" s="26"/>
      <c r="L581" s="15"/>
      <c r="M581" s="15"/>
      <c r="N581" s="15"/>
      <c r="O581" s="16"/>
      <c r="P581" s="16"/>
      <c r="Q581" s="16"/>
    </row>
    <row r="582" spans="10:17" x14ac:dyDescent="0.25">
      <c r="J582" s="26"/>
      <c r="K582" s="26"/>
      <c r="L582" s="15"/>
      <c r="M582" s="15"/>
      <c r="N582" s="15"/>
      <c r="O582" s="16"/>
      <c r="P582" s="16"/>
      <c r="Q582" s="16"/>
    </row>
    <row r="583" spans="10:17" x14ac:dyDescent="0.25">
      <c r="J583" s="26"/>
      <c r="K583" s="26"/>
      <c r="L583" s="15"/>
      <c r="M583" s="15"/>
      <c r="N583" s="15"/>
      <c r="O583" s="16"/>
      <c r="P583" s="16"/>
      <c r="Q583" s="16"/>
    </row>
    <row r="584" spans="10:17" x14ac:dyDescent="0.25">
      <c r="J584" s="26"/>
      <c r="K584" s="26"/>
      <c r="L584" s="15"/>
      <c r="M584" s="15"/>
      <c r="N584" s="15"/>
      <c r="O584" s="16"/>
      <c r="P584" s="16"/>
      <c r="Q584" s="16"/>
    </row>
    <row r="585" spans="10:17" x14ac:dyDescent="0.25">
      <c r="J585" s="26"/>
      <c r="K585" s="26"/>
      <c r="L585" s="15"/>
      <c r="M585" s="15"/>
      <c r="N585" s="15"/>
      <c r="O585" s="16"/>
      <c r="P585" s="16"/>
      <c r="Q585" s="16"/>
    </row>
    <row r="586" spans="10:17" x14ac:dyDescent="0.25">
      <c r="J586" s="26"/>
      <c r="K586" s="26"/>
      <c r="L586" s="15"/>
      <c r="M586" s="15"/>
      <c r="N586" s="15"/>
      <c r="O586" s="16"/>
      <c r="P586" s="16"/>
      <c r="Q586" s="16"/>
    </row>
    <row r="587" spans="10:17" x14ac:dyDescent="0.25">
      <c r="J587" s="26"/>
      <c r="K587" s="26"/>
      <c r="L587" s="15"/>
      <c r="M587" s="15"/>
      <c r="N587" s="15"/>
      <c r="O587" s="16"/>
      <c r="P587" s="16"/>
      <c r="Q587" s="16"/>
    </row>
    <row r="588" spans="10:17" x14ac:dyDescent="0.25">
      <c r="J588" s="26"/>
      <c r="K588" s="26"/>
      <c r="L588" s="15"/>
      <c r="M588" s="15"/>
      <c r="N588" s="15"/>
      <c r="O588" s="16"/>
      <c r="P588" s="16"/>
      <c r="Q588" s="16"/>
    </row>
    <row r="589" spans="10:17" x14ac:dyDescent="0.25">
      <c r="J589" s="26"/>
      <c r="K589" s="26"/>
      <c r="L589" s="15"/>
      <c r="M589" s="15"/>
      <c r="N589" s="15"/>
      <c r="O589" s="16"/>
      <c r="P589" s="16"/>
      <c r="Q589" s="16"/>
    </row>
    <row r="590" spans="10:17" x14ac:dyDescent="0.25">
      <c r="J590" s="26"/>
      <c r="K590" s="26"/>
      <c r="L590" s="15"/>
      <c r="M590" s="15"/>
      <c r="N590" s="15"/>
      <c r="O590" s="16"/>
      <c r="P590" s="16"/>
      <c r="Q590" s="16"/>
    </row>
    <row r="591" spans="10:17" x14ac:dyDescent="0.25">
      <c r="J591" s="26"/>
      <c r="K591" s="26"/>
      <c r="L591" s="15"/>
      <c r="M591" s="15"/>
      <c r="N591" s="15"/>
      <c r="O591" s="16"/>
      <c r="P591" s="16"/>
      <c r="Q591" s="16"/>
    </row>
    <row r="592" spans="10:17" x14ac:dyDescent="0.25">
      <c r="J592" s="26"/>
      <c r="K592" s="26"/>
      <c r="L592" s="15"/>
      <c r="M592" s="15"/>
      <c r="N592" s="15"/>
      <c r="O592" s="16"/>
      <c r="P592" s="16"/>
      <c r="Q592" s="16"/>
    </row>
    <row r="593" spans="10:17" x14ac:dyDescent="0.25">
      <c r="J593" s="26"/>
      <c r="K593" s="26"/>
      <c r="L593" s="15"/>
      <c r="M593" s="15"/>
      <c r="N593" s="15"/>
      <c r="O593" s="16"/>
      <c r="P593" s="16"/>
      <c r="Q593" s="16"/>
    </row>
    <row r="594" spans="10:17" x14ac:dyDescent="0.25">
      <c r="J594" s="26"/>
      <c r="K594" s="26"/>
      <c r="L594" s="15"/>
      <c r="M594" s="15"/>
      <c r="N594" s="15"/>
      <c r="O594" s="16"/>
      <c r="P594" s="16"/>
      <c r="Q594" s="16"/>
    </row>
    <row r="595" spans="10:17" x14ac:dyDescent="0.25">
      <c r="J595" s="26"/>
      <c r="K595" s="26"/>
      <c r="L595" s="15"/>
      <c r="M595" s="15"/>
      <c r="N595" s="15"/>
      <c r="O595" s="16"/>
      <c r="P595" s="16"/>
      <c r="Q595" s="16"/>
    </row>
    <row r="596" spans="10:17" x14ac:dyDescent="0.25">
      <c r="J596" s="26"/>
      <c r="K596" s="26"/>
      <c r="L596" s="15"/>
      <c r="M596" s="15"/>
      <c r="N596" s="15"/>
      <c r="O596" s="16"/>
      <c r="P596" s="16"/>
      <c r="Q596" s="16"/>
    </row>
    <row r="597" spans="10:17" x14ac:dyDescent="0.25">
      <c r="J597" s="26"/>
      <c r="K597" s="26"/>
      <c r="L597" s="15"/>
      <c r="M597" s="15"/>
      <c r="N597" s="15"/>
      <c r="O597" s="16"/>
      <c r="P597" s="16"/>
      <c r="Q597" s="16"/>
    </row>
    <row r="598" spans="10:17" x14ac:dyDescent="0.25">
      <c r="J598" s="26"/>
      <c r="K598" s="26"/>
      <c r="L598" s="15"/>
      <c r="M598" s="15"/>
      <c r="N598" s="15"/>
      <c r="O598" s="16"/>
      <c r="P598" s="16"/>
      <c r="Q598" s="16"/>
    </row>
    <row r="599" spans="10:17" x14ac:dyDescent="0.25">
      <c r="J599" s="26"/>
      <c r="K599" s="26"/>
      <c r="L599" s="15"/>
      <c r="M599" s="15"/>
      <c r="N599" s="15"/>
      <c r="O599" s="16"/>
      <c r="P599" s="16"/>
      <c r="Q599" s="16"/>
    </row>
    <row r="600" spans="10:17" x14ac:dyDescent="0.25">
      <c r="J600" s="26"/>
      <c r="K600" s="26"/>
      <c r="L600" s="15"/>
      <c r="M600" s="15"/>
      <c r="N600" s="15"/>
      <c r="O600" s="16"/>
      <c r="P600" s="16"/>
      <c r="Q600" s="16"/>
    </row>
    <row r="601" spans="10:17" x14ac:dyDescent="0.25">
      <c r="J601" s="26"/>
      <c r="K601" s="26"/>
      <c r="L601" s="15"/>
      <c r="M601" s="15"/>
      <c r="N601" s="15"/>
      <c r="O601" s="16"/>
      <c r="P601" s="16"/>
      <c r="Q601" s="16"/>
    </row>
    <row r="602" spans="10:17" x14ac:dyDescent="0.25">
      <c r="J602" s="26"/>
      <c r="K602" s="26"/>
      <c r="L602" s="15"/>
      <c r="M602" s="15"/>
      <c r="N602" s="15"/>
      <c r="O602" s="16"/>
      <c r="P602" s="16"/>
      <c r="Q602" s="16"/>
    </row>
    <row r="603" spans="10:17" x14ac:dyDescent="0.25">
      <c r="J603" s="26"/>
      <c r="K603" s="26"/>
      <c r="L603" s="15"/>
      <c r="M603" s="15"/>
      <c r="N603" s="15"/>
      <c r="O603" s="16"/>
      <c r="P603" s="16"/>
      <c r="Q603" s="16"/>
    </row>
    <row r="604" spans="10:17" x14ac:dyDescent="0.25">
      <c r="J604" s="26"/>
      <c r="K604" s="26"/>
      <c r="L604" s="15"/>
      <c r="M604" s="15"/>
      <c r="N604" s="15"/>
      <c r="O604" s="16"/>
      <c r="P604" s="16"/>
      <c r="Q604" s="16"/>
    </row>
    <row r="605" spans="10:17" x14ac:dyDescent="0.25">
      <c r="J605" s="26"/>
      <c r="K605" s="26"/>
      <c r="L605" s="15"/>
      <c r="M605" s="15"/>
      <c r="N605" s="15"/>
      <c r="O605" s="16"/>
      <c r="P605" s="16"/>
      <c r="Q605" s="16"/>
    </row>
    <row r="606" spans="10:17" x14ac:dyDescent="0.25">
      <c r="J606" s="26"/>
      <c r="K606" s="26"/>
      <c r="L606" s="15"/>
      <c r="M606" s="15"/>
      <c r="N606" s="15"/>
      <c r="O606" s="16"/>
      <c r="P606" s="16"/>
      <c r="Q606" s="16"/>
    </row>
    <row r="607" spans="10:17" x14ac:dyDescent="0.25">
      <c r="J607" s="26"/>
      <c r="K607" s="26"/>
      <c r="L607" s="15"/>
      <c r="M607" s="15"/>
      <c r="N607" s="15"/>
      <c r="O607" s="16"/>
      <c r="P607" s="16"/>
      <c r="Q607" s="16"/>
    </row>
    <row r="608" spans="10:17" x14ac:dyDescent="0.25">
      <c r="J608" s="26"/>
      <c r="K608" s="26"/>
      <c r="L608" s="15"/>
      <c r="M608" s="15"/>
      <c r="N608" s="15"/>
      <c r="O608" s="16"/>
      <c r="P608" s="16"/>
      <c r="Q608" s="16"/>
    </row>
    <row r="609" spans="10:17" x14ac:dyDescent="0.25">
      <c r="J609" s="26"/>
      <c r="K609" s="26"/>
      <c r="L609" s="15"/>
      <c r="M609" s="15"/>
      <c r="N609" s="15"/>
      <c r="O609" s="16"/>
      <c r="P609" s="16"/>
      <c r="Q609" s="16"/>
    </row>
    <row r="610" spans="10:17" x14ac:dyDescent="0.25">
      <c r="J610" s="26"/>
      <c r="K610" s="26"/>
      <c r="L610" s="15"/>
      <c r="M610" s="15"/>
      <c r="N610" s="15"/>
      <c r="O610" s="16"/>
      <c r="P610" s="16"/>
      <c r="Q610" s="16"/>
    </row>
    <row r="611" spans="10:17" x14ac:dyDescent="0.25">
      <c r="J611" s="26"/>
      <c r="K611" s="26"/>
      <c r="L611" s="15"/>
      <c r="M611" s="15"/>
      <c r="N611" s="15"/>
      <c r="O611" s="16"/>
      <c r="P611" s="16"/>
      <c r="Q611" s="16"/>
    </row>
    <row r="612" spans="10:17" x14ac:dyDescent="0.25">
      <c r="J612" s="26"/>
      <c r="K612" s="26"/>
      <c r="L612" s="15"/>
      <c r="M612" s="15"/>
      <c r="N612" s="15"/>
      <c r="O612" s="16"/>
      <c r="P612" s="16"/>
      <c r="Q612" s="16"/>
    </row>
    <row r="613" spans="10:17" x14ac:dyDescent="0.25">
      <c r="J613" s="26"/>
      <c r="K613" s="26"/>
      <c r="L613" s="15"/>
      <c r="M613" s="15"/>
      <c r="N613" s="15"/>
      <c r="O613" s="16"/>
      <c r="P613" s="16"/>
      <c r="Q613" s="16"/>
    </row>
    <row r="614" spans="10:17" x14ac:dyDescent="0.25">
      <c r="J614" s="26"/>
      <c r="K614" s="26"/>
      <c r="L614" s="15"/>
      <c r="M614" s="15"/>
      <c r="N614" s="15"/>
      <c r="O614" s="16"/>
      <c r="P614" s="16"/>
      <c r="Q614" s="16"/>
    </row>
    <row r="615" spans="10:17" x14ac:dyDescent="0.25">
      <c r="J615" s="26"/>
      <c r="K615" s="26"/>
      <c r="L615" s="15"/>
      <c r="M615" s="15"/>
      <c r="N615" s="15"/>
      <c r="O615" s="16"/>
      <c r="P615" s="16"/>
      <c r="Q615" s="16"/>
    </row>
    <row r="616" spans="10:17" x14ac:dyDescent="0.25">
      <c r="J616" s="26"/>
      <c r="K616" s="26"/>
      <c r="L616" s="15"/>
      <c r="M616" s="15"/>
      <c r="N616" s="15"/>
      <c r="O616" s="16"/>
      <c r="P616" s="16"/>
      <c r="Q616" s="16"/>
    </row>
    <row r="617" spans="10:17" x14ac:dyDescent="0.25">
      <c r="J617" s="26"/>
      <c r="K617" s="26"/>
      <c r="L617" s="15"/>
      <c r="M617" s="15"/>
      <c r="N617" s="15"/>
      <c r="O617" s="16"/>
      <c r="P617" s="16"/>
      <c r="Q617" s="16"/>
    </row>
    <row r="618" spans="10:17" x14ac:dyDescent="0.25">
      <c r="J618" s="26"/>
      <c r="K618" s="26"/>
      <c r="L618" s="15"/>
      <c r="M618" s="15"/>
      <c r="N618" s="15"/>
      <c r="O618" s="16"/>
      <c r="P618" s="16"/>
      <c r="Q618" s="16"/>
    </row>
    <row r="619" spans="10:17" x14ac:dyDescent="0.25">
      <c r="J619" s="26"/>
      <c r="K619" s="26"/>
      <c r="L619" s="15"/>
      <c r="M619" s="15"/>
      <c r="N619" s="15"/>
      <c r="O619" s="16"/>
      <c r="P619" s="16"/>
      <c r="Q619" s="16"/>
    </row>
    <row r="620" spans="10:17" x14ac:dyDescent="0.25">
      <c r="J620" s="26"/>
      <c r="K620" s="26"/>
      <c r="L620" s="15"/>
      <c r="M620" s="15"/>
      <c r="N620" s="15"/>
      <c r="O620" s="16"/>
      <c r="P620" s="16"/>
      <c r="Q620" s="16"/>
    </row>
    <row r="621" spans="10:17" x14ac:dyDescent="0.25">
      <c r="J621" s="26"/>
      <c r="K621" s="26"/>
      <c r="L621" s="15"/>
      <c r="M621" s="15"/>
      <c r="N621" s="15"/>
      <c r="O621" s="16"/>
      <c r="P621" s="16"/>
      <c r="Q621" s="16"/>
    </row>
    <row r="622" spans="10:17" x14ac:dyDescent="0.25">
      <c r="J622" s="26"/>
      <c r="K622" s="26"/>
      <c r="L622" s="15"/>
      <c r="M622" s="15"/>
      <c r="N622" s="15"/>
      <c r="O622" s="16"/>
      <c r="P622" s="16"/>
      <c r="Q622" s="16"/>
    </row>
    <row r="623" spans="10:17" x14ac:dyDescent="0.25">
      <c r="J623" s="26"/>
      <c r="K623" s="26"/>
      <c r="L623" s="15"/>
      <c r="M623" s="15"/>
      <c r="N623" s="15"/>
      <c r="O623" s="16"/>
      <c r="P623" s="16"/>
      <c r="Q623" s="16"/>
    </row>
    <row r="624" spans="10:17" x14ac:dyDescent="0.25">
      <c r="J624" s="26"/>
      <c r="K624" s="26"/>
      <c r="L624" s="15"/>
      <c r="M624" s="15"/>
      <c r="N624" s="15"/>
      <c r="O624" s="16"/>
      <c r="P624" s="16"/>
      <c r="Q624" s="16"/>
    </row>
    <row r="625" spans="10:17" x14ac:dyDescent="0.25">
      <c r="J625" s="26"/>
      <c r="K625" s="26"/>
      <c r="L625" s="15"/>
      <c r="M625" s="15"/>
      <c r="N625" s="15"/>
      <c r="O625" s="16"/>
      <c r="P625" s="16"/>
      <c r="Q625" s="16"/>
    </row>
    <row r="626" spans="10:17" x14ac:dyDescent="0.25">
      <c r="J626" s="26"/>
      <c r="K626" s="26"/>
      <c r="L626" s="15"/>
      <c r="M626" s="15"/>
      <c r="N626" s="15"/>
      <c r="O626" s="16"/>
      <c r="P626" s="16"/>
      <c r="Q626" s="16"/>
    </row>
    <row r="627" spans="10:17" x14ac:dyDescent="0.25">
      <c r="J627" s="26"/>
      <c r="K627" s="26"/>
      <c r="L627" s="15"/>
      <c r="M627" s="15"/>
      <c r="N627" s="15"/>
      <c r="O627" s="16"/>
      <c r="P627" s="16"/>
      <c r="Q627" s="16"/>
    </row>
    <row r="628" spans="10:17" x14ac:dyDescent="0.25">
      <c r="J628" s="26"/>
      <c r="K628" s="26"/>
      <c r="L628" s="15"/>
      <c r="M628" s="15"/>
      <c r="N628" s="15"/>
      <c r="O628" s="16"/>
      <c r="P628" s="16"/>
      <c r="Q628" s="16"/>
    </row>
    <row r="629" spans="10:17" x14ac:dyDescent="0.25">
      <c r="J629" s="26"/>
      <c r="K629" s="26"/>
      <c r="L629" s="15"/>
      <c r="M629" s="15"/>
      <c r="N629" s="15"/>
      <c r="O629" s="16"/>
      <c r="P629" s="16"/>
      <c r="Q629" s="16"/>
    </row>
    <row r="630" spans="10:17" x14ac:dyDescent="0.25">
      <c r="J630" s="26"/>
      <c r="K630" s="26"/>
      <c r="L630" s="15"/>
      <c r="M630" s="15"/>
      <c r="N630" s="15"/>
      <c r="O630" s="16"/>
      <c r="P630" s="16"/>
      <c r="Q630" s="16"/>
    </row>
    <row r="631" spans="10:17" x14ac:dyDescent="0.25">
      <c r="J631" s="26"/>
      <c r="K631" s="26"/>
      <c r="L631" s="15"/>
      <c r="M631" s="15"/>
      <c r="N631" s="15"/>
      <c r="O631" s="16"/>
      <c r="P631" s="16"/>
      <c r="Q631" s="16"/>
    </row>
    <row r="632" spans="10:17" x14ac:dyDescent="0.25">
      <c r="J632" s="26"/>
      <c r="K632" s="26"/>
      <c r="L632" s="15"/>
      <c r="M632" s="15"/>
      <c r="N632" s="15"/>
      <c r="O632" s="16"/>
      <c r="P632" s="16"/>
      <c r="Q632" s="16"/>
    </row>
    <row r="633" spans="10:17" x14ac:dyDescent="0.25">
      <c r="J633" s="26"/>
      <c r="K633" s="26"/>
      <c r="L633" s="15"/>
      <c r="M633" s="15"/>
      <c r="N633" s="15"/>
      <c r="O633" s="16"/>
      <c r="P633" s="16"/>
      <c r="Q633" s="16"/>
    </row>
    <row r="634" spans="10:17" x14ac:dyDescent="0.25">
      <c r="J634" s="26"/>
      <c r="K634" s="26"/>
      <c r="L634" s="15"/>
      <c r="M634" s="15"/>
      <c r="N634" s="15"/>
      <c r="O634" s="16"/>
      <c r="P634" s="16"/>
      <c r="Q634" s="16"/>
    </row>
    <row r="635" spans="10:17" x14ac:dyDescent="0.25">
      <c r="J635" s="26"/>
      <c r="K635" s="26"/>
      <c r="L635" s="15"/>
      <c r="M635" s="15"/>
      <c r="N635" s="15"/>
      <c r="O635" s="16"/>
      <c r="P635" s="16"/>
      <c r="Q635" s="16"/>
    </row>
    <row r="636" spans="10:17" x14ac:dyDescent="0.25">
      <c r="J636" s="26"/>
      <c r="K636" s="26"/>
      <c r="L636" s="15"/>
      <c r="M636" s="15"/>
      <c r="N636" s="15"/>
      <c r="O636" s="16"/>
      <c r="P636" s="16"/>
      <c r="Q636" s="16"/>
    </row>
    <row r="637" spans="10:17" x14ac:dyDescent="0.25">
      <c r="J637" s="26"/>
      <c r="K637" s="26"/>
      <c r="L637" s="15"/>
      <c r="M637" s="15"/>
      <c r="N637" s="15"/>
      <c r="O637" s="16"/>
      <c r="P637" s="16"/>
      <c r="Q637" s="16"/>
    </row>
    <row r="638" spans="10:17" x14ac:dyDescent="0.25">
      <c r="J638" s="26"/>
      <c r="K638" s="26"/>
      <c r="L638" s="15"/>
      <c r="M638" s="15"/>
      <c r="N638" s="15"/>
      <c r="O638" s="16"/>
      <c r="P638" s="16"/>
      <c r="Q638" s="16"/>
    </row>
    <row r="639" spans="10:17" x14ac:dyDescent="0.25">
      <c r="J639" s="26"/>
      <c r="K639" s="26"/>
      <c r="L639" s="15"/>
      <c r="M639" s="15"/>
      <c r="N639" s="15"/>
      <c r="O639" s="16"/>
      <c r="P639" s="16"/>
      <c r="Q639" s="16"/>
    </row>
    <row r="640" spans="10:17" x14ac:dyDescent="0.25">
      <c r="J640" s="26"/>
      <c r="K640" s="26"/>
      <c r="L640" s="15"/>
      <c r="M640" s="15"/>
      <c r="N640" s="15"/>
      <c r="O640" s="16"/>
      <c r="P640" s="16"/>
      <c r="Q640" s="16"/>
    </row>
    <row r="641" spans="10:17" x14ac:dyDescent="0.25">
      <c r="J641" s="26"/>
      <c r="K641" s="26"/>
      <c r="L641" s="15"/>
      <c r="M641" s="15"/>
      <c r="N641" s="15"/>
      <c r="O641" s="16"/>
      <c r="P641" s="16"/>
      <c r="Q641" s="16"/>
    </row>
    <row r="642" spans="10:17" x14ac:dyDescent="0.25">
      <c r="J642" s="26"/>
      <c r="K642" s="26"/>
      <c r="L642" s="15"/>
      <c r="M642" s="15"/>
      <c r="N642" s="15"/>
      <c r="O642" s="16"/>
      <c r="P642" s="16"/>
      <c r="Q642" s="16"/>
    </row>
    <row r="643" spans="10:17" x14ac:dyDescent="0.25">
      <c r="J643" s="26"/>
      <c r="K643" s="26"/>
      <c r="L643" s="15"/>
      <c r="M643" s="15"/>
      <c r="N643" s="15"/>
      <c r="O643" s="16"/>
      <c r="P643" s="16"/>
      <c r="Q643" s="16"/>
    </row>
    <row r="644" spans="10:17" x14ac:dyDescent="0.25">
      <c r="J644" s="26"/>
      <c r="K644" s="26"/>
      <c r="L644" s="15"/>
      <c r="M644" s="15"/>
      <c r="N644" s="15"/>
      <c r="O644" s="16"/>
      <c r="P644" s="16"/>
      <c r="Q644" s="16"/>
    </row>
    <row r="645" spans="10:17" x14ac:dyDescent="0.25">
      <c r="J645" s="26"/>
      <c r="K645" s="26"/>
      <c r="L645" s="15"/>
      <c r="M645" s="15"/>
      <c r="N645" s="15"/>
      <c r="O645" s="16"/>
      <c r="P645" s="16"/>
      <c r="Q645" s="16"/>
    </row>
    <row r="646" spans="10:17" x14ac:dyDescent="0.25">
      <c r="J646" s="26"/>
      <c r="K646" s="26"/>
      <c r="L646" s="15"/>
      <c r="M646" s="15"/>
      <c r="N646" s="15"/>
      <c r="O646" s="16"/>
      <c r="P646" s="16"/>
      <c r="Q646" s="16"/>
    </row>
    <row r="647" spans="10:17" x14ac:dyDescent="0.25">
      <c r="J647" s="26"/>
      <c r="K647" s="26"/>
      <c r="L647" s="15"/>
      <c r="M647" s="15"/>
      <c r="N647" s="15"/>
      <c r="O647" s="16"/>
      <c r="P647" s="16"/>
      <c r="Q647" s="16"/>
    </row>
    <row r="648" spans="10:17" x14ac:dyDescent="0.25">
      <c r="J648" s="26"/>
      <c r="K648" s="26"/>
      <c r="L648" s="15"/>
      <c r="M648" s="15"/>
      <c r="N648" s="15"/>
      <c r="O648" s="16"/>
      <c r="P648" s="16"/>
      <c r="Q648" s="16"/>
    </row>
    <row r="649" spans="10:17" x14ac:dyDescent="0.25">
      <c r="J649" s="26"/>
      <c r="K649" s="26"/>
      <c r="L649" s="15"/>
      <c r="M649" s="15"/>
      <c r="N649" s="15"/>
      <c r="O649" s="16"/>
      <c r="P649" s="16"/>
      <c r="Q649" s="16"/>
    </row>
    <row r="650" spans="10:17" x14ac:dyDescent="0.25">
      <c r="J650" s="26"/>
      <c r="K650" s="26"/>
      <c r="L650" s="15"/>
      <c r="M650" s="15"/>
      <c r="N650" s="15"/>
      <c r="O650" s="16"/>
      <c r="P650" s="16"/>
      <c r="Q650" s="16"/>
    </row>
    <row r="651" spans="10:17" x14ac:dyDescent="0.25">
      <c r="J651" s="26"/>
      <c r="K651" s="26"/>
      <c r="L651" s="15"/>
      <c r="M651" s="15"/>
      <c r="N651" s="15"/>
      <c r="O651" s="16"/>
      <c r="P651" s="16"/>
      <c r="Q651" s="16"/>
    </row>
    <row r="652" spans="10:17" x14ac:dyDescent="0.25">
      <c r="J652" s="26"/>
      <c r="K652" s="26"/>
      <c r="L652" s="15"/>
      <c r="M652" s="15"/>
      <c r="N652" s="15"/>
      <c r="O652" s="16"/>
      <c r="P652" s="16"/>
      <c r="Q652" s="16"/>
    </row>
    <row r="653" spans="10:17" x14ac:dyDescent="0.25">
      <c r="J653" s="26"/>
      <c r="K653" s="26"/>
      <c r="L653" s="15"/>
      <c r="M653" s="15"/>
      <c r="N653" s="15"/>
      <c r="O653" s="16"/>
      <c r="P653" s="16"/>
      <c r="Q653" s="16"/>
    </row>
    <row r="654" spans="10:17" x14ac:dyDescent="0.25">
      <c r="J654" s="26"/>
      <c r="K654" s="26"/>
      <c r="L654" s="15"/>
      <c r="M654" s="15"/>
      <c r="N654" s="15"/>
      <c r="O654" s="16"/>
      <c r="P654" s="16"/>
      <c r="Q654" s="16"/>
    </row>
    <row r="655" spans="10:17" x14ac:dyDescent="0.25">
      <c r="J655" s="26"/>
      <c r="K655" s="26"/>
      <c r="L655" s="15"/>
      <c r="M655" s="15"/>
      <c r="N655" s="15"/>
      <c r="O655" s="16"/>
      <c r="P655" s="16"/>
      <c r="Q655" s="16"/>
    </row>
    <row r="656" spans="10:17" x14ac:dyDescent="0.25">
      <c r="J656" s="26"/>
      <c r="K656" s="26"/>
      <c r="L656" s="15"/>
      <c r="M656" s="15"/>
      <c r="N656" s="15"/>
      <c r="O656" s="16"/>
      <c r="P656" s="16"/>
      <c r="Q656" s="16"/>
    </row>
    <row r="657" spans="10:17" x14ac:dyDescent="0.25">
      <c r="J657" s="26"/>
      <c r="K657" s="26"/>
      <c r="L657" s="15"/>
      <c r="M657" s="15"/>
      <c r="N657" s="15"/>
      <c r="O657" s="16"/>
      <c r="P657" s="16"/>
      <c r="Q657" s="16"/>
    </row>
    <row r="658" spans="10:17" x14ac:dyDescent="0.25">
      <c r="J658" s="26"/>
      <c r="K658" s="26"/>
      <c r="L658" s="15"/>
      <c r="M658" s="15"/>
      <c r="N658" s="15"/>
      <c r="O658" s="16"/>
      <c r="P658" s="16"/>
      <c r="Q658" s="16"/>
    </row>
    <row r="659" spans="10:17" x14ac:dyDescent="0.25">
      <c r="J659" s="26"/>
      <c r="K659" s="26"/>
      <c r="L659" s="15"/>
      <c r="M659" s="15"/>
      <c r="N659" s="15"/>
      <c r="O659" s="16"/>
      <c r="P659" s="16"/>
      <c r="Q659" s="16"/>
    </row>
    <row r="660" spans="10:17" x14ac:dyDescent="0.25">
      <c r="J660" s="26"/>
      <c r="K660" s="26"/>
      <c r="L660" s="15"/>
      <c r="M660" s="15"/>
      <c r="N660" s="15"/>
      <c r="O660" s="16"/>
      <c r="P660" s="16"/>
      <c r="Q660" s="16"/>
    </row>
    <row r="661" spans="10:17" x14ac:dyDescent="0.25">
      <c r="J661" s="26"/>
      <c r="K661" s="26"/>
      <c r="L661" s="15"/>
      <c r="M661" s="15"/>
      <c r="N661" s="15"/>
      <c r="O661" s="16"/>
      <c r="P661" s="16"/>
      <c r="Q661" s="16"/>
    </row>
    <row r="662" spans="10:17" x14ac:dyDescent="0.25">
      <c r="J662" s="26"/>
      <c r="K662" s="26"/>
      <c r="L662" s="15"/>
      <c r="M662" s="15"/>
      <c r="N662" s="15"/>
      <c r="O662" s="16"/>
      <c r="P662" s="16"/>
      <c r="Q662" s="16"/>
    </row>
    <row r="663" spans="10:17" x14ac:dyDescent="0.25">
      <c r="J663" s="26"/>
      <c r="K663" s="26"/>
      <c r="L663" s="15"/>
      <c r="M663" s="15"/>
      <c r="N663" s="15"/>
      <c r="O663" s="16"/>
      <c r="P663" s="16"/>
      <c r="Q663" s="16"/>
    </row>
    <row r="664" spans="10:17" x14ac:dyDescent="0.25">
      <c r="J664" s="26"/>
      <c r="K664" s="26"/>
      <c r="L664" s="15"/>
      <c r="M664" s="15"/>
      <c r="N664" s="15"/>
      <c r="O664" s="16"/>
      <c r="P664" s="16"/>
      <c r="Q664" s="16"/>
    </row>
    <row r="665" spans="10:17" x14ac:dyDescent="0.25">
      <c r="J665" s="26"/>
      <c r="K665" s="26"/>
      <c r="L665" s="15"/>
      <c r="M665" s="15"/>
      <c r="N665" s="15"/>
      <c r="O665" s="16"/>
      <c r="P665" s="16"/>
      <c r="Q665" s="16"/>
    </row>
    <row r="666" spans="10:17" x14ac:dyDescent="0.25">
      <c r="J666" s="26"/>
      <c r="K666" s="26"/>
      <c r="L666" s="15"/>
      <c r="M666" s="15"/>
      <c r="N666" s="15"/>
      <c r="O666" s="16"/>
      <c r="P666" s="16"/>
      <c r="Q666" s="16"/>
    </row>
    <row r="667" spans="10:17" x14ac:dyDescent="0.25">
      <c r="J667" s="26"/>
      <c r="K667" s="26"/>
      <c r="L667" s="15"/>
      <c r="M667" s="15"/>
      <c r="N667" s="15"/>
      <c r="O667" s="16"/>
      <c r="P667" s="16"/>
      <c r="Q667" s="16"/>
    </row>
    <row r="668" spans="10:17" x14ac:dyDescent="0.25">
      <c r="J668" s="26"/>
      <c r="K668" s="26"/>
      <c r="L668" s="15"/>
      <c r="M668" s="15"/>
      <c r="N668" s="15"/>
      <c r="O668" s="16"/>
      <c r="P668" s="16"/>
      <c r="Q668" s="16"/>
    </row>
    <row r="669" spans="10:17" x14ac:dyDescent="0.25">
      <c r="J669" s="26"/>
      <c r="K669" s="26"/>
      <c r="L669" s="15"/>
      <c r="M669" s="15"/>
      <c r="N669" s="15"/>
      <c r="O669" s="16"/>
      <c r="P669" s="16"/>
      <c r="Q669" s="16"/>
    </row>
    <row r="670" spans="10:17" x14ac:dyDescent="0.25">
      <c r="J670" s="26"/>
      <c r="K670" s="26"/>
      <c r="L670" s="15"/>
      <c r="M670" s="15"/>
      <c r="N670" s="15"/>
      <c r="O670" s="16"/>
      <c r="P670" s="16"/>
      <c r="Q670" s="16"/>
    </row>
    <row r="671" spans="10:17" x14ac:dyDescent="0.25">
      <c r="J671" s="26"/>
      <c r="K671" s="26"/>
      <c r="L671" s="15"/>
      <c r="M671" s="15"/>
      <c r="N671" s="15"/>
      <c r="O671" s="16"/>
      <c r="P671" s="16"/>
      <c r="Q671" s="16"/>
    </row>
    <row r="672" spans="10:17" x14ac:dyDescent="0.25">
      <c r="J672" s="26"/>
      <c r="K672" s="26"/>
      <c r="L672" s="15"/>
      <c r="M672" s="15"/>
      <c r="N672" s="15"/>
      <c r="O672" s="16"/>
      <c r="P672" s="16"/>
      <c r="Q672" s="16"/>
    </row>
    <row r="673" spans="10:17" x14ac:dyDescent="0.25">
      <c r="J673" s="26"/>
      <c r="K673" s="26"/>
      <c r="L673" s="15"/>
      <c r="M673" s="15"/>
      <c r="N673" s="15"/>
      <c r="O673" s="16"/>
      <c r="P673" s="16"/>
      <c r="Q673" s="16"/>
    </row>
    <row r="674" spans="10:17" x14ac:dyDescent="0.25">
      <c r="J674" s="26"/>
      <c r="K674" s="26"/>
      <c r="L674" s="15"/>
      <c r="M674" s="15"/>
      <c r="N674" s="15"/>
      <c r="O674" s="16"/>
      <c r="P674" s="16"/>
      <c r="Q674" s="16"/>
    </row>
    <row r="675" spans="10:17" x14ac:dyDescent="0.25">
      <c r="J675" s="26"/>
      <c r="K675" s="26"/>
      <c r="L675" s="15"/>
      <c r="M675" s="15"/>
      <c r="N675" s="15"/>
      <c r="O675" s="16"/>
      <c r="P675" s="16"/>
      <c r="Q675" s="16"/>
    </row>
    <row r="676" spans="10:17" x14ac:dyDescent="0.25">
      <c r="J676" s="26"/>
      <c r="K676" s="26"/>
      <c r="L676" s="15"/>
      <c r="M676" s="15"/>
      <c r="N676" s="15"/>
      <c r="O676" s="16"/>
      <c r="P676" s="16"/>
      <c r="Q676" s="16"/>
    </row>
    <row r="677" spans="10:17" x14ac:dyDescent="0.25">
      <c r="J677" s="26"/>
      <c r="K677" s="26"/>
      <c r="L677" s="15"/>
      <c r="M677" s="15"/>
      <c r="N677" s="15"/>
      <c r="O677" s="16"/>
      <c r="P677" s="16"/>
      <c r="Q677" s="16"/>
    </row>
    <row r="678" spans="10:17" x14ac:dyDescent="0.25">
      <c r="J678" s="26"/>
      <c r="K678" s="26"/>
      <c r="L678" s="15"/>
      <c r="M678" s="15"/>
      <c r="N678" s="15"/>
      <c r="O678" s="16"/>
      <c r="P678" s="16"/>
      <c r="Q678" s="16"/>
    </row>
    <row r="679" spans="10:17" x14ac:dyDescent="0.25">
      <c r="J679" s="26"/>
      <c r="K679" s="26"/>
      <c r="L679" s="15"/>
      <c r="M679" s="15"/>
      <c r="N679" s="15"/>
      <c r="O679" s="16"/>
      <c r="P679" s="16"/>
      <c r="Q679" s="16"/>
    </row>
    <row r="680" spans="10:17" x14ac:dyDescent="0.25">
      <c r="J680" s="26"/>
      <c r="K680" s="26"/>
      <c r="L680" s="15"/>
      <c r="M680" s="15"/>
      <c r="N680" s="15"/>
      <c r="O680" s="16"/>
      <c r="P680" s="16"/>
      <c r="Q680" s="16"/>
    </row>
    <row r="681" spans="10:17" x14ac:dyDescent="0.25">
      <c r="J681" s="26"/>
      <c r="K681" s="26"/>
      <c r="L681" s="15"/>
      <c r="M681" s="15"/>
      <c r="N681" s="15"/>
      <c r="O681" s="16"/>
      <c r="P681" s="16"/>
      <c r="Q681" s="16"/>
    </row>
    <row r="682" spans="10:17" x14ac:dyDescent="0.25">
      <c r="J682" s="26"/>
      <c r="K682" s="26"/>
      <c r="L682" s="15"/>
      <c r="M682" s="15"/>
      <c r="N682" s="15"/>
      <c r="O682" s="16"/>
      <c r="P682" s="16"/>
      <c r="Q682" s="16"/>
    </row>
    <row r="683" spans="10:17" x14ac:dyDescent="0.25">
      <c r="J683" s="26"/>
      <c r="K683" s="26"/>
      <c r="L683" s="15"/>
      <c r="M683" s="15"/>
      <c r="N683" s="15"/>
      <c r="O683" s="16"/>
      <c r="P683" s="16"/>
      <c r="Q683" s="16"/>
    </row>
    <row r="684" spans="10:17" x14ac:dyDescent="0.25">
      <c r="J684" s="26"/>
      <c r="K684" s="26"/>
      <c r="L684" s="15"/>
      <c r="M684" s="15"/>
      <c r="N684" s="15"/>
      <c r="O684" s="16"/>
      <c r="P684" s="16"/>
      <c r="Q684" s="16"/>
    </row>
    <row r="685" spans="10:17" x14ac:dyDescent="0.25">
      <c r="J685" s="26"/>
      <c r="K685" s="26"/>
      <c r="L685" s="15"/>
      <c r="M685" s="15"/>
      <c r="N685" s="15"/>
      <c r="O685" s="16"/>
      <c r="P685" s="16"/>
      <c r="Q685" s="16"/>
    </row>
    <row r="686" spans="10:17" x14ac:dyDescent="0.25">
      <c r="J686" s="26"/>
      <c r="K686" s="26"/>
      <c r="L686" s="15"/>
      <c r="M686" s="15"/>
      <c r="N686" s="15"/>
      <c r="O686" s="16"/>
      <c r="P686" s="16"/>
      <c r="Q686" s="16"/>
    </row>
    <row r="687" spans="10:17" x14ac:dyDescent="0.25">
      <c r="J687" s="26"/>
      <c r="K687" s="26"/>
      <c r="L687" s="15"/>
      <c r="M687" s="15"/>
      <c r="N687" s="15"/>
      <c r="O687" s="16"/>
      <c r="P687" s="16"/>
      <c r="Q687" s="16"/>
    </row>
    <row r="688" spans="10:17" x14ac:dyDescent="0.25">
      <c r="J688" s="26"/>
      <c r="K688" s="26"/>
      <c r="L688" s="15"/>
      <c r="M688" s="15"/>
      <c r="N688" s="15"/>
      <c r="O688" s="16"/>
      <c r="P688" s="16"/>
      <c r="Q688" s="16"/>
    </row>
    <row r="689" spans="10:17" x14ac:dyDescent="0.25">
      <c r="J689" s="26"/>
      <c r="K689" s="26"/>
      <c r="L689" s="15"/>
      <c r="M689" s="15"/>
      <c r="N689" s="15"/>
      <c r="O689" s="16"/>
      <c r="P689" s="16"/>
      <c r="Q689" s="16"/>
    </row>
    <row r="690" spans="10:17" x14ac:dyDescent="0.25">
      <c r="J690" s="26"/>
      <c r="K690" s="26"/>
      <c r="L690" s="15"/>
      <c r="M690" s="15"/>
      <c r="N690" s="15"/>
      <c r="O690" s="16"/>
      <c r="P690" s="16"/>
      <c r="Q690" s="16"/>
    </row>
    <row r="691" spans="10:17" x14ac:dyDescent="0.25">
      <c r="J691" s="26"/>
      <c r="K691" s="26"/>
      <c r="L691" s="15"/>
      <c r="M691" s="15"/>
      <c r="N691" s="15"/>
      <c r="O691" s="16"/>
      <c r="P691" s="16"/>
      <c r="Q691" s="16"/>
    </row>
    <row r="692" spans="10:17" x14ac:dyDescent="0.25">
      <c r="J692" s="26"/>
      <c r="K692" s="26"/>
      <c r="L692" s="15"/>
      <c r="M692" s="15"/>
      <c r="N692" s="15"/>
      <c r="O692" s="16"/>
      <c r="P692" s="16"/>
      <c r="Q692" s="16"/>
    </row>
    <row r="693" spans="10:17" x14ac:dyDescent="0.25">
      <c r="J693" s="26"/>
      <c r="K693" s="26"/>
      <c r="L693" s="15"/>
      <c r="M693" s="15"/>
      <c r="N693" s="15"/>
      <c r="O693" s="16"/>
      <c r="P693" s="16"/>
      <c r="Q693" s="16"/>
    </row>
    <row r="694" spans="10:17" x14ac:dyDescent="0.25">
      <c r="J694" s="26"/>
      <c r="K694" s="26"/>
      <c r="L694" s="15"/>
      <c r="M694" s="15"/>
      <c r="N694" s="15"/>
      <c r="O694" s="16"/>
      <c r="P694" s="16"/>
      <c r="Q694" s="16"/>
    </row>
    <row r="695" spans="10:17" x14ac:dyDescent="0.25">
      <c r="J695" s="26"/>
      <c r="K695" s="26"/>
      <c r="L695" s="15"/>
      <c r="M695" s="15"/>
      <c r="N695" s="15"/>
      <c r="O695" s="16"/>
      <c r="P695" s="16"/>
      <c r="Q695" s="16"/>
    </row>
    <row r="696" spans="10:17" x14ac:dyDescent="0.25">
      <c r="J696" s="26"/>
      <c r="K696" s="26"/>
      <c r="L696" s="15"/>
      <c r="M696" s="15"/>
      <c r="N696" s="15"/>
      <c r="O696" s="16"/>
      <c r="P696" s="16"/>
      <c r="Q696" s="16"/>
    </row>
    <row r="697" spans="10:17" x14ac:dyDescent="0.25">
      <c r="J697" s="26"/>
      <c r="K697" s="26"/>
      <c r="L697" s="15"/>
      <c r="M697" s="15"/>
      <c r="N697" s="15"/>
      <c r="O697" s="16"/>
      <c r="P697" s="16"/>
      <c r="Q697" s="16"/>
    </row>
    <row r="698" spans="10:17" x14ac:dyDescent="0.25">
      <c r="J698" s="26"/>
      <c r="K698" s="26"/>
      <c r="L698" s="15"/>
      <c r="M698" s="15"/>
      <c r="N698" s="15"/>
      <c r="O698" s="16"/>
      <c r="P698" s="16"/>
      <c r="Q698" s="16"/>
    </row>
    <row r="699" spans="10:17" x14ac:dyDescent="0.25">
      <c r="J699" s="26"/>
      <c r="K699" s="26"/>
      <c r="L699" s="15"/>
      <c r="M699" s="15"/>
      <c r="N699" s="15"/>
      <c r="O699" s="16"/>
      <c r="P699" s="16"/>
      <c r="Q699" s="16"/>
    </row>
    <row r="700" spans="10:17" x14ac:dyDescent="0.25">
      <c r="J700" s="26"/>
      <c r="K700" s="26"/>
      <c r="L700" s="15"/>
      <c r="M700" s="15"/>
      <c r="N700" s="15"/>
      <c r="O700" s="16"/>
      <c r="P700" s="16"/>
      <c r="Q700" s="16"/>
    </row>
    <row r="701" spans="10:17" x14ac:dyDescent="0.25">
      <c r="J701" s="26"/>
      <c r="K701" s="26"/>
      <c r="L701" s="15"/>
      <c r="M701" s="15"/>
      <c r="N701" s="15"/>
      <c r="O701" s="16"/>
      <c r="P701" s="16"/>
      <c r="Q701" s="16"/>
    </row>
    <row r="702" spans="10:17" x14ac:dyDescent="0.25">
      <c r="J702" s="26"/>
      <c r="K702" s="26"/>
      <c r="L702" s="15"/>
      <c r="M702" s="15"/>
      <c r="N702" s="15"/>
      <c r="O702" s="16"/>
      <c r="P702" s="16"/>
      <c r="Q702" s="16"/>
    </row>
    <row r="703" spans="10:17" x14ac:dyDescent="0.25">
      <c r="J703" s="26"/>
      <c r="K703" s="26"/>
      <c r="L703" s="15"/>
      <c r="M703" s="15"/>
      <c r="N703" s="15"/>
      <c r="O703" s="16"/>
      <c r="P703" s="16"/>
      <c r="Q703" s="16"/>
    </row>
    <row r="704" spans="10:17" x14ac:dyDescent="0.25">
      <c r="J704" s="26"/>
      <c r="K704" s="26"/>
      <c r="L704" s="15"/>
      <c r="M704" s="15"/>
      <c r="N704" s="15"/>
      <c r="O704" s="16"/>
      <c r="P704" s="16"/>
      <c r="Q704" s="16"/>
    </row>
    <row r="705" spans="10:17" x14ac:dyDescent="0.25">
      <c r="J705" s="26"/>
      <c r="K705" s="26"/>
      <c r="L705" s="15"/>
      <c r="M705" s="15"/>
      <c r="N705" s="15"/>
      <c r="O705" s="16"/>
      <c r="P705" s="16"/>
      <c r="Q705" s="16"/>
    </row>
    <row r="706" spans="10:17" x14ac:dyDescent="0.25">
      <c r="J706" s="26"/>
      <c r="K706" s="26"/>
      <c r="L706" s="15"/>
      <c r="M706" s="15"/>
      <c r="N706" s="15"/>
      <c r="O706" s="16"/>
      <c r="P706" s="16"/>
      <c r="Q706" s="16"/>
    </row>
    <row r="707" spans="10:17" x14ac:dyDescent="0.25">
      <c r="J707" s="26"/>
      <c r="K707" s="26"/>
      <c r="L707" s="15"/>
      <c r="M707" s="15"/>
      <c r="N707" s="15"/>
      <c r="O707" s="16"/>
      <c r="P707" s="16"/>
      <c r="Q707" s="16"/>
    </row>
    <row r="708" spans="10:17" x14ac:dyDescent="0.25">
      <c r="J708" s="26"/>
      <c r="K708" s="26"/>
      <c r="L708" s="15"/>
      <c r="M708" s="15"/>
      <c r="N708" s="15"/>
      <c r="O708" s="16"/>
      <c r="P708" s="16"/>
      <c r="Q708" s="16"/>
    </row>
    <row r="709" spans="10:17" x14ac:dyDescent="0.25">
      <c r="J709" s="26"/>
      <c r="K709" s="26"/>
      <c r="L709" s="15"/>
      <c r="M709" s="15"/>
      <c r="N709" s="15"/>
      <c r="O709" s="16"/>
      <c r="P709" s="16"/>
      <c r="Q709" s="16"/>
    </row>
    <row r="710" spans="10:17" x14ac:dyDescent="0.25">
      <c r="J710" s="26"/>
      <c r="K710" s="26"/>
      <c r="L710" s="15"/>
      <c r="M710" s="15"/>
      <c r="N710" s="15"/>
      <c r="O710" s="16"/>
      <c r="P710" s="16"/>
      <c r="Q710" s="16"/>
    </row>
    <row r="711" spans="10:17" x14ac:dyDescent="0.25">
      <c r="J711" s="26"/>
      <c r="K711" s="26"/>
      <c r="L711" s="15"/>
      <c r="M711" s="15"/>
      <c r="N711" s="15"/>
      <c r="O711" s="16"/>
      <c r="P711" s="16"/>
      <c r="Q711" s="16"/>
    </row>
    <row r="712" spans="10:17" x14ac:dyDescent="0.25">
      <c r="J712" s="26"/>
      <c r="K712" s="26"/>
      <c r="L712" s="15"/>
      <c r="M712" s="15"/>
      <c r="N712" s="15"/>
      <c r="O712" s="16"/>
      <c r="P712" s="16"/>
      <c r="Q712" s="16"/>
    </row>
    <row r="713" spans="10:17" x14ac:dyDescent="0.25">
      <c r="J713" s="26"/>
      <c r="K713" s="26"/>
      <c r="L713" s="15"/>
      <c r="M713" s="15"/>
      <c r="N713" s="15"/>
      <c r="O713" s="16"/>
      <c r="P713" s="16"/>
      <c r="Q713" s="16"/>
    </row>
    <row r="714" spans="10:17" x14ac:dyDescent="0.25">
      <c r="J714" s="26"/>
      <c r="K714" s="26"/>
      <c r="L714" s="15"/>
      <c r="M714" s="15"/>
      <c r="N714" s="15"/>
      <c r="O714" s="16"/>
      <c r="P714" s="16"/>
      <c r="Q714" s="16"/>
    </row>
    <row r="715" spans="10:17" x14ac:dyDescent="0.25">
      <c r="J715" s="26"/>
      <c r="K715" s="26"/>
      <c r="L715" s="15"/>
      <c r="M715" s="15"/>
      <c r="N715" s="15"/>
      <c r="O715" s="16"/>
      <c r="P715" s="16"/>
      <c r="Q715" s="16"/>
    </row>
    <row r="716" spans="10:17" x14ac:dyDescent="0.25">
      <c r="J716" s="26"/>
      <c r="K716" s="26"/>
      <c r="L716" s="15"/>
      <c r="M716" s="15"/>
      <c r="N716" s="15"/>
      <c r="O716" s="16"/>
      <c r="P716" s="16"/>
      <c r="Q716" s="16"/>
    </row>
    <row r="717" spans="10:17" x14ac:dyDescent="0.25">
      <c r="J717" s="26"/>
      <c r="K717" s="26"/>
      <c r="L717" s="15"/>
      <c r="M717" s="15"/>
      <c r="N717" s="15"/>
      <c r="O717" s="16"/>
      <c r="P717" s="16"/>
      <c r="Q717" s="16"/>
    </row>
    <row r="718" spans="10:17" x14ac:dyDescent="0.25">
      <c r="J718" s="26"/>
      <c r="K718" s="26"/>
      <c r="L718" s="15"/>
      <c r="M718" s="15"/>
      <c r="N718" s="15"/>
      <c r="O718" s="16"/>
      <c r="P718" s="16"/>
      <c r="Q718" s="16"/>
    </row>
    <row r="719" spans="10:17" x14ac:dyDescent="0.25">
      <c r="J719" s="26"/>
      <c r="K719" s="26"/>
      <c r="L719" s="15"/>
      <c r="M719" s="15"/>
      <c r="N719" s="15"/>
      <c r="O719" s="16"/>
      <c r="P719" s="16"/>
      <c r="Q719" s="16"/>
    </row>
    <row r="720" spans="10:17" x14ac:dyDescent="0.25">
      <c r="J720" s="26"/>
      <c r="K720" s="26"/>
      <c r="L720" s="15"/>
      <c r="M720" s="15"/>
      <c r="N720" s="15"/>
      <c r="O720" s="16"/>
      <c r="P720" s="16"/>
      <c r="Q720" s="16"/>
    </row>
    <row r="721" spans="10:17" x14ac:dyDescent="0.25">
      <c r="J721" s="26"/>
      <c r="K721" s="26"/>
      <c r="L721" s="15"/>
      <c r="M721" s="15"/>
      <c r="N721" s="15"/>
      <c r="O721" s="16"/>
      <c r="P721" s="16"/>
      <c r="Q721" s="16"/>
    </row>
    <row r="722" spans="10:17" x14ac:dyDescent="0.25">
      <c r="J722" s="26"/>
      <c r="K722" s="26"/>
      <c r="L722" s="15"/>
      <c r="M722" s="15"/>
      <c r="N722" s="15"/>
      <c r="O722" s="16"/>
      <c r="P722" s="16"/>
      <c r="Q722" s="16"/>
    </row>
    <row r="723" spans="10:17" x14ac:dyDescent="0.25">
      <c r="J723" s="26"/>
      <c r="K723" s="26"/>
      <c r="L723" s="15"/>
      <c r="M723" s="15"/>
      <c r="N723" s="15"/>
      <c r="O723" s="16"/>
      <c r="P723" s="16"/>
      <c r="Q723" s="16"/>
    </row>
    <row r="724" spans="10:17" x14ac:dyDescent="0.25">
      <c r="J724" s="26"/>
      <c r="K724" s="26"/>
      <c r="L724" s="15"/>
      <c r="M724" s="15"/>
      <c r="N724" s="15"/>
      <c r="O724" s="16"/>
      <c r="P724" s="16"/>
      <c r="Q724" s="16"/>
    </row>
    <row r="725" spans="10:17" x14ac:dyDescent="0.25">
      <c r="J725" s="26"/>
      <c r="K725" s="26"/>
      <c r="L725" s="15"/>
      <c r="M725" s="15"/>
      <c r="N725" s="15"/>
      <c r="O725" s="16"/>
      <c r="P725" s="16"/>
      <c r="Q725" s="16"/>
    </row>
    <row r="726" spans="10:17" x14ac:dyDescent="0.25">
      <c r="J726" s="26"/>
      <c r="K726" s="26"/>
      <c r="L726" s="15"/>
      <c r="M726" s="15"/>
      <c r="N726" s="15"/>
      <c r="O726" s="16"/>
      <c r="P726" s="16"/>
      <c r="Q726" s="16"/>
    </row>
    <row r="727" spans="10:17" x14ac:dyDescent="0.25">
      <c r="J727" s="26"/>
      <c r="K727" s="26"/>
      <c r="L727" s="15"/>
      <c r="M727" s="15"/>
      <c r="N727" s="15"/>
      <c r="O727" s="16"/>
      <c r="P727" s="16"/>
      <c r="Q727" s="16"/>
    </row>
    <row r="728" spans="10:17" x14ac:dyDescent="0.25">
      <c r="J728" s="26"/>
      <c r="K728" s="26"/>
      <c r="L728" s="15"/>
      <c r="M728" s="15"/>
      <c r="N728" s="15"/>
      <c r="O728" s="16"/>
      <c r="P728" s="16"/>
      <c r="Q728" s="16"/>
    </row>
    <row r="729" spans="10:17" x14ac:dyDescent="0.25">
      <c r="J729" s="26"/>
      <c r="K729" s="26"/>
      <c r="L729" s="15"/>
      <c r="M729" s="15"/>
      <c r="N729" s="15"/>
      <c r="O729" s="16"/>
      <c r="P729" s="16"/>
      <c r="Q729" s="16"/>
    </row>
    <row r="730" spans="10:17" x14ac:dyDescent="0.25">
      <c r="J730" s="26"/>
      <c r="K730" s="26"/>
      <c r="L730" s="15"/>
      <c r="M730" s="15"/>
      <c r="N730" s="15"/>
      <c r="O730" s="16"/>
      <c r="P730" s="16"/>
      <c r="Q730" s="16"/>
    </row>
    <row r="731" spans="10:17" x14ac:dyDescent="0.25">
      <c r="J731" s="26"/>
      <c r="K731" s="26"/>
      <c r="L731" s="15"/>
      <c r="M731" s="15"/>
      <c r="N731" s="15"/>
      <c r="O731" s="16"/>
      <c r="P731" s="16"/>
      <c r="Q731" s="16"/>
    </row>
    <row r="732" spans="10:17" x14ac:dyDescent="0.25">
      <c r="J732" s="26"/>
      <c r="K732" s="26"/>
      <c r="L732" s="15"/>
      <c r="M732" s="15"/>
      <c r="N732" s="15"/>
      <c r="O732" s="16"/>
      <c r="P732" s="16"/>
      <c r="Q732" s="16"/>
    </row>
    <row r="733" spans="10:17" x14ac:dyDescent="0.25">
      <c r="J733" s="26"/>
      <c r="K733" s="26"/>
      <c r="L733" s="15"/>
      <c r="M733" s="15"/>
      <c r="N733" s="15"/>
      <c r="O733" s="16"/>
      <c r="P733" s="16"/>
      <c r="Q733" s="16"/>
    </row>
    <row r="734" spans="10:17" x14ac:dyDescent="0.25">
      <c r="J734" s="26"/>
      <c r="K734" s="26"/>
      <c r="L734" s="15"/>
      <c r="M734" s="15"/>
      <c r="N734" s="15"/>
      <c r="O734" s="16"/>
      <c r="P734" s="16"/>
      <c r="Q734" s="16"/>
    </row>
    <row r="735" spans="10:17" x14ac:dyDescent="0.25">
      <c r="J735" s="26"/>
      <c r="K735" s="26"/>
      <c r="L735" s="15"/>
      <c r="M735" s="15"/>
      <c r="N735" s="15"/>
      <c r="O735" s="16"/>
      <c r="P735" s="16"/>
      <c r="Q735" s="16"/>
    </row>
    <row r="736" spans="10:17" x14ac:dyDescent="0.25">
      <c r="J736" s="26"/>
      <c r="K736" s="26"/>
      <c r="L736" s="15"/>
      <c r="M736" s="15"/>
      <c r="N736" s="15"/>
      <c r="O736" s="16"/>
      <c r="P736" s="16"/>
      <c r="Q736" s="16"/>
    </row>
    <row r="737" spans="10:17" x14ac:dyDescent="0.25">
      <c r="J737" s="26"/>
      <c r="K737" s="26"/>
      <c r="L737" s="15"/>
      <c r="M737" s="15"/>
      <c r="N737" s="15"/>
      <c r="O737" s="16"/>
      <c r="P737" s="16"/>
      <c r="Q737" s="16"/>
    </row>
    <row r="738" spans="10:17" x14ac:dyDescent="0.25">
      <c r="J738" s="26"/>
      <c r="K738" s="26"/>
      <c r="L738" s="15"/>
      <c r="M738" s="15"/>
      <c r="N738" s="15"/>
      <c r="O738" s="16"/>
      <c r="P738" s="16"/>
      <c r="Q738" s="16"/>
    </row>
    <row r="739" spans="10:17" x14ac:dyDescent="0.25">
      <c r="J739" s="26"/>
      <c r="K739" s="26"/>
      <c r="L739" s="15"/>
      <c r="M739" s="15"/>
      <c r="N739" s="15"/>
      <c r="O739" s="16"/>
      <c r="P739" s="16"/>
      <c r="Q739" s="16"/>
    </row>
    <row r="740" spans="10:17" x14ac:dyDescent="0.25">
      <c r="J740" s="26"/>
      <c r="K740" s="26"/>
      <c r="L740" s="15"/>
      <c r="M740" s="15"/>
      <c r="N740" s="15"/>
      <c r="O740" s="16"/>
      <c r="P740" s="16"/>
      <c r="Q740" s="16"/>
    </row>
    <row r="741" spans="10:17" x14ac:dyDescent="0.25">
      <c r="J741" s="26"/>
      <c r="K741" s="26"/>
      <c r="L741" s="15"/>
      <c r="M741" s="15"/>
      <c r="N741" s="15"/>
      <c r="O741" s="16"/>
      <c r="P741" s="16"/>
      <c r="Q741" s="16"/>
    </row>
    <row r="742" spans="10:17" x14ac:dyDescent="0.25">
      <c r="J742" s="26"/>
      <c r="K742" s="26"/>
      <c r="L742" s="15"/>
      <c r="M742" s="15"/>
      <c r="N742" s="15"/>
      <c r="O742" s="16"/>
      <c r="P742" s="16"/>
      <c r="Q742" s="16"/>
    </row>
    <row r="743" spans="10:17" x14ac:dyDescent="0.25">
      <c r="J743" s="26"/>
      <c r="K743" s="26"/>
      <c r="L743" s="15"/>
      <c r="M743" s="15"/>
      <c r="N743" s="15"/>
      <c r="O743" s="16"/>
      <c r="P743" s="16"/>
      <c r="Q743" s="16"/>
    </row>
    <row r="744" spans="10:17" x14ac:dyDescent="0.25">
      <c r="J744" s="26"/>
      <c r="K744" s="26"/>
      <c r="L744" s="15"/>
      <c r="M744" s="15"/>
      <c r="N744" s="15"/>
      <c r="O744" s="16"/>
      <c r="P744" s="16"/>
      <c r="Q744" s="16"/>
    </row>
    <row r="745" spans="10:17" x14ac:dyDescent="0.25">
      <c r="J745" s="26"/>
      <c r="K745" s="26"/>
      <c r="L745" s="15"/>
      <c r="M745" s="15"/>
      <c r="N745" s="15"/>
      <c r="O745" s="16"/>
      <c r="P745" s="16"/>
      <c r="Q745" s="16"/>
    </row>
    <row r="746" spans="10:17" x14ac:dyDescent="0.25">
      <c r="J746" s="26"/>
      <c r="K746" s="26"/>
      <c r="L746" s="15"/>
      <c r="M746" s="15"/>
      <c r="N746" s="15"/>
      <c r="O746" s="16"/>
      <c r="P746" s="16"/>
      <c r="Q746" s="16"/>
    </row>
    <row r="747" spans="10:17" x14ac:dyDescent="0.25">
      <c r="J747" s="26"/>
      <c r="K747" s="26"/>
      <c r="L747" s="15"/>
      <c r="M747" s="15"/>
      <c r="N747" s="15"/>
      <c r="O747" s="16"/>
      <c r="P747" s="16"/>
      <c r="Q747" s="16"/>
    </row>
    <row r="748" spans="10:17" x14ac:dyDescent="0.25">
      <c r="J748" s="26"/>
      <c r="K748" s="26"/>
      <c r="L748" s="15"/>
      <c r="M748" s="15"/>
      <c r="N748" s="15"/>
      <c r="O748" s="16"/>
      <c r="P748" s="16"/>
      <c r="Q748" s="16"/>
    </row>
    <row r="749" spans="10:17" x14ac:dyDescent="0.25">
      <c r="J749" s="26"/>
      <c r="K749" s="26"/>
      <c r="L749" s="15"/>
      <c r="M749" s="15"/>
      <c r="N749" s="15"/>
      <c r="O749" s="16"/>
      <c r="P749" s="16"/>
      <c r="Q749" s="16"/>
    </row>
    <row r="750" spans="10:17" x14ac:dyDescent="0.25">
      <c r="J750" s="26"/>
      <c r="K750" s="26"/>
      <c r="L750" s="15"/>
      <c r="M750" s="15"/>
      <c r="N750" s="15"/>
      <c r="O750" s="16"/>
      <c r="P750" s="16"/>
      <c r="Q750" s="16"/>
    </row>
    <row r="751" spans="10:17" x14ac:dyDescent="0.25">
      <c r="J751" s="26"/>
      <c r="K751" s="26"/>
      <c r="L751" s="15"/>
      <c r="M751" s="15"/>
      <c r="N751" s="15"/>
      <c r="O751" s="16"/>
      <c r="P751" s="16"/>
      <c r="Q751" s="16"/>
    </row>
    <row r="752" spans="10:17" x14ac:dyDescent="0.25">
      <c r="J752" s="26"/>
      <c r="K752" s="26"/>
      <c r="L752" s="15"/>
      <c r="M752" s="15"/>
      <c r="N752" s="15"/>
      <c r="O752" s="16"/>
      <c r="P752" s="16"/>
      <c r="Q752" s="16"/>
    </row>
    <row r="753" spans="10:17" x14ac:dyDescent="0.25">
      <c r="J753" s="26"/>
      <c r="K753" s="26"/>
      <c r="L753" s="15"/>
      <c r="M753" s="15"/>
      <c r="N753" s="15"/>
      <c r="O753" s="16"/>
      <c r="P753" s="16"/>
      <c r="Q753" s="16"/>
    </row>
    <row r="754" spans="10:17" x14ac:dyDescent="0.25">
      <c r="J754" s="26"/>
      <c r="K754" s="26"/>
      <c r="L754" s="15"/>
      <c r="M754" s="15"/>
      <c r="N754" s="15"/>
      <c r="O754" s="16"/>
      <c r="P754" s="16"/>
      <c r="Q754" s="16"/>
    </row>
    <row r="755" spans="10:17" x14ac:dyDescent="0.25">
      <c r="J755" s="26"/>
      <c r="K755" s="26"/>
      <c r="L755" s="15"/>
      <c r="M755" s="15"/>
      <c r="N755" s="15"/>
      <c r="O755" s="16"/>
      <c r="P755" s="16"/>
      <c r="Q755" s="16"/>
    </row>
    <row r="756" spans="10:17" x14ac:dyDescent="0.25">
      <c r="J756" s="26"/>
      <c r="K756" s="26"/>
      <c r="L756" s="15"/>
      <c r="M756" s="15"/>
      <c r="N756" s="15"/>
      <c r="O756" s="16"/>
      <c r="P756" s="16"/>
      <c r="Q756" s="16"/>
    </row>
    <row r="757" spans="10:17" x14ac:dyDescent="0.25">
      <c r="J757" s="26"/>
      <c r="K757" s="26"/>
      <c r="L757" s="15"/>
      <c r="M757" s="15"/>
      <c r="N757" s="15"/>
      <c r="O757" s="16"/>
      <c r="P757" s="16"/>
      <c r="Q757" s="16"/>
    </row>
    <row r="758" spans="10:17" x14ac:dyDescent="0.25">
      <c r="J758" s="26"/>
      <c r="K758" s="26"/>
      <c r="L758" s="15"/>
      <c r="M758" s="15"/>
      <c r="N758" s="15"/>
      <c r="O758" s="16"/>
      <c r="P758" s="16"/>
      <c r="Q758" s="16"/>
    </row>
    <row r="759" spans="10:17" x14ac:dyDescent="0.25">
      <c r="J759" s="26"/>
      <c r="K759" s="26"/>
      <c r="L759" s="15"/>
      <c r="M759" s="15"/>
      <c r="N759" s="15"/>
      <c r="O759" s="16"/>
      <c r="P759" s="16"/>
      <c r="Q759" s="16"/>
    </row>
    <row r="760" spans="10:17" x14ac:dyDescent="0.25">
      <c r="J760" s="26"/>
      <c r="K760" s="26"/>
      <c r="L760" s="15"/>
      <c r="M760" s="15"/>
      <c r="N760" s="15"/>
      <c r="O760" s="16"/>
      <c r="P760" s="16"/>
      <c r="Q760" s="16"/>
    </row>
    <row r="761" spans="10:17" x14ac:dyDescent="0.25">
      <c r="J761" s="26"/>
      <c r="K761" s="26"/>
      <c r="L761" s="15"/>
      <c r="M761" s="15"/>
      <c r="N761" s="15"/>
      <c r="O761" s="16"/>
      <c r="P761" s="16"/>
      <c r="Q761" s="16"/>
    </row>
    <row r="762" spans="10:17" x14ac:dyDescent="0.25">
      <c r="J762" s="26"/>
      <c r="K762" s="26"/>
      <c r="L762" s="15"/>
      <c r="M762" s="15"/>
      <c r="N762" s="15"/>
      <c r="O762" s="16"/>
      <c r="P762" s="16"/>
      <c r="Q762" s="16"/>
    </row>
    <row r="763" spans="10:17" x14ac:dyDescent="0.25">
      <c r="J763" s="26"/>
      <c r="K763" s="26"/>
      <c r="L763" s="15"/>
      <c r="M763" s="15"/>
      <c r="N763" s="15"/>
      <c r="O763" s="16"/>
      <c r="P763" s="16"/>
      <c r="Q763" s="16"/>
    </row>
    <row r="764" spans="10:17" x14ac:dyDescent="0.25">
      <c r="J764" s="26"/>
      <c r="K764" s="26"/>
      <c r="L764" s="15"/>
      <c r="M764" s="15"/>
      <c r="N764" s="15"/>
      <c r="O764" s="16"/>
      <c r="P764" s="16"/>
      <c r="Q764" s="16"/>
    </row>
    <row r="765" spans="10:17" x14ac:dyDescent="0.25">
      <c r="J765" s="26"/>
      <c r="K765" s="26"/>
      <c r="L765" s="15"/>
      <c r="M765" s="15"/>
      <c r="N765" s="15"/>
      <c r="O765" s="16"/>
      <c r="P765" s="16"/>
      <c r="Q765" s="16"/>
    </row>
    <row r="766" spans="10:17" x14ac:dyDescent="0.25">
      <c r="J766" s="26"/>
      <c r="K766" s="26"/>
      <c r="L766" s="15"/>
      <c r="M766" s="15"/>
      <c r="N766" s="15"/>
      <c r="O766" s="16"/>
      <c r="P766" s="16"/>
      <c r="Q766" s="16"/>
    </row>
    <row r="767" spans="10:17" x14ac:dyDescent="0.25">
      <c r="J767" s="26"/>
      <c r="K767" s="26"/>
      <c r="L767" s="15"/>
      <c r="M767" s="15"/>
      <c r="N767" s="15"/>
      <c r="O767" s="16"/>
      <c r="P767" s="16"/>
      <c r="Q767" s="16"/>
    </row>
    <row r="768" spans="10:17" x14ac:dyDescent="0.25">
      <c r="J768" s="26"/>
      <c r="K768" s="26"/>
      <c r="L768" s="15"/>
      <c r="M768" s="15"/>
      <c r="N768" s="15"/>
      <c r="O768" s="16"/>
      <c r="P768" s="16"/>
      <c r="Q768" s="16"/>
    </row>
    <row r="769" spans="10:17" x14ac:dyDescent="0.25">
      <c r="J769" s="26"/>
      <c r="K769" s="26"/>
      <c r="L769" s="15"/>
      <c r="M769" s="15"/>
      <c r="N769" s="15"/>
      <c r="O769" s="16"/>
      <c r="P769" s="16"/>
      <c r="Q769" s="16"/>
    </row>
    <row r="770" spans="10:17" x14ac:dyDescent="0.25">
      <c r="J770" s="26"/>
      <c r="K770" s="26"/>
      <c r="L770" s="15"/>
      <c r="M770" s="15"/>
      <c r="N770" s="15"/>
      <c r="O770" s="16"/>
      <c r="P770" s="16"/>
      <c r="Q770" s="16"/>
    </row>
    <row r="771" spans="10:17" x14ac:dyDescent="0.25">
      <c r="J771" s="26"/>
      <c r="K771" s="26"/>
      <c r="L771" s="15"/>
      <c r="M771" s="15"/>
      <c r="N771" s="15"/>
      <c r="O771" s="16"/>
      <c r="P771" s="16"/>
      <c r="Q771" s="16"/>
    </row>
    <row r="772" spans="10:17" x14ac:dyDescent="0.25">
      <c r="J772" s="26"/>
      <c r="K772" s="26"/>
      <c r="L772" s="15"/>
      <c r="M772" s="15"/>
      <c r="N772" s="15"/>
      <c r="O772" s="16"/>
      <c r="P772" s="16"/>
      <c r="Q772" s="16"/>
    </row>
    <row r="773" spans="10:17" x14ac:dyDescent="0.25">
      <c r="J773" s="26"/>
      <c r="K773" s="26"/>
      <c r="L773" s="15"/>
      <c r="M773" s="15"/>
      <c r="N773" s="15"/>
      <c r="O773" s="16"/>
      <c r="P773" s="16"/>
      <c r="Q773" s="16"/>
    </row>
    <row r="774" spans="10:17" x14ac:dyDescent="0.25">
      <c r="J774" s="26"/>
      <c r="K774" s="26"/>
      <c r="L774" s="15"/>
      <c r="M774" s="15"/>
      <c r="N774" s="15"/>
      <c r="O774" s="16"/>
      <c r="P774" s="16"/>
      <c r="Q774" s="16"/>
    </row>
    <row r="775" spans="10:17" x14ac:dyDescent="0.25">
      <c r="J775" s="26"/>
      <c r="K775" s="26"/>
      <c r="L775" s="15"/>
      <c r="M775" s="15"/>
      <c r="N775" s="15"/>
      <c r="O775" s="16"/>
      <c r="P775" s="16"/>
      <c r="Q775" s="16"/>
    </row>
    <row r="776" spans="10:17" x14ac:dyDescent="0.25">
      <c r="J776" s="26"/>
      <c r="K776" s="26"/>
      <c r="L776" s="15"/>
      <c r="M776" s="15"/>
      <c r="N776" s="15"/>
      <c r="O776" s="16"/>
      <c r="P776" s="16"/>
      <c r="Q776" s="16"/>
    </row>
    <row r="777" spans="10:17" x14ac:dyDescent="0.25">
      <c r="J777" s="26"/>
      <c r="K777" s="26"/>
      <c r="L777" s="15"/>
      <c r="M777" s="15"/>
      <c r="N777" s="15"/>
      <c r="O777" s="16"/>
      <c r="P777" s="16"/>
      <c r="Q777" s="16"/>
    </row>
    <row r="778" spans="10:17" x14ac:dyDescent="0.25">
      <c r="J778" s="26"/>
      <c r="K778" s="26"/>
      <c r="L778" s="15"/>
      <c r="M778" s="15"/>
      <c r="N778" s="15"/>
      <c r="O778" s="16"/>
      <c r="P778" s="16"/>
      <c r="Q778" s="16"/>
    </row>
    <row r="779" spans="10:17" x14ac:dyDescent="0.25">
      <c r="J779" s="26"/>
      <c r="K779" s="26"/>
      <c r="L779" s="15"/>
      <c r="M779" s="15"/>
      <c r="N779" s="15"/>
      <c r="O779" s="16"/>
      <c r="P779" s="16"/>
      <c r="Q779" s="16"/>
    </row>
    <row r="780" spans="10:17" x14ac:dyDescent="0.25">
      <c r="J780" s="26"/>
      <c r="K780" s="26"/>
      <c r="L780" s="15"/>
      <c r="M780" s="15"/>
      <c r="N780" s="15"/>
      <c r="O780" s="16"/>
      <c r="P780" s="16"/>
      <c r="Q780" s="16"/>
    </row>
    <row r="781" spans="10:17" x14ac:dyDescent="0.25">
      <c r="J781" s="26"/>
      <c r="K781" s="26"/>
      <c r="L781" s="15"/>
      <c r="M781" s="15"/>
      <c r="N781" s="15"/>
      <c r="O781" s="16"/>
      <c r="P781" s="16"/>
      <c r="Q781" s="16"/>
    </row>
    <row r="782" spans="10:17" x14ac:dyDescent="0.25">
      <c r="J782" s="26"/>
      <c r="K782" s="26"/>
      <c r="L782" s="15"/>
      <c r="M782" s="15"/>
      <c r="N782" s="15"/>
      <c r="O782" s="16"/>
      <c r="P782" s="16"/>
      <c r="Q782" s="16"/>
    </row>
    <row r="783" spans="10:17" x14ac:dyDescent="0.25">
      <c r="J783" s="26"/>
      <c r="K783" s="26"/>
      <c r="L783" s="15"/>
      <c r="M783" s="15"/>
      <c r="N783" s="15"/>
      <c r="O783" s="16"/>
      <c r="P783" s="16"/>
      <c r="Q783" s="16"/>
    </row>
    <row r="784" spans="10:17" x14ac:dyDescent="0.25">
      <c r="J784" s="26"/>
      <c r="K784" s="26"/>
      <c r="L784" s="15"/>
      <c r="M784" s="15"/>
      <c r="N784" s="15"/>
      <c r="O784" s="16"/>
      <c r="P784" s="16"/>
      <c r="Q784" s="16"/>
    </row>
    <row r="785" spans="10:17" x14ac:dyDescent="0.25">
      <c r="J785" s="26"/>
      <c r="K785" s="26"/>
      <c r="L785" s="15"/>
      <c r="M785" s="15"/>
      <c r="N785" s="15"/>
      <c r="O785" s="16"/>
      <c r="P785" s="16"/>
      <c r="Q785" s="16"/>
    </row>
    <row r="786" spans="10:17" x14ac:dyDescent="0.25">
      <c r="J786" s="26"/>
      <c r="K786" s="26"/>
      <c r="L786" s="15"/>
      <c r="M786" s="15"/>
      <c r="N786" s="15"/>
      <c r="O786" s="16"/>
      <c r="P786" s="16"/>
      <c r="Q786" s="16"/>
    </row>
    <row r="787" spans="10:17" x14ac:dyDescent="0.25">
      <c r="J787" s="26"/>
      <c r="K787" s="26"/>
      <c r="L787" s="15"/>
      <c r="M787" s="15"/>
      <c r="N787" s="15"/>
      <c r="O787" s="16"/>
      <c r="P787" s="16"/>
      <c r="Q787" s="16"/>
    </row>
    <row r="788" spans="10:17" x14ac:dyDescent="0.25">
      <c r="J788" s="26"/>
      <c r="K788" s="26"/>
      <c r="L788" s="15"/>
      <c r="M788" s="15"/>
      <c r="N788" s="15"/>
      <c r="O788" s="16"/>
      <c r="P788" s="16"/>
      <c r="Q788" s="16"/>
    </row>
    <row r="789" spans="10:17" x14ac:dyDescent="0.25">
      <c r="J789" s="26"/>
      <c r="K789" s="26"/>
      <c r="L789" s="15"/>
      <c r="M789" s="15"/>
      <c r="N789" s="15"/>
      <c r="O789" s="16"/>
      <c r="P789" s="16"/>
      <c r="Q789" s="16"/>
    </row>
    <row r="790" spans="10:17" x14ac:dyDescent="0.25">
      <c r="J790" s="26"/>
      <c r="K790" s="26"/>
      <c r="L790" s="15"/>
      <c r="M790" s="15"/>
      <c r="N790" s="15"/>
      <c r="O790" s="16"/>
      <c r="P790" s="16"/>
      <c r="Q790" s="16"/>
    </row>
    <row r="791" spans="10:17" x14ac:dyDescent="0.25">
      <c r="J791" s="26"/>
      <c r="K791" s="26"/>
      <c r="L791" s="15"/>
      <c r="M791" s="15"/>
      <c r="N791" s="15"/>
      <c r="O791" s="16"/>
      <c r="P791" s="16"/>
      <c r="Q791" s="16"/>
    </row>
    <row r="792" spans="10:17" x14ac:dyDescent="0.25">
      <c r="J792" s="26"/>
      <c r="K792" s="26"/>
      <c r="L792" s="15"/>
      <c r="M792" s="15"/>
      <c r="N792" s="15"/>
      <c r="O792" s="16"/>
      <c r="P792" s="16"/>
      <c r="Q792" s="16"/>
    </row>
    <row r="793" spans="10:17" x14ac:dyDescent="0.25">
      <c r="J793" s="26"/>
      <c r="K793" s="26"/>
      <c r="L793" s="15"/>
      <c r="M793" s="15"/>
      <c r="N793" s="15"/>
      <c r="O793" s="16"/>
      <c r="P793" s="16"/>
      <c r="Q793" s="16"/>
    </row>
    <row r="794" spans="10:17" x14ac:dyDescent="0.25">
      <c r="J794" s="26"/>
      <c r="K794" s="26"/>
      <c r="L794" s="15"/>
      <c r="M794" s="15"/>
      <c r="N794" s="15"/>
      <c r="O794" s="16"/>
      <c r="P794" s="16"/>
      <c r="Q794" s="16"/>
    </row>
    <row r="795" spans="10:17" x14ac:dyDescent="0.25">
      <c r="J795" s="26"/>
      <c r="K795" s="26"/>
      <c r="L795" s="15"/>
      <c r="M795" s="15"/>
      <c r="N795" s="15"/>
      <c r="O795" s="16"/>
      <c r="P795" s="16"/>
      <c r="Q795" s="16"/>
    </row>
    <row r="796" spans="10:17" x14ac:dyDescent="0.25">
      <c r="J796" s="26"/>
      <c r="K796" s="26"/>
      <c r="L796" s="15"/>
      <c r="M796" s="15"/>
      <c r="N796" s="15"/>
      <c r="O796" s="16"/>
      <c r="P796" s="16"/>
      <c r="Q796" s="16"/>
    </row>
    <row r="797" spans="10:17" x14ac:dyDescent="0.25">
      <c r="J797" s="26"/>
      <c r="K797" s="26"/>
      <c r="L797" s="15"/>
      <c r="M797" s="15"/>
      <c r="N797" s="15"/>
      <c r="O797" s="16"/>
      <c r="P797" s="16"/>
      <c r="Q797" s="16"/>
    </row>
    <row r="798" spans="10:17" x14ac:dyDescent="0.25">
      <c r="J798" s="26"/>
      <c r="K798" s="26"/>
      <c r="L798" s="15"/>
      <c r="M798" s="15"/>
      <c r="N798" s="15"/>
      <c r="O798" s="16"/>
      <c r="P798" s="16"/>
      <c r="Q798" s="16"/>
    </row>
    <row r="799" spans="10:17" x14ac:dyDescent="0.25">
      <c r="J799" s="26"/>
      <c r="K799" s="26"/>
      <c r="L799" s="15"/>
      <c r="M799" s="15"/>
      <c r="N799" s="15"/>
      <c r="O799" s="16"/>
      <c r="P799" s="16"/>
      <c r="Q799" s="16"/>
    </row>
    <row r="800" spans="10:17" x14ac:dyDescent="0.25">
      <c r="J800" s="26"/>
      <c r="K800" s="26"/>
      <c r="L800" s="15"/>
      <c r="M800" s="15"/>
      <c r="N800" s="15"/>
      <c r="O800" s="16"/>
      <c r="P800" s="16"/>
      <c r="Q800" s="16"/>
    </row>
    <row r="801" spans="10:17" x14ac:dyDescent="0.25">
      <c r="J801" s="26"/>
      <c r="K801" s="26"/>
      <c r="L801" s="15"/>
      <c r="M801" s="15"/>
      <c r="N801" s="15"/>
      <c r="O801" s="16"/>
      <c r="P801" s="16"/>
      <c r="Q801" s="16"/>
    </row>
    <row r="802" spans="10:17" x14ac:dyDescent="0.25">
      <c r="J802" s="26"/>
      <c r="K802" s="26"/>
      <c r="L802" s="15"/>
      <c r="M802" s="15"/>
      <c r="N802" s="15"/>
      <c r="O802" s="16"/>
      <c r="P802" s="16"/>
      <c r="Q802" s="16"/>
    </row>
    <row r="803" spans="10:17" x14ac:dyDescent="0.25">
      <c r="J803" s="26"/>
      <c r="K803" s="26"/>
      <c r="L803" s="15"/>
      <c r="M803" s="15"/>
      <c r="N803" s="15"/>
      <c r="O803" s="16"/>
      <c r="P803" s="16"/>
      <c r="Q803" s="16"/>
    </row>
    <row r="804" spans="10:17" x14ac:dyDescent="0.25">
      <c r="J804" s="26"/>
      <c r="K804" s="26"/>
      <c r="L804" s="15"/>
      <c r="M804" s="15"/>
      <c r="N804" s="15"/>
      <c r="O804" s="16"/>
      <c r="P804" s="16"/>
      <c r="Q804" s="16"/>
    </row>
    <row r="805" spans="10:17" x14ac:dyDescent="0.25">
      <c r="J805" s="26"/>
      <c r="K805" s="26"/>
      <c r="L805" s="15"/>
      <c r="M805" s="15"/>
      <c r="N805" s="15"/>
      <c r="O805" s="16"/>
      <c r="P805" s="16"/>
      <c r="Q805" s="16"/>
    </row>
    <row r="806" spans="10:17" x14ac:dyDescent="0.25">
      <c r="J806" s="26"/>
      <c r="K806" s="26"/>
      <c r="L806" s="15"/>
      <c r="M806" s="15"/>
      <c r="N806" s="15"/>
      <c r="O806" s="16"/>
      <c r="P806" s="16"/>
      <c r="Q806" s="16"/>
    </row>
    <row r="807" spans="10:17" x14ac:dyDescent="0.25">
      <c r="J807" s="26"/>
      <c r="K807" s="26"/>
      <c r="L807" s="15"/>
      <c r="M807" s="15"/>
      <c r="N807" s="15"/>
      <c r="O807" s="16"/>
      <c r="P807" s="16"/>
      <c r="Q807" s="16"/>
    </row>
    <row r="808" spans="10:17" x14ac:dyDescent="0.25">
      <c r="J808" s="26"/>
      <c r="K808" s="26"/>
      <c r="L808" s="15"/>
      <c r="M808" s="15"/>
      <c r="N808" s="15"/>
      <c r="O808" s="16"/>
      <c r="P808" s="16"/>
      <c r="Q808" s="16"/>
    </row>
    <row r="809" spans="10:17" x14ac:dyDescent="0.25">
      <c r="J809" s="26"/>
      <c r="K809" s="26"/>
      <c r="L809" s="15"/>
      <c r="M809" s="15"/>
      <c r="N809" s="15"/>
      <c r="O809" s="16"/>
      <c r="P809" s="16"/>
      <c r="Q809" s="16"/>
    </row>
    <row r="810" spans="10:17" x14ac:dyDescent="0.25">
      <c r="J810" s="26"/>
      <c r="K810" s="26"/>
      <c r="L810" s="15"/>
      <c r="M810" s="15"/>
      <c r="N810" s="15"/>
      <c r="O810" s="16"/>
      <c r="P810" s="16"/>
      <c r="Q810" s="16"/>
    </row>
    <row r="811" spans="10:17" x14ac:dyDescent="0.25">
      <c r="J811" s="26"/>
      <c r="K811" s="26"/>
      <c r="L811" s="15"/>
      <c r="M811" s="15"/>
      <c r="N811" s="15"/>
      <c r="O811" s="16"/>
      <c r="P811" s="16"/>
      <c r="Q811" s="16"/>
    </row>
    <row r="812" spans="10:17" x14ac:dyDescent="0.25">
      <c r="J812" s="26"/>
      <c r="K812" s="26"/>
      <c r="L812" s="15"/>
      <c r="M812" s="15"/>
      <c r="N812" s="15"/>
      <c r="O812" s="16"/>
      <c r="P812" s="16"/>
      <c r="Q812" s="16"/>
    </row>
    <row r="813" spans="10:17" x14ac:dyDescent="0.25">
      <c r="J813" s="26"/>
      <c r="K813" s="26"/>
      <c r="L813" s="15"/>
      <c r="M813" s="15"/>
      <c r="N813" s="15"/>
      <c r="O813" s="16"/>
      <c r="P813" s="16"/>
      <c r="Q813" s="16"/>
    </row>
    <row r="814" spans="10:17" x14ac:dyDescent="0.25">
      <c r="J814" s="26"/>
      <c r="K814" s="26"/>
      <c r="L814" s="15"/>
      <c r="M814" s="15"/>
      <c r="N814" s="15"/>
      <c r="O814" s="16"/>
      <c r="P814" s="16"/>
      <c r="Q814" s="16"/>
    </row>
    <row r="815" spans="10:17" x14ac:dyDescent="0.25">
      <c r="J815" s="26"/>
      <c r="K815" s="26"/>
      <c r="L815" s="15"/>
      <c r="M815" s="15"/>
      <c r="N815" s="15"/>
      <c r="O815" s="16"/>
      <c r="P815" s="16"/>
      <c r="Q815" s="16"/>
    </row>
    <row r="816" spans="10:17" x14ac:dyDescent="0.25">
      <c r="J816" s="26"/>
      <c r="K816" s="26"/>
      <c r="L816" s="15"/>
      <c r="M816" s="15"/>
      <c r="N816" s="15"/>
      <c r="O816" s="16"/>
      <c r="P816" s="16"/>
      <c r="Q816" s="16"/>
    </row>
    <row r="817" spans="10:17" x14ac:dyDescent="0.25">
      <c r="J817" s="26"/>
      <c r="K817" s="26"/>
      <c r="L817" s="15"/>
      <c r="M817" s="15"/>
      <c r="N817" s="15"/>
      <c r="O817" s="16"/>
      <c r="P817" s="16"/>
      <c r="Q817" s="16"/>
    </row>
    <row r="818" spans="10:17" x14ac:dyDescent="0.25">
      <c r="J818" s="26"/>
      <c r="K818" s="26"/>
      <c r="L818" s="15"/>
      <c r="M818" s="15"/>
      <c r="N818" s="15"/>
      <c r="O818" s="16"/>
      <c r="P818" s="16"/>
      <c r="Q818" s="16"/>
    </row>
    <row r="819" spans="10:17" x14ac:dyDescent="0.25">
      <c r="J819" s="26"/>
      <c r="K819" s="26"/>
      <c r="L819" s="15"/>
      <c r="M819" s="15"/>
      <c r="N819" s="15"/>
      <c r="O819" s="16"/>
      <c r="P819" s="16"/>
      <c r="Q819" s="16"/>
    </row>
    <row r="820" spans="10:17" x14ac:dyDescent="0.25">
      <c r="J820" s="26"/>
      <c r="K820" s="26"/>
      <c r="L820" s="15"/>
      <c r="M820" s="15"/>
      <c r="N820" s="15"/>
      <c r="O820" s="16"/>
      <c r="P820" s="16"/>
      <c r="Q820" s="16"/>
    </row>
    <row r="821" spans="10:17" x14ac:dyDescent="0.25">
      <c r="J821" s="26"/>
      <c r="K821" s="26"/>
      <c r="L821" s="15"/>
      <c r="M821" s="15"/>
      <c r="N821" s="15"/>
      <c r="O821" s="16"/>
      <c r="P821" s="16"/>
      <c r="Q821" s="16"/>
    </row>
    <row r="822" spans="10:17" x14ac:dyDescent="0.25">
      <c r="J822" s="26"/>
      <c r="K822" s="26"/>
      <c r="L822" s="15"/>
      <c r="M822" s="15"/>
      <c r="N822" s="15"/>
      <c r="O822" s="16"/>
      <c r="P822" s="16"/>
      <c r="Q822" s="16"/>
    </row>
    <row r="823" spans="10:17" x14ac:dyDescent="0.25">
      <c r="J823" s="26"/>
      <c r="K823" s="26"/>
      <c r="L823" s="15"/>
      <c r="M823" s="15"/>
      <c r="N823" s="15"/>
      <c r="O823" s="16"/>
      <c r="P823" s="16"/>
      <c r="Q823" s="16"/>
    </row>
    <row r="824" spans="10:17" x14ac:dyDescent="0.25">
      <c r="J824" s="26"/>
      <c r="K824" s="26"/>
      <c r="L824" s="15"/>
      <c r="M824" s="15"/>
      <c r="N824" s="15"/>
      <c r="O824" s="16"/>
      <c r="P824" s="16"/>
      <c r="Q824" s="16"/>
    </row>
    <row r="825" spans="10:17" x14ac:dyDescent="0.25">
      <c r="J825" s="26"/>
      <c r="K825" s="26"/>
      <c r="L825" s="15"/>
      <c r="M825" s="15"/>
      <c r="N825" s="15"/>
      <c r="O825" s="16"/>
      <c r="P825" s="16"/>
      <c r="Q825" s="16"/>
    </row>
    <row r="826" spans="10:17" x14ac:dyDescent="0.25">
      <c r="J826" s="26"/>
      <c r="K826" s="26"/>
      <c r="L826" s="15"/>
      <c r="M826" s="15"/>
      <c r="N826" s="15"/>
      <c r="O826" s="16"/>
      <c r="P826" s="16"/>
      <c r="Q826" s="16"/>
    </row>
    <row r="827" spans="10:17" x14ac:dyDescent="0.25">
      <c r="J827" s="26"/>
      <c r="K827" s="26"/>
      <c r="L827" s="15"/>
      <c r="M827" s="15"/>
      <c r="N827" s="15"/>
      <c r="O827" s="16"/>
      <c r="P827" s="16"/>
      <c r="Q827" s="16"/>
    </row>
    <row r="828" spans="10:17" x14ac:dyDescent="0.25">
      <c r="J828" s="26"/>
      <c r="K828" s="26"/>
      <c r="L828" s="15"/>
      <c r="M828" s="15"/>
      <c r="N828" s="15"/>
      <c r="O828" s="16"/>
      <c r="P828" s="16"/>
      <c r="Q828" s="16"/>
    </row>
    <row r="829" spans="10:17" x14ac:dyDescent="0.25">
      <c r="J829" s="26"/>
      <c r="K829" s="26"/>
      <c r="L829" s="15"/>
      <c r="M829" s="15"/>
      <c r="N829" s="15"/>
      <c r="O829" s="16"/>
      <c r="P829" s="16"/>
      <c r="Q829" s="16"/>
    </row>
    <row r="830" spans="10:17" x14ac:dyDescent="0.25">
      <c r="J830" s="26"/>
      <c r="K830" s="26"/>
      <c r="L830" s="15"/>
      <c r="M830" s="15"/>
      <c r="N830" s="15"/>
      <c r="O830" s="16"/>
      <c r="P830" s="16"/>
      <c r="Q830" s="16"/>
    </row>
    <row r="831" spans="10:17" x14ac:dyDescent="0.25">
      <c r="J831" s="26"/>
      <c r="K831" s="26"/>
      <c r="L831" s="15"/>
      <c r="M831" s="15"/>
      <c r="N831" s="15"/>
      <c r="O831" s="16"/>
      <c r="P831" s="16"/>
      <c r="Q831" s="16"/>
    </row>
    <row r="832" spans="10:17" x14ac:dyDescent="0.25">
      <c r="J832" s="26"/>
      <c r="K832" s="26"/>
      <c r="L832" s="15"/>
      <c r="M832" s="15"/>
      <c r="N832" s="15"/>
      <c r="O832" s="16"/>
      <c r="P832" s="16"/>
      <c r="Q832" s="16"/>
    </row>
    <row r="833" spans="10:17" x14ac:dyDescent="0.25">
      <c r="J833" s="26"/>
      <c r="K833" s="26"/>
      <c r="L833" s="15"/>
      <c r="M833" s="15"/>
      <c r="N833" s="15"/>
      <c r="O833" s="16"/>
      <c r="P833" s="16"/>
      <c r="Q833" s="16"/>
    </row>
    <row r="834" spans="10:17" x14ac:dyDescent="0.25">
      <c r="J834" s="26"/>
      <c r="K834" s="26"/>
      <c r="L834" s="15"/>
      <c r="M834" s="15"/>
      <c r="N834" s="15"/>
      <c r="O834" s="16"/>
      <c r="P834" s="16"/>
      <c r="Q834" s="16"/>
    </row>
    <row r="835" spans="10:17" x14ac:dyDescent="0.25">
      <c r="J835" s="26"/>
      <c r="K835" s="26"/>
      <c r="L835" s="15"/>
      <c r="M835" s="15"/>
      <c r="N835" s="15"/>
      <c r="O835" s="16"/>
      <c r="P835" s="16"/>
      <c r="Q835" s="16"/>
    </row>
    <row r="836" spans="10:17" x14ac:dyDescent="0.25">
      <c r="J836" s="26"/>
      <c r="K836" s="26"/>
      <c r="L836" s="15"/>
      <c r="M836" s="15"/>
      <c r="N836" s="15"/>
      <c r="O836" s="16"/>
      <c r="P836" s="16"/>
      <c r="Q836" s="16"/>
    </row>
    <row r="837" spans="10:17" x14ac:dyDescent="0.25">
      <c r="J837" s="26"/>
      <c r="K837" s="26"/>
      <c r="L837" s="15"/>
      <c r="M837" s="15"/>
      <c r="N837" s="15"/>
      <c r="O837" s="16"/>
      <c r="P837" s="16"/>
      <c r="Q837" s="16"/>
    </row>
    <row r="838" spans="10:17" x14ac:dyDescent="0.25">
      <c r="J838" s="26"/>
      <c r="K838" s="26"/>
      <c r="L838" s="15"/>
      <c r="M838" s="15"/>
      <c r="N838" s="15"/>
      <c r="O838" s="16"/>
      <c r="P838" s="16"/>
      <c r="Q838" s="16"/>
    </row>
    <row r="839" spans="10:17" x14ac:dyDescent="0.25">
      <c r="J839" s="26"/>
      <c r="K839" s="26"/>
      <c r="L839" s="15"/>
      <c r="M839" s="15"/>
      <c r="N839" s="15"/>
      <c r="O839" s="16"/>
      <c r="P839" s="16"/>
      <c r="Q839" s="16"/>
    </row>
    <row r="840" spans="10:17" x14ac:dyDescent="0.25">
      <c r="J840" s="26"/>
      <c r="K840" s="26"/>
      <c r="L840" s="15"/>
      <c r="M840" s="15"/>
      <c r="N840" s="15"/>
      <c r="O840" s="16"/>
      <c r="P840" s="16"/>
      <c r="Q840" s="16"/>
    </row>
    <row r="841" spans="10:17" x14ac:dyDescent="0.25">
      <c r="J841" s="26"/>
      <c r="K841" s="26"/>
      <c r="L841" s="15"/>
      <c r="M841" s="15"/>
      <c r="N841" s="15"/>
      <c r="O841" s="16"/>
      <c r="P841" s="16"/>
      <c r="Q841" s="16"/>
    </row>
    <row r="842" spans="10:17" x14ac:dyDescent="0.25">
      <c r="J842" s="26"/>
      <c r="K842" s="26"/>
      <c r="L842" s="15"/>
      <c r="M842" s="15"/>
      <c r="N842" s="15"/>
      <c r="O842" s="16"/>
      <c r="P842" s="16"/>
      <c r="Q842" s="16"/>
    </row>
    <row r="843" spans="10:17" x14ac:dyDescent="0.25">
      <c r="J843" s="26"/>
      <c r="K843" s="26"/>
      <c r="L843" s="15"/>
      <c r="M843" s="15"/>
      <c r="N843" s="15"/>
      <c r="O843" s="16"/>
      <c r="P843" s="16"/>
      <c r="Q843" s="16"/>
    </row>
    <row r="844" spans="10:17" x14ac:dyDescent="0.25">
      <c r="J844" s="26"/>
      <c r="K844" s="26"/>
      <c r="L844" s="15"/>
      <c r="M844" s="15"/>
      <c r="N844" s="15"/>
      <c r="O844" s="16"/>
      <c r="P844" s="16"/>
      <c r="Q844" s="16"/>
    </row>
    <row r="845" spans="10:17" x14ac:dyDescent="0.25">
      <c r="J845" s="26"/>
      <c r="K845" s="26"/>
      <c r="L845" s="15"/>
      <c r="M845" s="15"/>
      <c r="N845" s="15"/>
      <c r="O845" s="16"/>
      <c r="P845" s="16"/>
      <c r="Q845" s="16"/>
    </row>
    <row r="846" spans="10:17" x14ac:dyDescent="0.25">
      <c r="J846" s="26"/>
      <c r="K846" s="26"/>
      <c r="L846" s="15"/>
      <c r="M846" s="15"/>
      <c r="N846" s="15"/>
      <c r="O846" s="16"/>
      <c r="P846" s="16"/>
      <c r="Q846" s="16"/>
    </row>
    <row r="847" spans="10:17" x14ac:dyDescent="0.25">
      <c r="J847" s="26"/>
      <c r="K847" s="26"/>
      <c r="L847" s="15"/>
      <c r="M847" s="15"/>
      <c r="N847" s="15"/>
      <c r="O847" s="16"/>
      <c r="P847" s="16"/>
      <c r="Q847" s="16"/>
    </row>
    <row r="848" spans="10:17" x14ac:dyDescent="0.25">
      <c r="J848" s="26"/>
      <c r="K848" s="26"/>
      <c r="L848" s="15"/>
      <c r="M848" s="15"/>
      <c r="N848" s="15"/>
      <c r="O848" s="16"/>
      <c r="P848" s="16"/>
      <c r="Q848" s="16"/>
    </row>
    <row r="849" spans="10:17" x14ac:dyDescent="0.25">
      <c r="J849" s="26"/>
      <c r="K849" s="26"/>
      <c r="L849" s="15"/>
      <c r="M849" s="15"/>
      <c r="N849" s="15"/>
      <c r="O849" s="16"/>
      <c r="P849" s="16"/>
      <c r="Q849" s="16"/>
    </row>
    <row r="850" spans="10:17" x14ac:dyDescent="0.25">
      <c r="J850" s="26"/>
      <c r="K850" s="26"/>
      <c r="L850" s="15"/>
      <c r="M850" s="15"/>
      <c r="N850" s="15"/>
      <c r="O850" s="16"/>
      <c r="P850" s="16"/>
      <c r="Q850" s="16"/>
    </row>
    <row r="851" spans="10:17" x14ac:dyDescent="0.25">
      <c r="J851" s="26"/>
      <c r="K851" s="26"/>
      <c r="L851" s="15"/>
      <c r="M851" s="15"/>
      <c r="N851" s="15"/>
      <c r="O851" s="16"/>
      <c r="P851" s="16"/>
      <c r="Q851" s="16"/>
    </row>
    <row r="852" spans="10:17" x14ac:dyDescent="0.25">
      <c r="J852" s="26"/>
      <c r="K852" s="26"/>
      <c r="L852" s="15"/>
      <c r="M852" s="15"/>
      <c r="N852" s="15"/>
      <c r="O852" s="16"/>
      <c r="P852" s="16"/>
      <c r="Q852" s="16"/>
    </row>
    <row r="853" spans="10:17" x14ac:dyDescent="0.25">
      <c r="J853" s="26"/>
      <c r="K853" s="26"/>
      <c r="L853" s="15"/>
      <c r="M853" s="15"/>
      <c r="N853" s="15"/>
      <c r="O853" s="16"/>
      <c r="P853" s="16"/>
      <c r="Q853" s="16"/>
    </row>
    <row r="854" spans="10:17" x14ac:dyDescent="0.25">
      <c r="J854" s="26"/>
      <c r="K854" s="26"/>
      <c r="L854" s="15"/>
      <c r="M854" s="15"/>
      <c r="N854" s="15"/>
      <c r="O854" s="16"/>
      <c r="P854" s="16"/>
      <c r="Q854" s="16"/>
    </row>
    <row r="855" spans="10:17" x14ac:dyDescent="0.25">
      <c r="J855" s="26"/>
      <c r="K855" s="26"/>
      <c r="L855" s="15"/>
      <c r="M855" s="15"/>
      <c r="N855" s="15"/>
      <c r="O855" s="16"/>
      <c r="P855" s="16"/>
      <c r="Q855" s="16"/>
    </row>
    <row r="856" spans="10:17" x14ac:dyDescent="0.25">
      <c r="J856" s="26"/>
      <c r="K856" s="26"/>
      <c r="L856" s="15"/>
      <c r="M856" s="15"/>
      <c r="N856" s="15"/>
      <c r="O856" s="16"/>
      <c r="P856" s="16"/>
      <c r="Q856" s="16"/>
    </row>
    <row r="857" spans="10:17" x14ac:dyDescent="0.25">
      <c r="J857" s="26"/>
      <c r="K857" s="26"/>
      <c r="L857" s="15"/>
      <c r="M857" s="15"/>
      <c r="N857" s="15"/>
      <c r="O857" s="16"/>
      <c r="P857" s="16"/>
      <c r="Q857" s="16"/>
    </row>
    <row r="858" spans="10:17" x14ac:dyDescent="0.25">
      <c r="J858" s="26"/>
      <c r="K858" s="26"/>
      <c r="L858" s="15"/>
      <c r="M858" s="15"/>
      <c r="N858" s="15"/>
      <c r="O858" s="16"/>
      <c r="P858" s="16"/>
      <c r="Q858" s="16"/>
    </row>
    <row r="859" spans="10:17" x14ac:dyDescent="0.25">
      <c r="J859" s="26"/>
      <c r="K859" s="26"/>
      <c r="L859" s="15"/>
      <c r="M859" s="15"/>
      <c r="N859" s="15"/>
      <c r="O859" s="16"/>
      <c r="P859" s="16"/>
      <c r="Q859" s="16"/>
    </row>
    <row r="860" spans="10:17" x14ac:dyDescent="0.25">
      <c r="J860" s="26"/>
      <c r="K860" s="26"/>
      <c r="L860" s="15"/>
      <c r="M860" s="15"/>
      <c r="N860" s="15"/>
      <c r="O860" s="16"/>
      <c r="P860" s="16"/>
      <c r="Q860" s="16"/>
    </row>
    <row r="861" spans="10:17" x14ac:dyDescent="0.25">
      <c r="J861" s="26"/>
      <c r="K861" s="26"/>
      <c r="L861" s="15"/>
      <c r="M861" s="15"/>
      <c r="N861" s="15"/>
      <c r="O861" s="16"/>
      <c r="P861" s="16"/>
      <c r="Q861" s="16"/>
    </row>
    <row r="862" spans="10:17" x14ac:dyDescent="0.25">
      <c r="J862" s="26"/>
      <c r="K862" s="26"/>
      <c r="L862" s="15"/>
      <c r="M862" s="15"/>
      <c r="N862" s="15"/>
      <c r="O862" s="16"/>
      <c r="P862" s="16"/>
      <c r="Q862" s="16"/>
    </row>
    <row r="863" spans="10:17" x14ac:dyDescent="0.25">
      <c r="J863" s="26"/>
      <c r="K863" s="26"/>
      <c r="L863" s="15"/>
      <c r="M863" s="15"/>
      <c r="N863" s="15"/>
      <c r="O863" s="16"/>
      <c r="P863" s="16"/>
      <c r="Q863" s="16"/>
    </row>
    <row r="864" spans="10:17" x14ac:dyDescent="0.25">
      <c r="J864" s="26"/>
      <c r="K864" s="26"/>
      <c r="L864" s="15"/>
      <c r="M864" s="15"/>
      <c r="N864" s="15"/>
      <c r="O864" s="16"/>
      <c r="P864" s="16"/>
      <c r="Q864" s="16"/>
    </row>
    <row r="865" spans="10:17" x14ac:dyDescent="0.25">
      <c r="J865" s="26"/>
      <c r="K865" s="26"/>
      <c r="L865" s="15"/>
      <c r="M865" s="15"/>
      <c r="N865" s="15"/>
      <c r="O865" s="16"/>
      <c r="P865" s="16"/>
      <c r="Q865" s="16"/>
    </row>
    <row r="866" spans="10:17" x14ac:dyDescent="0.25">
      <c r="J866" s="26"/>
      <c r="K866" s="26"/>
      <c r="L866" s="15"/>
      <c r="M866" s="15"/>
      <c r="N866" s="15"/>
      <c r="O866" s="16"/>
      <c r="P866" s="16"/>
      <c r="Q866" s="16"/>
    </row>
    <row r="867" spans="10:17" x14ac:dyDescent="0.25">
      <c r="J867" s="26"/>
      <c r="K867" s="26"/>
      <c r="L867" s="15"/>
      <c r="M867" s="15"/>
      <c r="N867" s="15"/>
      <c r="O867" s="16"/>
      <c r="P867" s="16"/>
      <c r="Q867" s="16"/>
    </row>
    <row r="868" spans="10:17" x14ac:dyDescent="0.25">
      <c r="J868" s="26"/>
      <c r="K868" s="26"/>
      <c r="L868" s="15"/>
      <c r="M868" s="15"/>
      <c r="N868" s="15"/>
      <c r="O868" s="16"/>
      <c r="P868" s="16"/>
      <c r="Q868" s="16"/>
    </row>
    <row r="869" spans="10:17" x14ac:dyDescent="0.25">
      <c r="J869" s="26"/>
      <c r="K869" s="26"/>
      <c r="L869" s="15"/>
      <c r="M869" s="15"/>
      <c r="N869" s="15"/>
      <c r="O869" s="16"/>
      <c r="P869" s="16"/>
      <c r="Q869" s="16"/>
    </row>
    <row r="870" spans="10:17" x14ac:dyDescent="0.25">
      <c r="J870" s="26"/>
      <c r="K870" s="26"/>
      <c r="L870" s="15"/>
      <c r="M870" s="15"/>
      <c r="N870" s="15"/>
      <c r="O870" s="16"/>
      <c r="P870" s="16"/>
      <c r="Q870" s="16"/>
    </row>
    <row r="871" spans="10:17" x14ac:dyDescent="0.25">
      <c r="J871" s="26"/>
      <c r="K871" s="26"/>
      <c r="L871" s="15"/>
      <c r="M871" s="15"/>
      <c r="N871" s="15"/>
      <c r="O871" s="16"/>
      <c r="P871" s="16"/>
      <c r="Q871" s="16"/>
    </row>
    <row r="872" spans="10:17" x14ac:dyDescent="0.25">
      <c r="J872" s="26"/>
      <c r="K872" s="26"/>
      <c r="L872" s="15"/>
      <c r="M872" s="15"/>
      <c r="N872" s="15"/>
      <c r="O872" s="16"/>
      <c r="P872" s="16"/>
      <c r="Q872" s="16"/>
    </row>
    <row r="873" spans="10:17" x14ac:dyDescent="0.25">
      <c r="J873" s="26"/>
      <c r="K873" s="26"/>
      <c r="L873" s="15"/>
      <c r="M873" s="15"/>
      <c r="N873" s="15"/>
      <c r="O873" s="16"/>
      <c r="P873" s="16"/>
      <c r="Q873" s="16"/>
    </row>
    <row r="874" spans="10:17" x14ac:dyDescent="0.25">
      <c r="J874" s="26"/>
      <c r="K874" s="26"/>
      <c r="L874" s="15"/>
      <c r="M874" s="15"/>
      <c r="N874" s="15"/>
      <c r="O874" s="16"/>
      <c r="P874" s="16"/>
      <c r="Q874" s="16"/>
    </row>
    <row r="875" spans="10:17" x14ac:dyDescent="0.25">
      <c r="J875" s="26"/>
      <c r="K875" s="26"/>
      <c r="L875" s="15"/>
      <c r="M875" s="15"/>
      <c r="N875" s="15"/>
      <c r="O875" s="16"/>
      <c r="P875" s="16"/>
      <c r="Q875" s="16"/>
    </row>
    <row r="876" spans="10:17" x14ac:dyDescent="0.25">
      <c r="J876" s="26"/>
      <c r="K876" s="26"/>
      <c r="L876" s="15"/>
      <c r="M876" s="15"/>
      <c r="N876" s="15"/>
      <c r="O876" s="16"/>
      <c r="P876" s="16"/>
      <c r="Q876" s="16"/>
    </row>
    <row r="877" spans="10:17" x14ac:dyDescent="0.25">
      <c r="J877" s="26"/>
      <c r="K877" s="26"/>
      <c r="L877" s="15"/>
      <c r="M877" s="15"/>
      <c r="N877" s="15"/>
      <c r="O877" s="16"/>
      <c r="P877" s="16"/>
      <c r="Q877" s="16"/>
    </row>
    <row r="878" spans="10:17" x14ac:dyDescent="0.25">
      <c r="J878" s="26"/>
      <c r="K878" s="26"/>
      <c r="L878" s="15"/>
      <c r="M878" s="15"/>
      <c r="N878" s="15"/>
      <c r="O878" s="16"/>
      <c r="P878" s="16"/>
      <c r="Q878" s="16"/>
    </row>
    <row r="879" spans="10:17" x14ac:dyDescent="0.25">
      <c r="J879" s="26"/>
      <c r="K879" s="26"/>
      <c r="L879" s="15"/>
      <c r="M879" s="15"/>
      <c r="N879" s="15"/>
      <c r="O879" s="16"/>
      <c r="P879" s="16"/>
      <c r="Q879" s="16"/>
    </row>
    <row r="880" spans="10:17" x14ac:dyDescent="0.25">
      <c r="J880" s="26"/>
      <c r="K880" s="26"/>
      <c r="L880" s="15"/>
      <c r="M880" s="15"/>
      <c r="N880" s="15"/>
      <c r="O880" s="16"/>
      <c r="P880" s="16"/>
      <c r="Q880" s="16"/>
    </row>
    <row r="881" spans="10:17" x14ac:dyDescent="0.25">
      <c r="J881" s="26"/>
      <c r="K881" s="26"/>
      <c r="L881" s="15"/>
      <c r="M881" s="15"/>
      <c r="N881" s="15"/>
      <c r="O881" s="16"/>
      <c r="P881" s="16"/>
      <c r="Q881" s="16"/>
    </row>
    <row r="882" spans="10:17" x14ac:dyDescent="0.25">
      <c r="J882" s="26"/>
      <c r="K882" s="26"/>
      <c r="L882" s="15"/>
      <c r="M882" s="15"/>
      <c r="N882" s="15"/>
      <c r="O882" s="16"/>
      <c r="P882" s="16"/>
      <c r="Q882" s="16"/>
    </row>
    <row r="883" spans="10:17" x14ac:dyDescent="0.25">
      <c r="J883" s="26"/>
      <c r="K883" s="26"/>
      <c r="L883" s="15"/>
      <c r="M883" s="15"/>
      <c r="N883" s="15"/>
      <c r="O883" s="16"/>
      <c r="P883" s="16"/>
      <c r="Q883" s="16"/>
    </row>
    <row r="884" spans="10:17" x14ac:dyDescent="0.25">
      <c r="J884" s="26"/>
      <c r="K884" s="26"/>
      <c r="L884" s="15"/>
      <c r="M884" s="15"/>
      <c r="N884" s="15"/>
      <c r="O884" s="16"/>
      <c r="P884" s="16"/>
      <c r="Q884" s="16"/>
    </row>
    <row r="885" spans="10:17" x14ac:dyDescent="0.25">
      <c r="J885" s="26"/>
      <c r="K885" s="26"/>
      <c r="L885" s="15"/>
      <c r="M885" s="15"/>
      <c r="N885" s="15"/>
      <c r="O885" s="16"/>
      <c r="P885" s="16"/>
      <c r="Q885" s="16"/>
    </row>
    <row r="886" spans="10:17" x14ac:dyDescent="0.25">
      <c r="J886" s="26"/>
      <c r="K886" s="26"/>
      <c r="L886" s="15"/>
      <c r="M886" s="15"/>
      <c r="N886" s="15"/>
      <c r="O886" s="16"/>
      <c r="P886" s="16"/>
      <c r="Q886" s="16"/>
    </row>
    <row r="887" spans="10:17" x14ac:dyDescent="0.25">
      <c r="J887" s="26"/>
      <c r="K887" s="26"/>
      <c r="L887" s="15"/>
      <c r="M887" s="15"/>
      <c r="N887" s="15"/>
      <c r="O887" s="16"/>
      <c r="P887" s="16"/>
      <c r="Q887" s="16"/>
    </row>
    <row r="888" spans="10:17" x14ac:dyDescent="0.25">
      <c r="J888" s="26"/>
      <c r="K888" s="26"/>
      <c r="L888" s="15"/>
      <c r="M888" s="15"/>
      <c r="N888" s="15"/>
      <c r="O888" s="16"/>
      <c r="P888" s="16"/>
      <c r="Q888" s="16"/>
    </row>
    <row r="889" spans="10:17" x14ac:dyDescent="0.25">
      <c r="J889" s="26"/>
      <c r="K889" s="26"/>
      <c r="L889" s="15"/>
      <c r="M889" s="15"/>
      <c r="N889" s="15"/>
      <c r="O889" s="16"/>
      <c r="P889" s="16"/>
      <c r="Q889" s="16"/>
    </row>
    <row r="890" spans="10:17" x14ac:dyDescent="0.25">
      <c r="J890" s="26"/>
      <c r="K890" s="26"/>
      <c r="L890" s="15"/>
      <c r="M890" s="15"/>
      <c r="N890" s="15"/>
      <c r="O890" s="16"/>
      <c r="P890" s="16"/>
      <c r="Q890" s="16"/>
    </row>
    <row r="891" spans="10:17" x14ac:dyDescent="0.25">
      <c r="J891" s="26"/>
      <c r="K891" s="26"/>
      <c r="L891" s="15"/>
      <c r="M891" s="15"/>
      <c r="N891" s="15"/>
      <c r="O891" s="16"/>
      <c r="P891" s="16"/>
      <c r="Q891" s="16"/>
    </row>
    <row r="892" spans="10:17" x14ac:dyDescent="0.25">
      <c r="J892" s="26"/>
      <c r="K892" s="26"/>
      <c r="L892" s="15"/>
      <c r="M892" s="15"/>
      <c r="N892" s="15"/>
      <c r="O892" s="16"/>
      <c r="P892" s="16"/>
      <c r="Q892" s="16"/>
    </row>
    <row r="893" spans="10:17" x14ac:dyDescent="0.25">
      <c r="J893" s="26"/>
      <c r="K893" s="26"/>
      <c r="L893" s="15"/>
      <c r="M893" s="15"/>
      <c r="N893" s="15"/>
      <c r="O893" s="16"/>
      <c r="P893" s="16"/>
      <c r="Q893" s="16"/>
    </row>
    <row r="894" spans="10:17" x14ac:dyDescent="0.25">
      <c r="J894" s="26"/>
      <c r="K894" s="26"/>
      <c r="L894" s="15"/>
      <c r="M894" s="15"/>
      <c r="N894" s="15"/>
      <c r="O894" s="16"/>
      <c r="P894" s="16"/>
      <c r="Q894" s="16"/>
    </row>
    <row r="895" spans="10:17" x14ac:dyDescent="0.25">
      <c r="J895" s="26"/>
      <c r="K895" s="26"/>
      <c r="L895" s="15"/>
      <c r="M895" s="15"/>
      <c r="N895" s="15"/>
      <c r="O895" s="16"/>
      <c r="P895" s="16"/>
      <c r="Q895" s="16"/>
    </row>
    <row r="896" spans="10:17" x14ac:dyDescent="0.25">
      <c r="J896" s="26"/>
      <c r="K896" s="26"/>
      <c r="L896" s="15"/>
      <c r="M896" s="15"/>
      <c r="N896" s="15"/>
      <c r="O896" s="16"/>
      <c r="P896" s="16"/>
      <c r="Q896" s="16"/>
    </row>
    <row r="897" spans="10:17" x14ac:dyDescent="0.25">
      <c r="J897" s="26"/>
      <c r="K897" s="26"/>
      <c r="L897" s="15"/>
      <c r="M897" s="15"/>
      <c r="N897" s="15"/>
      <c r="O897" s="16"/>
      <c r="P897" s="16"/>
      <c r="Q897" s="16"/>
    </row>
    <row r="898" spans="10:17" x14ac:dyDescent="0.25">
      <c r="J898" s="26"/>
      <c r="K898" s="26"/>
      <c r="L898" s="15"/>
      <c r="M898" s="15"/>
      <c r="N898" s="15"/>
      <c r="O898" s="16"/>
      <c r="P898" s="16"/>
      <c r="Q898" s="16"/>
    </row>
    <row r="899" spans="10:17" x14ac:dyDescent="0.25">
      <c r="J899" s="26"/>
      <c r="K899" s="26"/>
      <c r="L899" s="15"/>
      <c r="M899" s="15"/>
      <c r="N899" s="15"/>
      <c r="O899" s="16"/>
      <c r="P899" s="16"/>
      <c r="Q899" s="16"/>
    </row>
    <row r="900" spans="10:17" x14ac:dyDescent="0.25">
      <c r="J900" s="26"/>
      <c r="K900" s="26"/>
      <c r="L900" s="15"/>
      <c r="M900" s="15"/>
      <c r="N900" s="15"/>
      <c r="O900" s="16"/>
      <c r="P900" s="16"/>
      <c r="Q900" s="16"/>
    </row>
    <row r="901" spans="10:17" x14ac:dyDescent="0.25">
      <c r="J901" s="26"/>
      <c r="K901" s="26"/>
      <c r="L901" s="15"/>
      <c r="M901" s="15"/>
      <c r="N901" s="15"/>
      <c r="O901" s="16"/>
      <c r="P901" s="16"/>
      <c r="Q901" s="16"/>
    </row>
    <row r="902" spans="10:17" x14ac:dyDescent="0.25">
      <c r="J902" s="26"/>
      <c r="K902" s="26"/>
      <c r="L902" s="15"/>
      <c r="M902" s="15"/>
      <c r="N902" s="15"/>
      <c r="O902" s="16"/>
      <c r="P902" s="16"/>
      <c r="Q902" s="16"/>
    </row>
    <row r="903" spans="10:17" x14ac:dyDescent="0.25">
      <c r="J903" s="26"/>
      <c r="K903" s="26"/>
      <c r="L903" s="15"/>
      <c r="M903" s="15"/>
      <c r="N903" s="15"/>
      <c r="O903" s="16"/>
      <c r="P903" s="16"/>
      <c r="Q903" s="16"/>
    </row>
    <row r="904" spans="10:17" x14ac:dyDescent="0.25">
      <c r="J904" s="26"/>
      <c r="K904" s="26"/>
      <c r="L904" s="15"/>
      <c r="M904" s="15"/>
      <c r="N904" s="15"/>
      <c r="O904" s="16"/>
      <c r="P904" s="16"/>
      <c r="Q904" s="16"/>
    </row>
    <row r="905" spans="10:17" x14ac:dyDescent="0.25">
      <c r="J905" s="26"/>
      <c r="K905" s="26"/>
      <c r="L905" s="15"/>
      <c r="M905" s="15"/>
      <c r="N905" s="15"/>
      <c r="O905" s="16"/>
      <c r="P905" s="16"/>
      <c r="Q905" s="16"/>
    </row>
    <row r="906" spans="10:17" x14ac:dyDescent="0.25">
      <c r="J906" s="26"/>
      <c r="K906" s="26"/>
      <c r="L906" s="15"/>
      <c r="M906" s="15"/>
      <c r="N906" s="15"/>
      <c r="O906" s="16"/>
      <c r="P906" s="16"/>
      <c r="Q906" s="16"/>
    </row>
    <row r="907" spans="10:17" x14ac:dyDescent="0.25">
      <c r="J907" s="26"/>
      <c r="K907" s="26"/>
      <c r="L907" s="15"/>
      <c r="M907" s="15"/>
      <c r="N907" s="15"/>
      <c r="O907" s="16"/>
      <c r="P907" s="16"/>
      <c r="Q907" s="16"/>
    </row>
    <row r="908" spans="10:17" x14ac:dyDescent="0.25">
      <c r="J908" s="26"/>
      <c r="K908" s="26"/>
      <c r="L908" s="15"/>
      <c r="M908" s="15"/>
      <c r="N908" s="15"/>
      <c r="O908" s="16"/>
      <c r="P908" s="16"/>
      <c r="Q908" s="16"/>
    </row>
    <row r="909" spans="10:17" x14ac:dyDescent="0.25">
      <c r="J909" s="26"/>
      <c r="K909" s="26"/>
      <c r="L909" s="15"/>
      <c r="M909" s="15"/>
      <c r="N909" s="15"/>
      <c r="O909" s="16"/>
      <c r="P909" s="16"/>
      <c r="Q909" s="16"/>
    </row>
    <row r="910" spans="10:17" x14ac:dyDescent="0.25">
      <c r="J910" s="26"/>
      <c r="K910" s="26"/>
      <c r="L910" s="15"/>
      <c r="M910" s="15"/>
      <c r="N910" s="15"/>
      <c r="O910" s="16"/>
      <c r="P910" s="16"/>
      <c r="Q910" s="16"/>
    </row>
    <row r="911" spans="10:17" x14ac:dyDescent="0.25">
      <c r="J911" s="26"/>
      <c r="K911" s="26"/>
      <c r="L911" s="15"/>
      <c r="M911" s="15"/>
      <c r="N911" s="15"/>
      <c r="O911" s="16"/>
      <c r="P911" s="16"/>
      <c r="Q911" s="16"/>
    </row>
    <row r="912" spans="10:17" x14ac:dyDescent="0.25">
      <c r="J912" s="26"/>
      <c r="K912" s="26"/>
      <c r="L912" s="15"/>
      <c r="M912" s="15"/>
      <c r="N912" s="15"/>
      <c r="O912" s="16"/>
      <c r="P912" s="16"/>
      <c r="Q912" s="16"/>
    </row>
    <row r="913" spans="10:17" x14ac:dyDescent="0.25">
      <c r="J913" s="26"/>
      <c r="K913" s="26"/>
      <c r="L913" s="15"/>
      <c r="M913" s="15"/>
      <c r="N913" s="15"/>
      <c r="O913" s="16"/>
      <c r="P913" s="16"/>
      <c r="Q913" s="16"/>
    </row>
    <row r="914" spans="10:17" x14ac:dyDescent="0.25">
      <c r="J914" s="26"/>
      <c r="K914" s="26"/>
      <c r="L914" s="15"/>
      <c r="M914" s="15"/>
      <c r="N914" s="15"/>
      <c r="O914" s="16"/>
      <c r="P914" s="16"/>
      <c r="Q914" s="16"/>
    </row>
    <row r="915" spans="10:17" x14ac:dyDescent="0.25">
      <c r="J915" s="26"/>
      <c r="K915" s="26"/>
      <c r="L915" s="15"/>
      <c r="M915" s="15"/>
      <c r="N915" s="15"/>
      <c r="O915" s="16"/>
      <c r="P915" s="16"/>
      <c r="Q915" s="16"/>
    </row>
    <row r="916" spans="10:17" x14ac:dyDescent="0.25">
      <c r="J916" s="26"/>
      <c r="K916" s="26"/>
      <c r="L916" s="15"/>
      <c r="M916" s="15"/>
      <c r="N916" s="15"/>
      <c r="O916" s="16"/>
      <c r="P916" s="16"/>
      <c r="Q916" s="16"/>
    </row>
    <row r="917" spans="10:17" x14ac:dyDescent="0.25">
      <c r="J917" s="26"/>
      <c r="K917" s="26"/>
      <c r="L917" s="15"/>
      <c r="M917" s="15"/>
      <c r="N917" s="15"/>
      <c r="O917" s="16"/>
      <c r="P917" s="16"/>
      <c r="Q917" s="16"/>
    </row>
    <row r="918" spans="10:17" x14ac:dyDescent="0.25">
      <c r="J918" s="26"/>
      <c r="K918" s="26"/>
      <c r="L918" s="15"/>
      <c r="M918" s="15"/>
      <c r="N918" s="15"/>
      <c r="O918" s="16"/>
      <c r="P918" s="16"/>
      <c r="Q918" s="16"/>
    </row>
    <row r="919" spans="10:17" x14ac:dyDescent="0.25">
      <c r="J919" s="26"/>
      <c r="K919" s="26"/>
      <c r="L919" s="15"/>
      <c r="M919" s="15"/>
      <c r="N919" s="15"/>
      <c r="O919" s="16"/>
      <c r="P919" s="16"/>
      <c r="Q919" s="16"/>
    </row>
    <row r="920" spans="10:17" x14ac:dyDescent="0.25">
      <c r="J920" s="26"/>
      <c r="K920" s="26"/>
      <c r="L920" s="15"/>
      <c r="M920" s="15"/>
      <c r="N920" s="15"/>
      <c r="O920" s="16"/>
      <c r="P920" s="16"/>
      <c r="Q920" s="16"/>
    </row>
    <row r="921" spans="10:17" x14ac:dyDescent="0.25">
      <c r="J921" s="26"/>
      <c r="K921" s="26"/>
      <c r="L921" s="15"/>
      <c r="M921" s="15"/>
      <c r="N921" s="15"/>
      <c r="O921" s="16"/>
      <c r="P921" s="16"/>
      <c r="Q921" s="16"/>
    </row>
    <row r="922" spans="10:17" x14ac:dyDescent="0.25">
      <c r="J922" s="26"/>
      <c r="K922" s="26"/>
      <c r="L922" s="15"/>
      <c r="M922" s="15"/>
      <c r="N922" s="15"/>
      <c r="O922" s="16"/>
      <c r="P922" s="16"/>
      <c r="Q922" s="16"/>
    </row>
    <row r="923" spans="10:17" x14ac:dyDescent="0.25">
      <c r="J923" s="26"/>
      <c r="K923" s="26"/>
      <c r="L923" s="15"/>
      <c r="M923" s="15"/>
      <c r="N923" s="15"/>
      <c r="O923" s="16"/>
      <c r="P923" s="16"/>
      <c r="Q923" s="16"/>
    </row>
    <row r="924" spans="10:17" x14ac:dyDescent="0.25">
      <c r="J924" s="26"/>
      <c r="K924" s="26"/>
      <c r="L924" s="15"/>
      <c r="M924" s="15"/>
      <c r="N924" s="15"/>
      <c r="O924" s="16"/>
      <c r="P924" s="16"/>
      <c r="Q924" s="16"/>
    </row>
    <row r="925" spans="10:17" x14ac:dyDescent="0.25">
      <c r="J925" s="26"/>
      <c r="K925" s="26"/>
      <c r="L925" s="15"/>
      <c r="M925" s="15"/>
      <c r="N925" s="15"/>
      <c r="O925" s="16"/>
      <c r="P925" s="16"/>
      <c r="Q925" s="16"/>
    </row>
    <row r="926" spans="10:17" x14ac:dyDescent="0.25">
      <c r="J926" s="26"/>
      <c r="K926" s="26"/>
      <c r="L926" s="15"/>
      <c r="M926" s="15"/>
      <c r="N926" s="15"/>
      <c r="O926" s="16"/>
      <c r="P926" s="16"/>
      <c r="Q926" s="16"/>
    </row>
    <row r="927" spans="10:17" x14ac:dyDescent="0.25">
      <c r="J927" s="26"/>
      <c r="K927" s="26"/>
      <c r="L927" s="15"/>
      <c r="M927" s="15"/>
      <c r="N927" s="15"/>
      <c r="O927" s="16"/>
      <c r="P927" s="16"/>
      <c r="Q927" s="16"/>
    </row>
    <row r="928" spans="10:17" x14ac:dyDescent="0.25">
      <c r="J928" s="26"/>
      <c r="K928" s="26"/>
      <c r="L928" s="15"/>
      <c r="M928" s="15"/>
      <c r="N928" s="15"/>
      <c r="O928" s="16"/>
      <c r="P928" s="16"/>
      <c r="Q928" s="16"/>
    </row>
    <row r="929" spans="10:17" x14ac:dyDescent="0.25">
      <c r="J929" s="26"/>
      <c r="K929" s="26"/>
      <c r="L929" s="15"/>
      <c r="M929" s="15"/>
      <c r="N929" s="15"/>
      <c r="O929" s="16"/>
      <c r="P929" s="16"/>
      <c r="Q929" s="16"/>
    </row>
    <row r="930" spans="10:17" x14ac:dyDescent="0.25">
      <c r="J930" s="26"/>
      <c r="K930" s="26"/>
      <c r="L930" s="15"/>
      <c r="M930" s="15"/>
      <c r="N930" s="15"/>
      <c r="O930" s="16"/>
      <c r="P930" s="16"/>
      <c r="Q930" s="16"/>
    </row>
    <row r="931" spans="10:17" x14ac:dyDescent="0.25">
      <c r="J931" s="26"/>
      <c r="K931" s="26"/>
      <c r="L931" s="15"/>
      <c r="M931" s="15"/>
      <c r="N931" s="15"/>
      <c r="O931" s="16"/>
      <c r="P931" s="16"/>
      <c r="Q931" s="16"/>
    </row>
    <row r="932" spans="10:17" x14ac:dyDescent="0.25">
      <c r="J932" s="26"/>
      <c r="K932" s="26"/>
      <c r="L932" s="15"/>
      <c r="M932" s="15"/>
      <c r="N932" s="15"/>
      <c r="O932" s="16"/>
      <c r="P932" s="16"/>
      <c r="Q932" s="16"/>
    </row>
    <row r="933" spans="10:17" x14ac:dyDescent="0.25">
      <c r="J933" s="26"/>
      <c r="K933" s="26"/>
      <c r="L933" s="15"/>
      <c r="M933" s="15"/>
      <c r="N933" s="15"/>
      <c r="O933" s="16"/>
      <c r="P933" s="16"/>
      <c r="Q933" s="16"/>
    </row>
    <row r="934" spans="10:17" x14ac:dyDescent="0.25">
      <c r="J934" s="26"/>
      <c r="K934" s="26"/>
      <c r="L934" s="15"/>
      <c r="M934" s="15"/>
      <c r="N934" s="15"/>
      <c r="O934" s="16"/>
      <c r="P934" s="16"/>
      <c r="Q934" s="16"/>
    </row>
    <row r="935" spans="10:17" x14ac:dyDescent="0.25">
      <c r="J935" s="26"/>
      <c r="K935" s="26"/>
      <c r="L935" s="15"/>
      <c r="M935" s="15"/>
      <c r="N935" s="15"/>
      <c r="O935" s="16"/>
      <c r="P935" s="16"/>
      <c r="Q935" s="16"/>
    </row>
    <row r="936" spans="10:17" x14ac:dyDescent="0.25">
      <c r="J936" s="26"/>
      <c r="K936" s="26"/>
      <c r="L936" s="15"/>
      <c r="M936" s="15"/>
      <c r="N936" s="15"/>
      <c r="O936" s="16"/>
      <c r="P936" s="16"/>
      <c r="Q936" s="16"/>
    </row>
    <row r="937" spans="10:17" x14ac:dyDescent="0.25">
      <c r="J937" s="26"/>
      <c r="K937" s="26"/>
      <c r="L937" s="15"/>
      <c r="M937" s="15"/>
      <c r="N937" s="15"/>
      <c r="O937" s="16"/>
      <c r="P937" s="16"/>
      <c r="Q937" s="16"/>
    </row>
    <row r="938" spans="10:17" x14ac:dyDescent="0.25">
      <c r="J938" s="26"/>
      <c r="K938" s="26"/>
      <c r="L938" s="15"/>
      <c r="M938" s="15"/>
      <c r="N938" s="15"/>
      <c r="O938" s="16"/>
      <c r="P938" s="16"/>
      <c r="Q938" s="16"/>
    </row>
    <row r="939" spans="10:17" x14ac:dyDescent="0.25">
      <c r="J939" s="26"/>
      <c r="K939" s="26"/>
      <c r="L939" s="15"/>
      <c r="M939" s="15"/>
      <c r="N939" s="15"/>
      <c r="O939" s="16"/>
      <c r="P939" s="16"/>
      <c r="Q939" s="16"/>
    </row>
    <row r="940" spans="10:17" x14ac:dyDescent="0.25">
      <c r="J940" s="26"/>
      <c r="K940" s="26"/>
      <c r="L940" s="15"/>
      <c r="M940" s="15"/>
      <c r="N940" s="15"/>
      <c r="O940" s="16"/>
      <c r="P940" s="16"/>
      <c r="Q940" s="16"/>
    </row>
    <row r="941" spans="10:17" x14ac:dyDescent="0.25">
      <c r="J941" s="26"/>
      <c r="K941" s="26"/>
      <c r="L941" s="15"/>
      <c r="M941" s="15"/>
      <c r="N941" s="15"/>
      <c r="O941" s="16"/>
      <c r="P941" s="16"/>
      <c r="Q941" s="16"/>
    </row>
    <row r="942" spans="10:17" x14ac:dyDescent="0.25">
      <c r="J942" s="26"/>
      <c r="K942" s="26"/>
      <c r="L942" s="15"/>
      <c r="M942" s="15"/>
      <c r="N942" s="15"/>
      <c r="O942" s="16"/>
      <c r="P942" s="16"/>
      <c r="Q942" s="16"/>
    </row>
    <row r="943" spans="10:17" x14ac:dyDescent="0.25">
      <c r="J943" s="26"/>
      <c r="K943" s="26"/>
      <c r="L943" s="15"/>
      <c r="M943" s="15"/>
      <c r="N943" s="15"/>
      <c r="O943" s="16"/>
      <c r="P943" s="16"/>
      <c r="Q943" s="16"/>
    </row>
    <row r="944" spans="10:17" x14ac:dyDescent="0.25">
      <c r="J944" s="26"/>
      <c r="K944" s="26"/>
      <c r="L944" s="15"/>
      <c r="M944" s="15"/>
      <c r="N944" s="15"/>
      <c r="O944" s="16"/>
      <c r="P944" s="16"/>
      <c r="Q944" s="16"/>
    </row>
    <row r="945" spans="10:17" x14ac:dyDescent="0.25">
      <c r="J945" s="26"/>
      <c r="K945" s="26"/>
      <c r="L945" s="15"/>
      <c r="M945" s="15"/>
      <c r="N945" s="15"/>
      <c r="O945" s="16"/>
      <c r="P945" s="16"/>
      <c r="Q945" s="16"/>
    </row>
    <row r="946" spans="10:17" x14ac:dyDescent="0.25">
      <c r="J946" s="26"/>
      <c r="K946" s="26"/>
      <c r="L946" s="15"/>
      <c r="M946" s="15"/>
      <c r="N946" s="15"/>
      <c r="O946" s="16"/>
      <c r="P946" s="16"/>
      <c r="Q946" s="16"/>
    </row>
    <row r="947" spans="10:17" x14ac:dyDescent="0.25">
      <c r="J947" s="26"/>
      <c r="K947" s="26"/>
      <c r="L947" s="15"/>
      <c r="M947" s="15"/>
      <c r="N947" s="15"/>
      <c r="O947" s="16"/>
      <c r="P947" s="16"/>
      <c r="Q947" s="16"/>
    </row>
    <row r="948" spans="10:17" x14ac:dyDescent="0.25">
      <c r="J948" s="26"/>
      <c r="K948" s="26"/>
      <c r="L948" s="15"/>
      <c r="M948" s="15"/>
      <c r="N948" s="15"/>
      <c r="O948" s="16"/>
      <c r="P948" s="16"/>
      <c r="Q948" s="16"/>
    </row>
    <row r="949" spans="10:17" x14ac:dyDescent="0.25">
      <c r="J949" s="26"/>
      <c r="K949" s="26"/>
      <c r="L949" s="15"/>
      <c r="M949" s="15"/>
      <c r="N949" s="15"/>
      <c r="O949" s="16"/>
      <c r="P949" s="16"/>
      <c r="Q949" s="16"/>
    </row>
    <row r="950" spans="10:17" x14ac:dyDescent="0.25">
      <c r="J950" s="26"/>
      <c r="K950" s="26"/>
      <c r="L950" s="15"/>
      <c r="M950" s="15"/>
      <c r="N950" s="15"/>
      <c r="O950" s="16"/>
      <c r="P950" s="16"/>
      <c r="Q950" s="16"/>
    </row>
    <row r="951" spans="10:17" x14ac:dyDescent="0.25">
      <c r="J951" s="26"/>
      <c r="K951" s="26"/>
      <c r="L951" s="15"/>
      <c r="M951" s="15"/>
      <c r="N951" s="15"/>
      <c r="O951" s="16"/>
      <c r="P951" s="16"/>
      <c r="Q951" s="16"/>
    </row>
    <row r="952" spans="10:17" x14ac:dyDescent="0.25">
      <c r="J952" s="26"/>
      <c r="K952" s="26"/>
      <c r="L952" s="15"/>
      <c r="M952" s="15"/>
      <c r="N952" s="15"/>
      <c r="O952" s="16"/>
      <c r="P952" s="16"/>
      <c r="Q952" s="16"/>
    </row>
    <row r="953" spans="10:17" x14ac:dyDescent="0.25">
      <c r="J953" s="26"/>
      <c r="K953" s="26"/>
      <c r="L953" s="15"/>
      <c r="M953" s="15"/>
      <c r="N953" s="15"/>
      <c r="O953" s="16"/>
      <c r="P953" s="16"/>
      <c r="Q953" s="16"/>
    </row>
    <row r="954" spans="10:17" x14ac:dyDescent="0.25">
      <c r="J954" s="26"/>
      <c r="K954" s="26"/>
      <c r="L954" s="15"/>
      <c r="M954" s="15"/>
      <c r="N954" s="15"/>
      <c r="O954" s="16"/>
      <c r="P954" s="16"/>
      <c r="Q954" s="16"/>
    </row>
    <row r="955" spans="10:17" x14ac:dyDescent="0.25">
      <c r="J955" s="26"/>
      <c r="K955" s="26"/>
      <c r="L955" s="15"/>
      <c r="M955" s="15"/>
      <c r="N955" s="15"/>
      <c r="O955" s="16"/>
      <c r="P955" s="16"/>
      <c r="Q955" s="16"/>
    </row>
    <row r="956" spans="10:17" x14ac:dyDescent="0.25">
      <c r="J956" s="26"/>
      <c r="K956" s="26"/>
      <c r="L956" s="15"/>
      <c r="M956" s="15"/>
      <c r="N956" s="15"/>
      <c r="O956" s="16"/>
      <c r="P956" s="16"/>
      <c r="Q956" s="16"/>
    </row>
    <row r="957" spans="10:17" x14ac:dyDescent="0.25">
      <c r="J957" s="26"/>
      <c r="K957" s="26"/>
      <c r="L957" s="15"/>
      <c r="M957" s="15"/>
      <c r="N957" s="15"/>
      <c r="O957" s="16"/>
      <c r="P957" s="16"/>
      <c r="Q957" s="16"/>
    </row>
    <row r="958" spans="10:17" x14ac:dyDescent="0.25">
      <c r="J958" s="26"/>
      <c r="K958" s="26"/>
      <c r="L958" s="15"/>
      <c r="M958" s="15"/>
      <c r="N958" s="15"/>
      <c r="O958" s="16"/>
      <c r="P958" s="16"/>
      <c r="Q958" s="16"/>
    </row>
    <row r="959" spans="10:17" x14ac:dyDescent="0.25">
      <c r="J959" s="26"/>
      <c r="K959" s="26"/>
      <c r="L959" s="15"/>
      <c r="M959" s="15"/>
      <c r="N959" s="15"/>
      <c r="O959" s="16"/>
      <c r="P959" s="16"/>
      <c r="Q959" s="16"/>
    </row>
    <row r="960" spans="10:17" x14ac:dyDescent="0.25">
      <c r="J960" s="26"/>
      <c r="K960" s="26"/>
      <c r="L960" s="15"/>
      <c r="M960" s="15"/>
      <c r="N960" s="15"/>
      <c r="O960" s="16"/>
      <c r="P960" s="16"/>
      <c r="Q960" s="16"/>
    </row>
    <row r="961" spans="10:17" x14ac:dyDescent="0.25">
      <c r="J961" s="26"/>
      <c r="K961" s="26"/>
      <c r="L961" s="15"/>
      <c r="M961" s="15"/>
      <c r="N961" s="15"/>
      <c r="O961" s="16"/>
      <c r="P961" s="16"/>
      <c r="Q961" s="16"/>
    </row>
    <row r="962" spans="10:17" x14ac:dyDescent="0.25">
      <c r="J962" s="26"/>
      <c r="K962" s="26"/>
      <c r="L962" s="15"/>
      <c r="M962" s="15"/>
      <c r="N962" s="15"/>
      <c r="O962" s="16"/>
      <c r="P962" s="16"/>
      <c r="Q962" s="16"/>
    </row>
    <row r="963" spans="10:17" x14ac:dyDescent="0.25">
      <c r="J963" s="26"/>
      <c r="K963" s="26"/>
      <c r="L963" s="15"/>
      <c r="M963" s="15"/>
      <c r="N963" s="15"/>
      <c r="O963" s="16"/>
      <c r="P963" s="16"/>
      <c r="Q963" s="16"/>
    </row>
    <row r="964" spans="10:17" x14ac:dyDescent="0.25">
      <c r="J964" s="26"/>
      <c r="K964" s="26"/>
      <c r="L964" s="15"/>
      <c r="M964" s="15"/>
      <c r="N964" s="15"/>
      <c r="O964" s="16"/>
      <c r="P964" s="16"/>
      <c r="Q964" s="16"/>
    </row>
    <row r="965" spans="10:17" x14ac:dyDescent="0.25">
      <c r="J965" s="26"/>
      <c r="K965" s="26"/>
      <c r="L965" s="15"/>
      <c r="M965" s="15"/>
      <c r="N965" s="15"/>
      <c r="O965" s="16"/>
      <c r="P965" s="16"/>
      <c r="Q965" s="16"/>
    </row>
    <row r="966" spans="10:17" x14ac:dyDescent="0.25">
      <c r="J966" s="26"/>
      <c r="K966" s="26"/>
      <c r="L966" s="15"/>
      <c r="M966" s="15"/>
      <c r="N966" s="15"/>
      <c r="O966" s="16"/>
      <c r="P966" s="16"/>
      <c r="Q966" s="16"/>
    </row>
    <row r="967" spans="10:17" x14ac:dyDescent="0.25">
      <c r="J967" s="26"/>
      <c r="K967" s="26"/>
      <c r="L967" s="15"/>
      <c r="M967" s="15"/>
      <c r="N967" s="15"/>
      <c r="O967" s="16"/>
      <c r="P967" s="16"/>
      <c r="Q967" s="16"/>
    </row>
    <row r="968" spans="10:17" x14ac:dyDescent="0.25">
      <c r="J968" s="26"/>
      <c r="K968" s="26"/>
      <c r="L968" s="15"/>
      <c r="M968" s="15"/>
      <c r="N968" s="15"/>
      <c r="O968" s="16"/>
      <c r="P968" s="16"/>
      <c r="Q968" s="16"/>
    </row>
    <row r="969" spans="10:17" x14ac:dyDescent="0.25">
      <c r="J969" s="26"/>
      <c r="K969" s="26"/>
      <c r="L969" s="15"/>
      <c r="M969" s="15"/>
      <c r="N969" s="15"/>
      <c r="O969" s="16"/>
      <c r="P969" s="16"/>
      <c r="Q969" s="16"/>
    </row>
    <row r="970" spans="10:17" x14ac:dyDescent="0.25">
      <c r="J970" s="26"/>
      <c r="K970" s="26"/>
      <c r="L970" s="15"/>
      <c r="M970" s="15"/>
      <c r="N970" s="15"/>
      <c r="O970" s="16"/>
      <c r="P970" s="16"/>
      <c r="Q970" s="16"/>
    </row>
    <row r="971" spans="10:17" x14ac:dyDescent="0.25">
      <c r="J971" s="26"/>
      <c r="K971" s="26"/>
      <c r="L971" s="15"/>
      <c r="M971" s="15"/>
      <c r="N971" s="15"/>
      <c r="O971" s="16"/>
      <c r="P971" s="16"/>
      <c r="Q971" s="16"/>
    </row>
    <row r="972" spans="10:17" x14ac:dyDescent="0.25">
      <c r="J972" s="26"/>
      <c r="K972" s="26"/>
      <c r="L972" s="15"/>
      <c r="M972" s="15"/>
      <c r="N972" s="15"/>
      <c r="O972" s="16"/>
      <c r="P972" s="16"/>
      <c r="Q972" s="16"/>
    </row>
    <row r="973" spans="10:17" x14ac:dyDescent="0.25">
      <c r="J973" s="26"/>
      <c r="K973" s="26"/>
      <c r="L973" s="15"/>
      <c r="M973" s="15"/>
      <c r="N973" s="15"/>
      <c r="O973" s="16"/>
      <c r="P973" s="16"/>
      <c r="Q973" s="16"/>
    </row>
    <row r="974" spans="10:17" x14ac:dyDescent="0.25">
      <c r="J974" s="26"/>
      <c r="K974" s="26"/>
      <c r="L974" s="15"/>
      <c r="M974" s="15"/>
      <c r="N974" s="15"/>
      <c r="O974" s="16"/>
      <c r="P974" s="16"/>
      <c r="Q974" s="16"/>
    </row>
    <row r="975" spans="10:17" x14ac:dyDescent="0.25">
      <c r="J975" s="26"/>
      <c r="K975" s="26"/>
      <c r="L975" s="15"/>
      <c r="M975" s="15"/>
      <c r="N975" s="15"/>
      <c r="O975" s="16"/>
      <c r="P975" s="16"/>
      <c r="Q975" s="16"/>
    </row>
    <row r="976" spans="10:17" x14ac:dyDescent="0.25">
      <c r="J976" s="26"/>
      <c r="K976" s="26"/>
      <c r="L976" s="15"/>
      <c r="M976" s="15"/>
      <c r="N976" s="15"/>
      <c r="O976" s="16"/>
      <c r="P976" s="16"/>
      <c r="Q976" s="16"/>
    </row>
    <row r="977" spans="10:17" x14ac:dyDescent="0.25">
      <c r="J977" s="26"/>
      <c r="K977" s="26"/>
      <c r="L977" s="15"/>
      <c r="M977" s="15"/>
      <c r="N977" s="15"/>
      <c r="O977" s="16"/>
      <c r="P977" s="16"/>
      <c r="Q977" s="16"/>
    </row>
    <row r="978" spans="10:17" x14ac:dyDescent="0.25">
      <c r="J978" s="26"/>
      <c r="K978" s="26"/>
      <c r="L978" s="26"/>
      <c r="M978" s="26"/>
      <c r="N978" s="26"/>
      <c r="O978" s="16"/>
      <c r="P978" s="16"/>
      <c r="Q978" s="16"/>
    </row>
    <row r="979" spans="10:17" x14ac:dyDescent="0.25">
      <c r="J979" s="26"/>
      <c r="K979" s="26"/>
      <c r="L979" s="26"/>
      <c r="M979" s="26"/>
      <c r="N979" s="26"/>
      <c r="O979" s="16"/>
      <c r="P979" s="16"/>
      <c r="Q979" s="16"/>
    </row>
    <row r="980" spans="10:17" x14ac:dyDescent="0.25">
      <c r="J980" s="26"/>
      <c r="K980" s="26"/>
      <c r="L980" s="26"/>
      <c r="M980" s="26"/>
      <c r="N980" s="26"/>
      <c r="O980" s="16"/>
      <c r="P980" s="16"/>
      <c r="Q980" s="16"/>
    </row>
    <row r="981" spans="10:17" x14ac:dyDescent="0.25">
      <c r="J981" s="26"/>
      <c r="K981" s="26"/>
      <c r="L981" s="26"/>
      <c r="M981" s="26"/>
      <c r="N981" s="26"/>
      <c r="O981" s="16"/>
      <c r="P981" s="16"/>
      <c r="Q981" s="16"/>
    </row>
    <row r="982" spans="10:17" x14ac:dyDescent="0.25">
      <c r="J982" s="26"/>
      <c r="K982" s="26"/>
      <c r="L982" s="26"/>
      <c r="M982" s="26"/>
      <c r="N982" s="26"/>
      <c r="O982" s="16"/>
      <c r="P982" s="16"/>
      <c r="Q982" s="16"/>
    </row>
    <row r="983" spans="10:17" x14ac:dyDescent="0.25">
      <c r="J983" s="26"/>
      <c r="K983" s="26"/>
      <c r="L983" s="26"/>
      <c r="M983" s="26"/>
      <c r="N983" s="26"/>
      <c r="O983" s="16"/>
      <c r="P983" s="16"/>
      <c r="Q983" s="16"/>
    </row>
    <row r="984" spans="10:17" x14ac:dyDescent="0.25">
      <c r="J984" s="26"/>
      <c r="K984" s="26"/>
      <c r="L984" s="26"/>
      <c r="M984" s="26"/>
      <c r="N984" s="26"/>
      <c r="O984" s="16"/>
      <c r="P984" s="16"/>
      <c r="Q984" s="16"/>
    </row>
    <row r="985" spans="10:17" x14ac:dyDescent="0.25">
      <c r="J985" s="26"/>
      <c r="K985" s="26"/>
      <c r="L985" s="26"/>
      <c r="M985" s="26"/>
      <c r="N985" s="26"/>
      <c r="O985" s="16"/>
      <c r="P985" s="16"/>
      <c r="Q985" s="16"/>
    </row>
    <row r="986" spans="10:17" x14ac:dyDescent="0.25">
      <c r="J986" s="26"/>
      <c r="K986" s="26"/>
      <c r="L986" s="26"/>
      <c r="M986" s="26"/>
      <c r="N986" s="26"/>
      <c r="O986" s="16"/>
      <c r="P986" s="16"/>
      <c r="Q986" s="16"/>
    </row>
    <row r="987" spans="10:17" x14ac:dyDescent="0.25">
      <c r="J987" s="26"/>
      <c r="K987" s="26"/>
      <c r="L987" s="26"/>
      <c r="M987" s="26"/>
      <c r="N987" s="26"/>
      <c r="O987" s="16"/>
      <c r="P987" s="16"/>
      <c r="Q987" s="16"/>
    </row>
    <row r="988" spans="10:17" x14ac:dyDescent="0.25">
      <c r="J988" s="26"/>
      <c r="K988" s="26"/>
      <c r="L988" s="26"/>
      <c r="M988" s="26"/>
      <c r="N988" s="26"/>
      <c r="O988" s="16"/>
      <c r="P988" s="16"/>
      <c r="Q988" s="16"/>
    </row>
    <row r="989" spans="10:17" x14ac:dyDescent="0.25">
      <c r="J989" s="26"/>
      <c r="K989" s="26"/>
      <c r="L989" s="26"/>
      <c r="M989" s="26"/>
      <c r="N989" s="26"/>
      <c r="O989" s="16"/>
      <c r="P989" s="16"/>
      <c r="Q989" s="16"/>
    </row>
    <row r="990" spans="10:17" x14ac:dyDescent="0.25">
      <c r="J990" s="26"/>
      <c r="K990" s="26"/>
      <c r="L990" s="26"/>
      <c r="M990" s="26"/>
      <c r="N990" s="26"/>
      <c r="O990" s="16"/>
      <c r="P990" s="16"/>
      <c r="Q990" s="16"/>
    </row>
    <row r="991" spans="10:17" x14ac:dyDescent="0.25">
      <c r="J991" s="26"/>
      <c r="K991" s="26"/>
      <c r="L991" s="26"/>
      <c r="M991" s="26"/>
      <c r="N991" s="26"/>
      <c r="O991" s="16"/>
      <c r="P991" s="16"/>
      <c r="Q991" s="16"/>
    </row>
    <row r="992" spans="10:17" x14ac:dyDescent="0.25">
      <c r="J992" s="26"/>
      <c r="K992" s="26"/>
      <c r="L992" s="26"/>
      <c r="M992" s="26"/>
      <c r="N992" s="26"/>
      <c r="O992" s="16"/>
      <c r="P992" s="16"/>
      <c r="Q992" s="16"/>
    </row>
    <row r="993" spans="10:17" x14ac:dyDescent="0.25">
      <c r="J993" s="26"/>
      <c r="K993" s="26"/>
      <c r="L993" s="26"/>
      <c r="M993" s="26"/>
      <c r="N993" s="26"/>
      <c r="O993" s="16"/>
      <c r="P993" s="16"/>
      <c r="Q993" s="16"/>
    </row>
    <row r="994" spans="10:17" x14ac:dyDescent="0.25">
      <c r="J994" s="26"/>
      <c r="K994" s="26"/>
      <c r="L994" s="26"/>
      <c r="M994" s="26"/>
      <c r="N994" s="26"/>
      <c r="O994" s="16"/>
      <c r="P994" s="16"/>
      <c r="Q994" s="16"/>
    </row>
    <row r="995" spans="10:17" x14ac:dyDescent="0.25">
      <c r="J995" s="26"/>
      <c r="K995" s="26"/>
      <c r="L995" s="26"/>
      <c r="M995" s="26"/>
      <c r="N995" s="26"/>
      <c r="O995" s="16"/>
      <c r="P995" s="16"/>
      <c r="Q995" s="16"/>
    </row>
    <row r="996" spans="10:17" x14ac:dyDescent="0.25">
      <c r="J996" s="26"/>
      <c r="K996" s="26"/>
      <c r="L996" s="26"/>
      <c r="M996" s="26"/>
      <c r="N996" s="26"/>
      <c r="O996" s="16"/>
      <c r="P996" s="16"/>
      <c r="Q996" s="16"/>
    </row>
    <row r="997" spans="10:17" x14ac:dyDescent="0.25">
      <c r="J997" s="26"/>
      <c r="K997" s="26"/>
      <c r="L997" s="26"/>
      <c r="M997" s="26"/>
      <c r="N997" s="26"/>
      <c r="O997" s="16"/>
      <c r="P997" s="16"/>
      <c r="Q997" s="16"/>
    </row>
    <row r="998" spans="10:17" x14ac:dyDescent="0.25">
      <c r="J998" s="26"/>
      <c r="K998" s="26"/>
      <c r="L998" s="26"/>
      <c r="M998" s="26"/>
      <c r="N998" s="26"/>
      <c r="O998" s="16"/>
      <c r="P998" s="16"/>
      <c r="Q998" s="16"/>
    </row>
    <row r="999" spans="10:17" x14ac:dyDescent="0.25">
      <c r="J999" s="26"/>
      <c r="K999" s="26"/>
      <c r="L999" s="26"/>
      <c r="M999" s="26"/>
      <c r="N999" s="26"/>
      <c r="O999" s="16"/>
      <c r="P999" s="16"/>
      <c r="Q999" s="16"/>
    </row>
    <row r="1000" spans="10:17" x14ac:dyDescent="0.25">
      <c r="J1000" s="26"/>
      <c r="K1000" s="26"/>
      <c r="L1000" s="26"/>
      <c r="M1000" s="26"/>
      <c r="N1000" s="26"/>
      <c r="O1000" s="16"/>
      <c r="P1000" s="16"/>
      <c r="Q1000" s="16"/>
    </row>
    <row r="1001" spans="10:17" x14ac:dyDescent="0.25">
      <c r="J1001" s="26"/>
      <c r="K1001" s="26"/>
      <c r="L1001" s="26"/>
      <c r="M1001" s="26"/>
      <c r="N1001" s="26"/>
      <c r="O1001" s="16"/>
      <c r="P1001" s="16"/>
      <c r="Q1001" s="16"/>
    </row>
    <row r="1002" spans="10:17" x14ac:dyDescent="0.25">
      <c r="J1002" s="26"/>
      <c r="K1002" s="26"/>
      <c r="L1002" s="26"/>
      <c r="M1002" s="26"/>
      <c r="N1002" s="26"/>
      <c r="O1002" s="16"/>
      <c r="P1002" s="16"/>
      <c r="Q1002" s="16"/>
    </row>
    <row r="1003" spans="10:17" x14ac:dyDescent="0.25">
      <c r="J1003" s="26"/>
      <c r="K1003" s="26"/>
      <c r="L1003" s="26"/>
      <c r="M1003" s="26"/>
      <c r="N1003" s="26"/>
      <c r="O1003" s="16"/>
      <c r="P1003" s="16"/>
      <c r="Q1003" s="16"/>
    </row>
    <row r="1004" spans="10:17" x14ac:dyDescent="0.25">
      <c r="J1004" s="26"/>
      <c r="K1004" s="26"/>
      <c r="L1004" s="26"/>
      <c r="M1004" s="26"/>
      <c r="N1004" s="26"/>
      <c r="O1004" s="16"/>
      <c r="P1004" s="16"/>
      <c r="Q1004" s="16"/>
    </row>
    <row r="1005" spans="10:17" x14ac:dyDescent="0.25">
      <c r="J1005" s="26"/>
      <c r="K1005" s="26"/>
      <c r="L1005" s="26"/>
      <c r="M1005" s="26"/>
      <c r="N1005" s="26"/>
      <c r="O1005" s="16"/>
      <c r="P1005" s="16"/>
      <c r="Q1005" s="16"/>
    </row>
    <row r="1006" spans="10:17" x14ac:dyDescent="0.25">
      <c r="J1006" s="26"/>
      <c r="K1006" s="26"/>
      <c r="L1006" s="26"/>
      <c r="M1006" s="26"/>
      <c r="N1006" s="26"/>
      <c r="O1006" s="16"/>
      <c r="P1006" s="16"/>
      <c r="Q1006" s="16"/>
    </row>
    <row r="1007" spans="10:17" x14ac:dyDescent="0.25">
      <c r="J1007" s="26"/>
      <c r="K1007" s="26"/>
      <c r="L1007" s="26"/>
      <c r="M1007" s="26"/>
      <c r="N1007" s="26"/>
      <c r="O1007" s="16"/>
      <c r="P1007" s="16"/>
      <c r="Q1007" s="16"/>
    </row>
    <row r="1008" spans="10:17" x14ac:dyDescent="0.25">
      <c r="J1008" s="26"/>
      <c r="K1008" s="26"/>
      <c r="L1008" s="26"/>
      <c r="M1008" s="26"/>
      <c r="N1008" s="26"/>
      <c r="O1008" s="16"/>
      <c r="P1008" s="16"/>
      <c r="Q1008" s="16"/>
    </row>
    <row r="1009" spans="10:17" x14ac:dyDescent="0.25">
      <c r="J1009" s="26"/>
      <c r="K1009" s="26"/>
      <c r="L1009" s="26"/>
      <c r="M1009" s="26"/>
      <c r="N1009" s="26"/>
      <c r="O1009" s="16"/>
      <c r="P1009" s="16"/>
      <c r="Q1009" s="16"/>
    </row>
    <row r="1010" spans="10:17" x14ac:dyDescent="0.25">
      <c r="J1010" s="26"/>
      <c r="K1010" s="26"/>
      <c r="L1010" s="26"/>
      <c r="M1010" s="26"/>
      <c r="N1010" s="26"/>
      <c r="O1010" s="16"/>
      <c r="P1010" s="16"/>
      <c r="Q1010" s="16"/>
    </row>
    <row r="1011" spans="10:17" x14ac:dyDescent="0.25">
      <c r="J1011" s="26"/>
      <c r="K1011" s="26"/>
      <c r="L1011" s="26"/>
      <c r="M1011" s="26"/>
      <c r="N1011" s="26"/>
      <c r="O1011" s="16"/>
      <c r="P1011" s="16"/>
      <c r="Q1011" s="16"/>
    </row>
    <row r="1012" spans="10:17" x14ac:dyDescent="0.25">
      <c r="J1012" s="26"/>
      <c r="K1012" s="26"/>
      <c r="L1012" s="26"/>
      <c r="M1012" s="26"/>
      <c r="N1012" s="26"/>
      <c r="O1012" s="16"/>
      <c r="P1012" s="16"/>
      <c r="Q1012" s="16"/>
    </row>
    <row r="1013" spans="10:17" x14ac:dyDescent="0.25">
      <c r="J1013" s="26"/>
      <c r="K1013" s="26"/>
      <c r="L1013" s="26"/>
      <c r="M1013" s="26"/>
      <c r="N1013" s="26"/>
      <c r="O1013" s="16"/>
      <c r="P1013" s="16"/>
      <c r="Q1013" s="16"/>
    </row>
    <row r="1014" spans="10:17" x14ac:dyDescent="0.25">
      <c r="J1014" s="26"/>
      <c r="K1014" s="26"/>
      <c r="L1014" s="26"/>
      <c r="M1014" s="26"/>
      <c r="N1014" s="26"/>
      <c r="O1014" s="16"/>
      <c r="P1014" s="16"/>
      <c r="Q1014" s="16"/>
    </row>
    <row r="1015" spans="10:17" x14ac:dyDescent="0.25">
      <c r="J1015" s="26"/>
      <c r="K1015" s="26"/>
      <c r="L1015" s="26"/>
      <c r="M1015" s="26"/>
      <c r="N1015" s="26"/>
      <c r="O1015" s="16"/>
      <c r="P1015" s="16"/>
      <c r="Q1015" s="16"/>
    </row>
    <row r="1016" spans="10:17" x14ac:dyDescent="0.25">
      <c r="J1016" s="26"/>
      <c r="K1016" s="26"/>
      <c r="L1016" s="26"/>
      <c r="M1016" s="26"/>
      <c r="N1016" s="26"/>
      <c r="O1016" s="16"/>
      <c r="P1016" s="16"/>
      <c r="Q1016" s="16"/>
    </row>
    <row r="1017" spans="10:17" x14ac:dyDescent="0.25">
      <c r="J1017" s="26"/>
      <c r="K1017" s="26"/>
      <c r="L1017" s="26"/>
      <c r="M1017" s="26"/>
      <c r="N1017" s="26"/>
      <c r="O1017" s="16"/>
      <c r="P1017" s="16"/>
      <c r="Q1017" s="16"/>
    </row>
    <row r="1018" spans="10:17" x14ac:dyDescent="0.25">
      <c r="J1018" s="26"/>
      <c r="K1018" s="26"/>
      <c r="L1018" s="26"/>
      <c r="M1018" s="26"/>
      <c r="N1018" s="26"/>
      <c r="O1018" s="16"/>
      <c r="P1018" s="16"/>
      <c r="Q1018" s="16"/>
    </row>
    <row r="1019" spans="10:17" x14ac:dyDescent="0.25">
      <c r="J1019" s="26"/>
      <c r="K1019" s="26"/>
      <c r="L1019" s="26"/>
      <c r="M1019" s="26"/>
      <c r="N1019" s="26"/>
      <c r="O1019" s="16"/>
      <c r="P1019" s="16"/>
      <c r="Q1019" s="16"/>
    </row>
    <row r="1020" spans="10:17" x14ac:dyDescent="0.25">
      <c r="J1020" s="26"/>
      <c r="K1020" s="26"/>
      <c r="L1020" s="26"/>
      <c r="M1020" s="26"/>
      <c r="N1020" s="26"/>
      <c r="O1020" s="16"/>
      <c r="P1020" s="16"/>
      <c r="Q1020" s="16"/>
    </row>
    <row r="1021" spans="10:17" x14ac:dyDescent="0.25">
      <c r="J1021" s="26"/>
      <c r="K1021" s="26"/>
      <c r="L1021" s="26"/>
      <c r="M1021" s="26"/>
      <c r="N1021" s="26"/>
      <c r="O1021" s="16"/>
      <c r="P1021" s="16"/>
      <c r="Q1021" s="16"/>
    </row>
    <row r="1022" spans="10:17" x14ac:dyDescent="0.25">
      <c r="J1022" s="26"/>
      <c r="K1022" s="26"/>
      <c r="L1022" s="26"/>
      <c r="M1022" s="26"/>
      <c r="N1022" s="26"/>
      <c r="O1022" s="16"/>
      <c r="P1022" s="16"/>
      <c r="Q1022" s="16"/>
    </row>
    <row r="1023" spans="10:17" x14ac:dyDescent="0.25">
      <c r="J1023" s="26"/>
      <c r="K1023" s="26"/>
      <c r="L1023" s="26"/>
      <c r="M1023" s="26"/>
      <c r="N1023" s="26"/>
      <c r="O1023" s="16"/>
      <c r="P1023" s="16"/>
      <c r="Q1023" s="16"/>
    </row>
    <row r="1024" spans="10:17" x14ac:dyDescent="0.25">
      <c r="J1024" s="26"/>
      <c r="K1024" s="26"/>
      <c r="L1024" s="26"/>
      <c r="M1024" s="26"/>
      <c r="N1024" s="26"/>
      <c r="O1024" s="16"/>
      <c r="P1024" s="16"/>
      <c r="Q1024" s="16"/>
    </row>
    <row r="1025" spans="10:17" x14ac:dyDescent="0.25">
      <c r="J1025" s="26"/>
      <c r="K1025" s="26"/>
      <c r="L1025" s="26"/>
      <c r="M1025" s="26"/>
      <c r="N1025" s="26"/>
      <c r="O1025" s="16"/>
      <c r="P1025" s="16"/>
      <c r="Q1025" s="16"/>
    </row>
    <row r="1026" spans="10:17" x14ac:dyDescent="0.25">
      <c r="J1026" s="26"/>
      <c r="K1026" s="26"/>
      <c r="L1026" s="26"/>
      <c r="M1026" s="26"/>
      <c r="N1026" s="26"/>
      <c r="O1026" s="16"/>
      <c r="P1026" s="16"/>
      <c r="Q1026" s="16"/>
    </row>
    <row r="1027" spans="10:17" x14ac:dyDescent="0.25">
      <c r="J1027" s="26"/>
      <c r="K1027" s="26"/>
      <c r="L1027" s="26"/>
      <c r="M1027" s="26"/>
      <c r="N1027" s="26"/>
      <c r="O1027" s="16"/>
      <c r="P1027" s="16"/>
      <c r="Q1027" s="16"/>
    </row>
    <row r="1028" spans="10:17" x14ac:dyDescent="0.25">
      <c r="J1028" s="26"/>
      <c r="K1028" s="26"/>
      <c r="L1028" s="26"/>
      <c r="M1028" s="26"/>
      <c r="N1028" s="26"/>
      <c r="O1028" s="16"/>
      <c r="P1028" s="16"/>
      <c r="Q1028" s="16"/>
    </row>
    <row r="1029" spans="10:17" x14ac:dyDescent="0.25">
      <c r="J1029" s="26"/>
      <c r="K1029" s="26"/>
      <c r="L1029" s="26"/>
      <c r="M1029" s="26"/>
      <c r="N1029" s="26"/>
      <c r="O1029" s="16"/>
      <c r="P1029" s="16"/>
      <c r="Q1029" s="16"/>
    </row>
    <row r="1030" spans="10:17" x14ac:dyDescent="0.25">
      <c r="J1030" s="26"/>
      <c r="K1030" s="26"/>
      <c r="L1030" s="26"/>
      <c r="M1030" s="26"/>
      <c r="N1030" s="26"/>
      <c r="O1030" s="16"/>
      <c r="P1030" s="16"/>
      <c r="Q1030" s="16"/>
    </row>
    <row r="1031" spans="10:17" x14ac:dyDescent="0.25">
      <c r="J1031" s="26"/>
      <c r="K1031" s="26"/>
      <c r="L1031" s="26"/>
      <c r="M1031" s="26"/>
      <c r="N1031" s="26"/>
      <c r="O1031" s="16"/>
      <c r="P1031" s="16"/>
      <c r="Q1031" s="16"/>
    </row>
    <row r="1032" spans="10:17" x14ac:dyDescent="0.25">
      <c r="J1032" s="26"/>
      <c r="K1032" s="26"/>
      <c r="L1032" s="26"/>
      <c r="M1032" s="26"/>
      <c r="N1032" s="26"/>
      <c r="O1032" s="16"/>
      <c r="P1032" s="16"/>
      <c r="Q1032" s="16"/>
    </row>
    <row r="1033" spans="10:17" x14ac:dyDescent="0.25">
      <c r="J1033" s="26"/>
      <c r="K1033" s="26"/>
      <c r="L1033" s="26"/>
      <c r="M1033" s="26"/>
      <c r="N1033" s="26"/>
      <c r="O1033" s="16"/>
      <c r="P1033" s="16"/>
      <c r="Q1033" s="16"/>
    </row>
    <row r="1034" spans="10:17" x14ac:dyDescent="0.25">
      <c r="J1034" s="26"/>
      <c r="K1034" s="26"/>
      <c r="L1034" s="26"/>
      <c r="M1034" s="26"/>
      <c r="N1034" s="26"/>
      <c r="O1034" s="16"/>
      <c r="P1034" s="16"/>
      <c r="Q1034" s="16"/>
    </row>
    <row r="1035" spans="10:17" x14ac:dyDescent="0.25">
      <c r="J1035" s="26"/>
      <c r="K1035" s="26"/>
      <c r="L1035" s="26"/>
      <c r="M1035" s="26"/>
      <c r="N1035" s="26"/>
      <c r="O1035" s="16"/>
      <c r="P1035" s="16"/>
      <c r="Q1035" s="16"/>
    </row>
    <row r="1036" spans="10:17" x14ac:dyDescent="0.25">
      <c r="J1036" s="26"/>
      <c r="K1036" s="26"/>
      <c r="L1036" s="26"/>
      <c r="M1036" s="26"/>
      <c r="N1036" s="26"/>
      <c r="O1036" s="16"/>
      <c r="P1036" s="16"/>
      <c r="Q1036" s="16"/>
    </row>
    <row r="1037" spans="10:17" x14ac:dyDescent="0.25">
      <c r="J1037" s="26"/>
      <c r="K1037" s="26"/>
      <c r="L1037" s="26"/>
      <c r="M1037" s="26"/>
      <c r="N1037" s="26"/>
      <c r="O1037" s="16"/>
      <c r="P1037" s="16"/>
      <c r="Q1037" s="16"/>
    </row>
    <row r="1038" spans="10:17" x14ac:dyDescent="0.25">
      <c r="J1038" s="26"/>
      <c r="K1038" s="26"/>
      <c r="L1038" s="26"/>
      <c r="M1038" s="26"/>
      <c r="N1038" s="26"/>
      <c r="O1038" s="16"/>
      <c r="P1038" s="16"/>
      <c r="Q1038" s="16"/>
    </row>
    <row r="1039" spans="10:17" x14ac:dyDescent="0.25">
      <c r="J1039" s="26"/>
      <c r="K1039" s="26"/>
      <c r="L1039" s="26"/>
      <c r="M1039" s="26"/>
      <c r="N1039" s="26"/>
      <c r="O1039" s="16"/>
      <c r="P1039" s="16"/>
      <c r="Q1039" s="16"/>
    </row>
    <row r="1040" spans="10:17" x14ac:dyDescent="0.25">
      <c r="J1040" s="26"/>
      <c r="K1040" s="26"/>
      <c r="L1040" s="26"/>
      <c r="M1040" s="26"/>
      <c r="N1040" s="26"/>
      <c r="O1040" s="16"/>
      <c r="P1040" s="16"/>
      <c r="Q1040" s="16"/>
    </row>
    <row r="1041" spans="10:17" x14ac:dyDescent="0.25">
      <c r="J1041" s="26"/>
      <c r="K1041" s="26"/>
      <c r="L1041" s="26"/>
      <c r="M1041" s="26"/>
      <c r="N1041" s="26"/>
      <c r="O1041" s="16"/>
      <c r="P1041" s="16"/>
      <c r="Q1041" s="16"/>
    </row>
    <row r="1042" spans="10:17" x14ac:dyDescent="0.25">
      <c r="J1042" s="26"/>
      <c r="K1042" s="26"/>
      <c r="L1042" s="26"/>
      <c r="M1042" s="26"/>
      <c r="N1042" s="26"/>
      <c r="O1042" s="16"/>
      <c r="P1042" s="16"/>
      <c r="Q1042" s="16"/>
    </row>
    <row r="1043" spans="10:17" x14ac:dyDescent="0.25">
      <c r="J1043" s="26"/>
      <c r="K1043" s="26"/>
      <c r="L1043" s="26"/>
      <c r="M1043" s="26"/>
      <c r="N1043" s="26"/>
      <c r="O1043" s="16"/>
      <c r="P1043" s="16"/>
      <c r="Q1043" s="16"/>
    </row>
    <row r="1044" spans="10:17" x14ac:dyDescent="0.25">
      <c r="J1044" s="26"/>
      <c r="K1044" s="26"/>
      <c r="L1044" s="26"/>
      <c r="M1044" s="26"/>
      <c r="N1044" s="26"/>
      <c r="O1044" s="16"/>
      <c r="P1044" s="16"/>
      <c r="Q1044" s="16"/>
    </row>
    <row r="1045" spans="10:17" x14ac:dyDescent="0.25">
      <c r="J1045" s="26"/>
      <c r="K1045" s="26"/>
      <c r="L1045" s="26"/>
      <c r="M1045" s="26"/>
      <c r="N1045" s="26"/>
      <c r="O1045" s="16"/>
      <c r="P1045" s="16"/>
      <c r="Q1045" s="16"/>
    </row>
    <row r="1046" spans="10:17" x14ac:dyDescent="0.25">
      <c r="J1046" s="26"/>
      <c r="K1046" s="26"/>
      <c r="L1046" s="26"/>
      <c r="M1046" s="26"/>
      <c r="N1046" s="26"/>
      <c r="O1046" s="16"/>
      <c r="P1046" s="16"/>
      <c r="Q1046" s="16"/>
    </row>
    <row r="1047" spans="10:17" x14ac:dyDescent="0.25">
      <c r="J1047" s="26"/>
      <c r="K1047" s="26"/>
      <c r="L1047" s="26"/>
      <c r="M1047" s="26"/>
      <c r="N1047" s="26"/>
      <c r="O1047" s="16"/>
      <c r="P1047" s="16"/>
      <c r="Q1047" s="16"/>
    </row>
    <row r="1048" spans="10:17" x14ac:dyDescent="0.25">
      <c r="J1048" s="26"/>
      <c r="K1048" s="26"/>
      <c r="L1048" s="26"/>
      <c r="M1048" s="26"/>
      <c r="N1048" s="26"/>
      <c r="O1048" s="16"/>
      <c r="P1048" s="16"/>
      <c r="Q1048" s="16"/>
    </row>
    <row r="1049" spans="10:17" x14ac:dyDescent="0.25">
      <c r="J1049" s="26"/>
      <c r="K1049" s="26"/>
      <c r="L1049" s="26"/>
      <c r="M1049" s="26"/>
      <c r="N1049" s="26"/>
      <c r="O1049" s="16"/>
      <c r="P1049" s="16"/>
      <c r="Q1049" s="16"/>
    </row>
    <row r="1050" spans="10:17" x14ac:dyDescent="0.25">
      <c r="J1050" s="26"/>
      <c r="K1050" s="26"/>
      <c r="L1050" s="26"/>
      <c r="M1050" s="26"/>
      <c r="N1050" s="26"/>
      <c r="O1050" s="16"/>
      <c r="P1050" s="16"/>
      <c r="Q1050" s="16"/>
    </row>
    <row r="1051" spans="10:17" x14ac:dyDescent="0.25">
      <c r="J1051" s="26"/>
      <c r="K1051" s="26"/>
      <c r="L1051" s="26"/>
      <c r="M1051" s="26"/>
      <c r="N1051" s="26"/>
      <c r="O1051" s="16"/>
      <c r="P1051" s="16"/>
      <c r="Q1051" s="16"/>
    </row>
    <row r="1052" spans="10:17" x14ac:dyDescent="0.25">
      <c r="J1052" s="26"/>
      <c r="K1052" s="26"/>
      <c r="L1052" s="26"/>
      <c r="M1052" s="26"/>
      <c r="N1052" s="26"/>
      <c r="O1052" s="16"/>
      <c r="P1052" s="16"/>
      <c r="Q1052" s="16"/>
    </row>
    <row r="1053" spans="10:17" x14ac:dyDescent="0.25">
      <c r="J1053" s="26"/>
      <c r="K1053" s="26"/>
      <c r="L1053" s="26"/>
      <c r="M1053" s="26"/>
      <c r="N1053" s="26"/>
      <c r="O1053" s="16"/>
      <c r="P1053" s="16"/>
      <c r="Q1053" s="16"/>
    </row>
    <row r="1054" spans="10:17" x14ac:dyDescent="0.25">
      <c r="J1054" s="26"/>
      <c r="K1054" s="26"/>
      <c r="L1054" s="26"/>
      <c r="M1054" s="26"/>
      <c r="N1054" s="26"/>
      <c r="O1054" s="16"/>
      <c r="P1054" s="16"/>
      <c r="Q1054" s="16"/>
    </row>
    <row r="1055" spans="10:17" x14ac:dyDescent="0.25">
      <c r="J1055" s="26"/>
      <c r="K1055" s="26"/>
      <c r="L1055" s="26"/>
      <c r="M1055" s="26"/>
      <c r="N1055" s="26"/>
      <c r="O1055" s="16"/>
      <c r="P1055" s="16"/>
      <c r="Q1055" s="16"/>
    </row>
    <row r="1056" spans="10:17" x14ac:dyDescent="0.25">
      <c r="J1056" s="26"/>
      <c r="K1056" s="26"/>
      <c r="L1056" s="26"/>
      <c r="M1056" s="26"/>
      <c r="N1056" s="26"/>
      <c r="O1056" s="16"/>
      <c r="P1056" s="16"/>
      <c r="Q1056" s="16"/>
    </row>
    <row r="1057" spans="10:17" x14ac:dyDescent="0.25">
      <c r="J1057" s="26"/>
      <c r="K1057" s="26"/>
      <c r="L1057" s="26"/>
      <c r="M1057" s="26"/>
      <c r="N1057" s="26"/>
      <c r="O1057" s="16"/>
      <c r="P1057" s="16"/>
      <c r="Q1057" s="16"/>
    </row>
    <row r="1058" spans="10:17" x14ac:dyDescent="0.25">
      <c r="J1058" s="26"/>
      <c r="K1058" s="26"/>
      <c r="L1058" s="26"/>
      <c r="M1058" s="26"/>
      <c r="N1058" s="26"/>
      <c r="O1058" s="16"/>
      <c r="P1058" s="16"/>
      <c r="Q1058" s="16"/>
    </row>
    <row r="1059" spans="10:17" x14ac:dyDescent="0.25">
      <c r="J1059" s="26"/>
      <c r="K1059" s="26"/>
      <c r="L1059" s="26"/>
      <c r="M1059" s="26"/>
      <c r="N1059" s="26"/>
      <c r="O1059" s="16"/>
      <c r="P1059" s="16"/>
      <c r="Q1059" s="16"/>
    </row>
    <row r="1060" spans="10:17" x14ac:dyDescent="0.25">
      <c r="J1060" s="26"/>
      <c r="K1060" s="26"/>
      <c r="L1060" s="26"/>
      <c r="M1060" s="26"/>
      <c r="N1060" s="26"/>
      <c r="O1060" s="16"/>
      <c r="P1060" s="16"/>
      <c r="Q1060" s="16"/>
    </row>
    <row r="1061" spans="10:17" x14ac:dyDescent="0.25">
      <c r="J1061" s="26"/>
      <c r="K1061" s="26"/>
      <c r="L1061" s="26"/>
      <c r="M1061" s="26"/>
      <c r="N1061" s="26"/>
      <c r="O1061" s="16"/>
      <c r="P1061" s="16"/>
      <c r="Q1061" s="16"/>
    </row>
    <row r="1062" spans="10:17" x14ac:dyDescent="0.25">
      <c r="J1062" s="26"/>
      <c r="K1062" s="26"/>
      <c r="L1062" s="26"/>
      <c r="M1062" s="26"/>
      <c r="N1062" s="26"/>
      <c r="O1062" s="16"/>
      <c r="P1062" s="16"/>
      <c r="Q1062" s="16"/>
    </row>
    <row r="1063" spans="10:17" x14ac:dyDescent="0.25">
      <c r="J1063" s="26"/>
      <c r="K1063" s="26"/>
      <c r="L1063" s="26"/>
      <c r="M1063" s="26"/>
      <c r="N1063" s="26"/>
      <c r="O1063" s="16"/>
      <c r="P1063" s="16"/>
      <c r="Q1063" s="16"/>
    </row>
    <row r="1064" spans="10:17" x14ac:dyDescent="0.25">
      <c r="J1064" s="26"/>
      <c r="K1064" s="26"/>
      <c r="L1064" s="26"/>
      <c r="M1064" s="26"/>
      <c r="N1064" s="26"/>
      <c r="O1064" s="16"/>
      <c r="P1064" s="16"/>
      <c r="Q1064" s="16"/>
    </row>
    <row r="1065" spans="10:17" x14ac:dyDescent="0.25">
      <c r="J1065" s="26"/>
      <c r="K1065" s="26"/>
      <c r="L1065" s="26"/>
      <c r="M1065" s="26"/>
      <c r="N1065" s="26"/>
      <c r="O1065" s="16"/>
      <c r="P1065" s="16"/>
      <c r="Q1065" s="16"/>
    </row>
    <row r="1066" spans="10:17" x14ac:dyDescent="0.25">
      <c r="J1066" s="26"/>
      <c r="K1066" s="26"/>
      <c r="L1066" s="26"/>
      <c r="M1066" s="26"/>
      <c r="N1066" s="26"/>
      <c r="O1066" s="16"/>
      <c r="P1066" s="16"/>
      <c r="Q1066" s="16"/>
    </row>
    <row r="1067" spans="10:17" x14ac:dyDescent="0.25">
      <c r="J1067" s="26"/>
      <c r="K1067" s="26"/>
      <c r="L1067" s="26"/>
      <c r="M1067" s="26"/>
      <c r="N1067" s="26"/>
      <c r="O1067" s="16"/>
      <c r="P1067" s="16"/>
      <c r="Q1067" s="16"/>
    </row>
    <row r="1068" spans="10:17" x14ac:dyDescent="0.25">
      <c r="J1068" s="26"/>
      <c r="K1068" s="26"/>
      <c r="L1068" s="26"/>
      <c r="M1068" s="26"/>
      <c r="N1068" s="26"/>
      <c r="O1068" s="16"/>
      <c r="P1068" s="16"/>
      <c r="Q1068" s="16"/>
    </row>
    <row r="1069" spans="10:17" x14ac:dyDescent="0.25">
      <c r="J1069" s="26"/>
      <c r="K1069" s="26"/>
      <c r="L1069" s="26"/>
      <c r="M1069" s="26"/>
      <c r="N1069" s="26"/>
      <c r="O1069" s="16"/>
      <c r="P1069" s="16"/>
      <c r="Q1069" s="16"/>
    </row>
    <row r="1070" spans="10:17" x14ac:dyDescent="0.25">
      <c r="J1070" s="26"/>
      <c r="K1070" s="26"/>
      <c r="L1070" s="26"/>
      <c r="M1070" s="26"/>
      <c r="N1070" s="26"/>
      <c r="O1070" s="16"/>
      <c r="P1070" s="16"/>
      <c r="Q1070" s="16"/>
    </row>
    <row r="1071" spans="10:17" x14ac:dyDescent="0.25">
      <c r="J1071" s="26"/>
      <c r="K1071" s="26"/>
      <c r="L1071" s="26"/>
      <c r="M1071" s="26"/>
      <c r="N1071" s="26"/>
      <c r="O1071" s="16"/>
      <c r="P1071" s="16"/>
      <c r="Q1071" s="16"/>
    </row>
    <row r="1072" spans="10:17" x14ac:dyDescent="0.25">
      <c r="J1072" s="26"/>
      <c r="K1072" s="26"/>
      <c r="L1072" s="26"/>
      <c r="M1072" s="26"/>
      <c r="N1072" s="26"/>
      <c r="O1072" s="16"/>
      <c r="P1072" s="16"/>
      <c r="Q1072" s="16"/>
    </row>
    <row r="1073" spans="10:17" x14ac:dyDescent="0.25">
      <c r="J1073" s="26"/>
      <c r="K1073" s="26"/>
      <c r="L1073" s="26"/>
      <c r="M1073" s="26"/>
      <c r="N1073" s="26"/>
      <c r="O1073" s="16"/>
      <c r="P1073" s="16"/>
      <c r="Q1073" s="16"/>
    </row>
    <row r="1074" spans="10:17" x14ac:dyDescent="0.25">
      <c r="J1074" s="26"/>
      <c r="K1074" s="26"/>
      <c r="L1074" s="26"/>
      <c r="M1074" s="26"/>
      <c r="N1074" s="26"/>
      <c r="O1074" s="16"/>
      <c r="P1074" s="16"/>
      <c r="Q1074" s="16"/>
    </row>
    <row r="1075" spans="10:17" x14ac:dyDescent="0.25">
      <c r="J1075" s="26"/>
      <c r="K1075" s="26"/>
      <c r="L1075" s="26"/>
      <c r="M1075" s="26"/>
      <c r="N1075" s="26"/>
      <c r="O1075" s="16"/>
      <c r="P1075" s="16"/>
      <c r="Q1075" s="16"/>
    </row>
    <row r="1076" spans="10:17" x14ac:dyDescent="0.25">
      <c r="J1076" s="26"/>
      <c r="K1076" s="26"/>
      <c r="L1076" s="26"/>
      <c r="M1076" s="26"/>
      <c r="N1076" s="26"/>
      <c r="O1076" s="16"/>
      <c r="P1076" s="16"/>
      <c r="Q1076" s="16"/>
    </row>
    <row r="1077" spans="10:17" x14ac:dyDescent="0.25">
      <c r="J1077" s="26"/>
      <c r="K1077" s="26"/>
      <c r="L1077" s="26"/>
      <c r="M1077" s="26"/>
      <c r="N1077" s="26"/>
      <c r="O1077" s="16"/>
      <c r="P1077" s="16"/>
      <c r="Q1077" s="16"/>
    </row>
    <row r="1078" spans="10:17" x14ac:dyDescent="0.25">
      <c r="J1078" s="26"/>
      <c r="K1078" s="26"/>
      <c r="L1078" s="26"/>
      <c r="M1078" s="26"/>
      <c r="N1078" s="26"/>
      <c r="O1078" s="16"/>
      <c r="P1078" s="16"/>
      <c r="Q1078" s="16"/>
    </row>
    <row r="1079" spans="10:17" x14ac:dyDescent="0.25">
      <c r="J1079" s="26"/>
      <c r="K1079" s="26"/>
      <c r="L1079" s="26"/>
      <c r="M1079" s="26"/>
      <c r="N1079" s="26"/>
      <c r="O1079" s="16"/>
      <c r="P1079" s="16"/>
      <c r="Q1079" s="16"/>
    </row>
    <row r="1080" spans="10:17" x14ac:dyDescent="0.25">
      <c r="J1080" s="26"/>
      <c r="K1080" s="26"/>
      <c r="L1080" s="26"/>
      <c r="M1080" s="26"/>
      <c r="N1080" s="26"/>
      <c r="O1080" s="16"/>
      <c r="P1080" s="16"/>
      <c r="Q1080" s="16"/>
    </row>
    <row r="1081" spans="10:17" x14ac:dyDescent="0.25">
      <c r="J1081" s="26"/>
      <c r="K1081" s="26"/>
      <c r="L1081" s="26"/>
      <c r="M1081" s="26"/>
      <c r="N1081" s="26"/>
      <c r="O1081" s="16"/>
      <c r="P1081" s="16"/>
      <c r="Q1081" s="16"/>
    </row>
    <row r="1082" spans="10:17" x14ac:dyDescent="0.25">
      <c r="J1082" s="26"/>
      <c r="K1082" s="26"/>
      <c r="L1082" s="26"/>
      <c r="M1082" s="26"/>
      <c r="N1082" s="26"/>
      <c r="O1082" s="16"/>
      <c r="P1082" s="16"/>
      <c r="Q1082" s="16"/>
    </row>
    <row r="1083" spans="10:17" x14ac:dyDescent="0.25">
      <c r="J1083" s="26"/>
      <c r="K1083" s="26"/>
      <c r="L1083" s="26"/>
      <c r="M1083" s="26"/>
      <c r="N1083" s="26"/>
      <c r="O1083" s="16"/>
      <c r="P1083" s="16"/>
      <c r="Q1083" s="16"/>
    </row>
    <row r="1084" spans="10:17" x14ac:dyDescent="0.25">
      <c r="J1084" s="26"/>
      <c r="K1084" s="26"/>
      <c r="L1084" s="26"/>
      <c r="M1084" s="26"/>
      <c r="N1084" s="26"/>
      <c r="O1084" s="16"/>
      <c r="P1084" s="16"/>
      <c r="Q1084" s="16"/>
    </row>
    <row r="1085" spans="10:17" x14ac:dyDescent="0.25">
      <c r="J1085" s="26"/>
      <c r="K1085" s="26"/>
      <c r="L1085" s="26"/>
      <c r="M1085" s="26"/>
      <c r="N1085" s="26"/>
      <c r="O1085" s="16"/>
      <c r="P1085" s="16"/>
      <c r="Q1085" s="16"/>
    </row>
    <row r="1086" spans="10:17" x14ac:dyDescent="0.25">
      <c r="J1086" s="26"/>
      <c r="K1086" s="26"/>
      <c r="L1086" s="26"/>
      <c r="M1086" s="26"/>
      <c r="N1086" s="26"/>
      <c r="O1086" s="16"/>
      <c r="P1086" s="16"/>
      <c r="Q1086" s="16"/>
    </row>
    <row r="1087" spans="10:17" x14ac:dyDescent="0.25">
      <c r="J1087" s="26"/>
      <c r="K1087" s="26"/>
      <c r="L1087" s="26"/>
      <c r="M1087" s="26"/>
      <c r="N1087" s="26"/>
      <c r="O1087" s="16"/>
      <c r="P1087" s="16"/>
      <c r="Q1087" s="16"/>
    </row>
    <row r="1088" spans="10:17" x14ac:dyDescent="0.25">
      <c r="J1088" s="26"/>
      <c r="K1088" s="26"/>
      <c r="L1088" s="26"/>
      <c r="M1088" s="26"/>
      <c r="N1088" s="26"/>
      <c r="O1088" s="16"/>
      <c r="P1088" s="16"/>
      <c r="Q1088" s="16"/>
    </row>
    <row r="1089" spans="10:17" x14ac:dyDescent="0.25">
      <c r="J1089" s="26"/>
      <c r="K1089" s="26"/>
      <c r="L1089" s="26"/>
      <c r="M1089" s="26"/>
      <c r="N1089" s="26"/>
      <c r="O1089" s="16"/>
      <c r="P1089" s="16"/>
      <c r="Q1089" s="16"/>
    </row>
    <row r="1090" spans="10:17" x14ac:dyDescent="0.25">
      <c r="J1090" s="26"/>
      <c r="K1090" s="26"/>
      <c r="L1090" s="26"/>
      <c r="M1090" s="26"/>
      <c r="N1090" s="26"/>
      <c r="O1090" s="16"/>
      <c r="P1090" s="16"/>
      <c r="Q1090" s="16"/>
    </row>
    <row r="1091" spans="10:17" x14ac:dyDescent="0.25">
      <c r="J1091" s="26"/>
      <c r="K1091" s="26"/>
      <c r="L1091" s="26"/>
      <c r="M1091" s="26"/>
      <c r="N1091" s="26"/>
      <c r="O1091" s="16"/>
      <c r="P1091" s="16"/>
      <c r="Q1091" s="16"/>
    </row>
    <row r="1092" spans="10:17" x14ac:dyDescent="0.25">
      <c r="J1092" s="26"/>
      <c r="K1092" s="26"/>
      <c r="L1092" s="26"/>
      <c r="M1092" s="26"/>
      <c r="N1092" s="26"/>
      <c r="O1092" s="16"/>
      <c r="P1092" s="16"/>
      <c r="Q1092" s="16"/>
    </row>
    <row r="1093" spans="10:17" x14ac:dyDescent="0.25">
      <c r="J1093" s="26"/>
      <c r="K1093" s="26"/>
      <c r="L1093" s="26"/>
      <c r="M1093" s="26"/>
      <c r="N1093" s="26"/>
      <c r="O1093" s="16"/>
      <c r="P1093" s="16"/>
      <c r="Q1093" s="16"/>
    </row>
    <row r="1094" spans="10:17" x14ac:dyDescent="0.25">
      <c r="J1094" s="26"/>
      <c r="K1094" s="26"/>
      <c r="L1094" s="26"/>
      <c r="M1094" s="26"/>
      <c r="N1094" s="26"/>
      <c r="O1094" s="16"/>
      <c r="P1094" s="16"/>
      <c r="Q1094" s="16"/>
    </row>
    <row r="1095" spans="10:17" x14ac:dyDescent="0.25">
      <c r="J1095" s="26"/>
      <c r="K1095" s="26"/>
      <c r="L1095" s="26"/>
      <c r="M1095" s="26"/>
      <c r="N1095" s="26"/>
      <c r="O1095" s="16"/>
      <c r="P1095" s="16"/>
      <c r="Q1095" s="16"/>
    </row>
    <row r="1096" spans="10:17" x14ac:dyDescent="0.25">
      <c r="J1096" s="26"/>
      <c r="K1096" s="26"/>
      <c r="L1096" s="26"/>
      <c r="M1096" s="26"/>
      <c r="N1096" s="26"/>
      <c r="O1096" s="16"/>
      <c r="P1096" s="16"/>
      <c r="Q1096" s="16"/>
    </row>
    <row r="1097" spans="10:17" x14ac:dyDescent="0.25">
      <c r="J1097" s="26"/>
      <c r="K1097" s="26"/>
      <c r="L1097" s="26"/>
      <c r="M1097" s="26"/>
      <c r="N1097" s="26"/>
      <c r="O1097" s="16"/>
      <c r="P1097" s="16"/>
      <c r="Q1097" s="16"/>
    </row>
    <row r="1098" spans="10:17" x14ac:dyDescent="0.25">
      <c r="J1098" s="26"/>
      <c r="K1098" s="26"/>
      <c r="L1098" s="26"/>
      <c r="M1098" s="26"/>
      <c r="N1098" s="26"/>
      <c r="O1098" s="16"/>
      <c r="P1098" s="16"/>
      <c r="Q1098" s="16"/>
    </row>
    <row r="1099" spans="10:17" x14ac:dyDescent="0.25">
      <c r="J1099" s="26"/>
      <c r="K1099" s="26"/>
      <c r="L1099" s="26"/>
      <c r="M1099" s="26"/>
      <c r="N1099" s="26"/>
      <c r="O1099" s="16"/>
      <c r="P1099" s="16"/>
      <c r="Q1099" s="16"/>
    </row>
    <row r="1100" spans="10:17" x14ac:dyDescent="0.25">
      <c r="J1100" s="26"/>
      <c r="K1100" s="26"/>
      <c r="L1100" s="26"/>
      <c r="M1100" s="26"/>
      <c r="N1100" s="26"/>
      <c r="O1100" s="16"/>
      <c r="P1100" s="16"/>
      <c r="Q1100" s="16"/>
    </row>
    <row r="1101" spans="10:17" x14ac:dyDescent="0.25">
      <c r="J1101" s="26"/>
      <c r="K1101" s="26"/>
      <c r="L1101" s="26"/>
      <c r="M1101" s="26"/>
      <c r="N1101" s="26"/>
      <c r="O1101" s="16"/>
      <c r="P1101" s="16"/>
      <c r="Q1101" s="16"/>
    </row>
    <row r="1102" spans="10:17" x14ac:dyDescent="0.25">
      <c r="J1102" s="26"/>
      <c r="K1102" s="26"/>
      <c r="L1102" s="26"/>
      <c r="M1102" s="26"/>
      <c r="N1102" s="26"/>
      <c r="O1102" s="16"/>
      <c r="P1102" s="16"/>
      <c r="Q1102" s="16"/>
    </row>
    <row r="1103" spans="10:17" x14ac:dyDescent="0.25">
      <c r="J1103" s="26"/>
      <c r="K1103" s="26"/>
      <c r="L1103" s="26"/>
      <c r="M1103" s="26"/>
      <c r="N1103" s="26"/>
      <c r="O1103" s="16"/>
      <c r="P1103" s="16"/>
      <c r="Q1103" s="16"/>
    </row>
    <row r="1104" spans="10:17" x14ac:dyDescent="0.25">
      <c r="J1104" s="26"/>
      <c r="K1104" s="26"/>
      <c r="L1104" s="26"/>
      <c r="M1104" s="26"/>
      <c r="N1104" s="26"/>
      <c r="O1104" s="16"/>
      <c r="P1104" s="16"/>
      <c r="Q1104" s="16"/>
    </row>
    <row r="1105" spans="10:17" x14ac:dyDescent="0.25">
      <c r="J1105" s="26"/>
      <c r="K1105" s="26"/>
      <c r="L1105" s="26"/>
      <c r="M1105" s="26"/>
      <c r="N1105" s="26"/>
      <c r="O1105" s="16"/>
      <c r="P1105" s="16"/>
      <c r="Q1105" s="16"/>
    </row>
    <row r="1106" spans="10:17" x14ac:dyDescent="0.25">
      <c r="J1106" s="26"/>
      <c r="K1106" s="26"/>
      <c r="L1106" s="26"/>
      <c r="M1106" s="26"/>
      <c r="N1106" s="26"/>
      <c r="O1106" s="16"/>
      <c r="P1106" s="16"/>
      <c r="Q1106" s="16"/>
    </row>
    <row r="1107" spans="10:17" x14ac:dyDescent="0.25">
      <c r="J1107" s="26"/>
      <c r="K1107" s="26"/>
      <c r="L1107" s="26"/>
      <c r="M1107" s="26"/>
      <c r="N1107" s="26"/>
      <c r="O1107" s="16"/>
      <c r="P1107" s="16"/>
      <c r="Q1107" s="16"/>
    </row>
    <row r="1108" spans="10:17" x14ac:dyDescent="0.25">
      <c r="J1108" s="26"/>
      <c r="K1108" s="26"/>
      <c r="L1108" s="26"/>
      <c r="M1108" s="26"/>
      <c r="N1108" s="26"/>
      <c r="O1108" s="16"/>
      <c r="P1108" s="16"/>
      <c r="Q1108" s="16"/>
    </row>
    <row r="1109" spans="10:17" x14ac:dyDescent="0.25">
      <c r="J1109" s="26"/>
      <c r="K1109" s="26"/>
      <c r="L1109" s="26"/>
      <c r="M1109" s="26"/>
      <c r="N1109" s="26"/>
      <c r="O1109" s="16"/>
      <c r="P1109" s="16"/>
      <c r="Q1109" s="16"/>
    </row>
    <row r="1110" spans="10:17" x14ac:dyDescent="0.25">
      <c r="J1110" s="26"/>
      <c r="K1110" s="26"/>
      <c r="L1110" s="26"/>
      <c r="M1110" s="26"/>
      <c r="N1110" s="26"/>
      <c r="O1110" s="16"/>
      <c r="P1110" s="16"/>
      <c r="Q1110" s="16"/>
    </row>
    <row r="1111" spans="10:17" x14ac:dyDescent="0.25">
      <c r="J1111" s="26"/>
      <c r="K1111" s="26"/>
      <c r="L1111" s="26"/>
      <c r="M1111" s="26"/>
      <c r="N1111" s="26"/>
      <c r="O1111" s="16"/>
      <c r="P1111" s="16"/>
      <c r="Q1111" s="16"/>
    </row>
    <row r="1112" spans="10:17" x14ac:dyDescent="0.25">
      <c r="J1112" s="26"/>
      <c r="K1112" s="26"/>
      <c r="L1112" s="26"/>
      <c r="M1112" s="26"/>
      <c r="N1112" s="26"/>
      <c r="O1112" s="16"/>
      <c r="P1112" s="16"/>
      <c r="Q1112" s="16"/>
    </row>
    <row r="1113" spans="10:17" x14ac:dyDescent="0.25">
      <c r="J1113" s="26"/>
      <c r="K1113" s="26"/>
      <c r="L1113" s="26"/>
      <c r="M1113" s="26"/>
      <c r="N1113" s="26"/>
      <c r="O1113" s="16"/>
      <c r="P1113" s="16"/>
      <c r="Q1113" s="16"/>
    </row>
    <row r="1114" spans="10:17" x14ac:dyDescent="0.25">
      <c r="J1114" s="26"/>
      <c r="K1114" s="26"/>
      <c r="L1114" s="26"/>
      <c r="M1114" s="26"/>
      <c r="N1114" s="26"/>
      <c r="O1114" s="16"/>
      <c r="P1114" s="16"/>
      <c r="Q1114" s="16"/>
    </row>
    <row r="1115" spans="10:17" x14ac:dyDescent="0.25">
      <c r="J1115" s="26"/>
      <c r="K1115" s="26"/>
      <c r="L1115" s="26"/>
      <c r="M1115" s="26"/>
      <c r="N1115" s="26"/>
      <c r="O1115" s="16"/>
      <c r="P1115" s="16"/>
      <c r="Q1115" s="16"/>
    </row>
    <row r="1116" spans="10:17" x14ac:dyDescent="0.25">
      <c r="J1116" s="26"/>
      <c r="K1116" s="26"/>
      <c r="L1116" s="26"/>
      <c r="M1116" s="26"/>
      <c r="N1116" s="26"/>
      <c r="O1116" s="16"/>
      <c r="P1116" s="16"/>
      <c r="Q1116" s="16"/>
    </row>
    <row r="1117" spans="10:17" x14ac:dyDescent="0.25">
      <c r="J1117" s="26"/>
      <c r="K1117" s="26"/>
      <c r="L1117" s="26"/>
      <c r="M1117" s="26"/>
      <c r="N1117" s="26"/>
      <c r="O1117" s="16"/>
      <c r="P1117" s="16"/>
      <c r="Q1117" s="16"/>
    </row>
    <row r="1118" spans="10:17" x14ac:dyDescent="0.25">
      <c r="J1118" s="26"/>
      <c r="K1118" s="26"/>
      <c r="L1118" s="26"/>
      <c r="M1118" s="26"/>
      <c r="N1118" s="26"/>
      <c r="O1118" s="16"/>
      <c r="P1118" s="16"/>
      <c r="Q1118" s="16"/>
    </row>
    <row r="1119" spans="10:17" x14ac:dyDescent="0.25">
      <c r="J1119" s="26"/>
      <c r="K1119" s="26"/>
      <c r="L1119" s="26"/>
      <c r="M1119" s="26"/>
      <c r="N1119" s="26"/>
      <c r="O1119" s="16"/>
      <c r="P1119" s="16"/>
      <c r="Q1119" s="16"/>
    </row>
    <row r="1120" spans="10:17" x14ac:dyDescent="0.25">
      <c r="J1120" s="26"/>
      <c r="K1120" s="26"/>
      <c r="L1120" s="26"/>
      <c r="M1120" s="26"/>
      <c r="N1120" s="26"/>
      <c r="O1120" s="16"/>
      <c r="P1120" s="16"/>
      <c r="Q1120" s="16"/>
    </row>
    <row r="1121" spans="10:17" x14ac:dyDescent="0.25">
      <c r="J1121" s="26"/>
      <c r="K1121" s="26"/>
      <c r="L1121" s="26"/>
      <c r="M1121" s="26"/>
      <c r="N1121" s="26"/>
      <c r="O1121" s="16"/>
      <c r="P1121" s="16"/>
      <c r="Q1121" s="16"/>
    </row>
    <row r="1122" spans="10:17" x14ac:dyDescent="0.25">
      <c r="J1122" s="26"/>
      <c r="K1122" s="26"/>
      <c r="L1122" s="26"/>
      <c r="M1122" s="26"/>
      <c r="N1122" s="26"/>
      <c r="O1122" s="16"/>
      <c r="P1122" s="16"/>
      <c r="Q1122" s="16"/>
    </row>
    <row r="1123" spans="10:17" x14ac:dyDescent="0.25">
      <c r="J1123" s="26"/>
      <c r="K1123" s="26"/>
      <c r="L1123" s="26"/>
      <c r="M1123" s="26"/>
      <c r="N1123" s="26"/>
      <c r="O1123" s="16"/>
      <c r="P1123" s="16"/>
      <c r="Q1123" s="16"/>
    </row>
    <row r="1124" spans="10:17" x14ac:dyDescent="0.25">
      <c r="J1124" s="26"/>
      <c r="K1124" s="26"/>
      <c r="L1124" s="26"/>
      <c r="M1124" s="26"/>
      <c r="N1124" s="26"/>
      <c r="O1124" s="16"/>
      <c r="P1124" s="16"/>
      <c r="Q1124" s="16"/>
    </row>
    <row r="1125" spans="10:17" x14ac:dyDescent="0.25">
      <c r="J1125" s="26"/>
      <c r="K1125" s="26"/>
      <c r="L1125" s="26"/>
      <c r="M1125" s="26"/>
      <c r="N1125" s="26"/>
      <c r="O1125" s="16"/>
      <c r="P1125" s="16"/>
      <c r="Q1125" s="16"/>
    </row>
    <row r="1126" spans="10:17" x14ac:dyDescent="0.25">
      <c r="J1126" s="26"/>
      <c r="K1126" s="26"/>
      <c r="L1126" s="26"/>
      <c r="M1126" s="26"/>
      <c r="N1126" s="26"/>
      <c r="O1126" s="16"/>
      <c r="P1126" s="16"/>
      <c r="Q1126" s="16"/>
    </row>
    <row r="1127" spans="10:17" x14ac:dyDescent="0.25">
      <c r="J1127" s="26"/>
      <c r="K1127" s="26"/>
      <c r="L1127" s="26"/>
      <c r="M1127" s="26"/>
      <c r="N1127" s="26"/>
      <c r="O1127" s="16"/>
      <c r="P1127" s="16"/>
      <c r="Q1127" s="16"/>
    </row>
    <row r="1128" spans="10:17" x14ac:dyDescent="0.25">
      <c r="J1128" s="26"/>
      <c r="K1128" s="26"/>
      <c r="L1128" s="26"/>
      <c r="M1128" s="26"/>
      <c r="N1128" s="26"/>
      <c r="O1128" s="16"/>
      <c r="P1128" s="16"/>
      <c r="Q1128" s="16"/>
    </row>
    <row r="1129" spans="10:17" x14ac:dyDescent="0.25">
      <c r="J1129" s="26"/>
      <c r="K1129" s="26"/>
      <c r="L1129" s="26"/>
      <c r="M1129" s="26"/>
      <c r="N1129" s="26"/>
      <c r="O1129" s="16"/>
      <c r="P1129" s="16"/>
      <c r="Q1129" s="16"/>
    </row>
    <row r="1130" spans="10:17" x14ac:dyDescent="0.25">
      <c r="J1130" s="26"/>
      <c r="K1130" s="26"/>
      <c r="L1130" s="26"/>
      <c r="M1130" s="26"/>
      <c r="N1130" s="26"/>
      <c r="O1130" s="16"/>
      <c r="P1130" s="16"/>
      <c r="Q1130" s="16"/>
    </row>
    <row r="1131" spans="10:17" x14ac:dyDescent="0.25">
      <c r="J1131" s="26"/>
      <c r="K1131" s="26"/>
      <c r="L1131" s="26"/>
      <c r="M1131" s="26"/>
      <c r="N1131" s="26"/>
      <c r="O1131" s="16"/>
      <c r="P1131" s="16"/>
      <c r="Q1131" s="16"/>
    </row>
    <row r="1132" spans="10:17" x14ac:dyDescent="0.25">
      <c r="J1132" s="26"/>
      <c r="K1132" s="26"/>
      <c r="L1132" s="26"/>
      <c r="M1132" s="26"/>
      <c r="N1132" s="26"/>
      <c r="O1132" s="16"/>
      <c r="P1132" s="16"/>
      <c r="Q1132" s="16"/>
    </row>
    <row r="1133" spans="10:17" x14ac:dyDescent="0.25">
      <c r="J1133" s="26"/>
      <c r="K1133" s="26"/>
      <c r="L1133" s="26"/>
      <c r="M1133" s="26"/>
      <c r="N1133" s="26"/>
      <c r="O1133" s="16"/>
      <c r="P1133" s="16"/>
      <c r="Q1133" s="16"/>
    </row>
    <row r="1134" spans="10:17" x14ac:dyDescent="0.25">
      <c r="J1134" s="26"/>
      <c r="K1134" s="26"/>
      <c r="L1134" s="26"/>
      <c r="M1134" s="26"/>
      <c r="N1134" s="26"/>
      <c r="O1134" s="16"/>
      <c r="P1134" s="16"/>
      <c r="Q1134" s="16"/>
    </row>
    <row r="1135" spans="10:17" x14ac:dyDescent="0.25">
      <c r="J1135" s="26"/>
      <c r="K1135" s="26"/>
      <c r="L1135" s="26"/>
      <c r="M1135" s="26"/>
      <c r="N1135" s="26"/>
      <c r="O1135" s="16"/>
      <c r="P1135" s="16"/>
      <c r="Q1135" s="16"/>
    </row>
    <row r="1136" spans="10:17" x14ac:dyDescent="0.25">
      <c r="J1136" s="26"/>
      <c r="K1136" s="26"/>
      <c r="L1136" s="26"/>
      <c r="M1136" s="26"/>
      <c r="N1136" s="26"/>
      <c r="O1136" s="16"/>
      <c r="P1136" s="16"/>
      <c r="Q1136" s="16"/>
    </row>
    <row r="1137" spans="10:17" x14ac:dyDescent="0.25">
      <c r="J1137" s="26"/>
      <c r="K1137" s="26"/>
      <c r="L1137" s="26"/>
      <c r="M1137" s="26"/>
      <c r="N1137" s="26"/>
      <c r="O1137" s="16"/>
      <c r="P1137" s="16"/>
      <c r="Q1137" s="16"/>
    </row>
    <row r="1138" spans="10:17" x14ac:dyDescent="0.25">
      <c r="J1138" s="26"/>
      <c r="K1138" s="26"/>
      <c r="L1138" s="26"/>
      <c r="M1138" s="26"/>
      <c r="N1138" s="26"/>
      <c r="O1138" s="16"/>
      <c r="P1138" s="16"/>
      <c r="Q1138" s="16"/>
    </row>
    <row r="1139" spans="10:17" x14ac:dyDescent="0.25">
      <c r="J1139" s="26"/>
      <c r="K1139" s="26"/>
      <c r="L1139" s="26"/>
      <c r="M1139" s="26"/>
      <c r="N1139" s="26"/>
      <c r="O1139" s="16"/>
      <c r="P1139" s="16"/>
      <c r="Q1139" s="16"/>
    </row>
    <row r="1140" spans="10:17" x14ac:dyDescent="0.25">
      <c r="J1140" s="26"/>
      <c r="K1140" s="26"/>
      <c r="L1140" s="26"/>
      <c r="M1140" s="26"/>
      <c r="N1140" s="26"/>
      <c r="O1140" s="16"/>
      <c r="P1140" s="16"/>
      <c r="Q1140" s="16"/>
    </row>
    <row r="1141" spans="10:17" x14ac:dyDescent="0.25">
      <c r="J1141" s="26"/>
      <c r="K1141" s="26"/>
      <c r="L1141" s="26"/>
      <c r="M1141" s="26"/>
      <c r="N1141" s="26"/>
      <c r="O1141" s="16"/>
      <c r="P1141" s="16"/>
      <c r="Q1141" s="16"/>
    </row>
    <row r="1142" spans="10:17" x14ac:dyDescent="0.25">
      <c r="J1142" s="26"/>
      <c r="K1142" s="26"/>
      <c r="L1142" s="26"/>
      <c r="M1142" s="26"/>
      <c r="N1142" s="26"/>
      <c r="O1142" s="16"/>
      <c r="P1142" s="16"/>
      <c r="Q1142" s="16"/>
    </row>
    <row r="1143" spans="10:17" x14ac:dyDescent="0.25">
      <c r="J1143" s="26"/>
      <c r="K1143" s="26"/>
      <c r="L1143" s="26"/>
      <c r="M1143" s="26"/>
      <c r="N1143" s="26"/>
      <c r="O1143" s="16"/>
      <c r="P1143" s="16"/>
      <c r="Q1143" s="16"/>
    </row>
    <row r="1144" spans="10:17" x14ac:dyDescent="0.25">
      <c r="J1144" s="26"/>
      <c r="K1144" s="26"/>
      <c r="L1144" s="26"/>
      <c r="M1144" s="26"/>
      <c r="N1144" s="26"/>
      <c r="O1144" s="16"/>
      <c r="P1144" s="16"/>
      <c r="Q1144" s="16"/>
    </row>
    <row r="1145" spans="10:17" x14ac:dyDescent="0.25">
      <c r="J1145" s="26"/>
      <c r="K1145" s="26"/>
      <c r="L1145" s="26"/>
      <c r="M1145" s="26"/>
      <c r="N1145" s="26"/>
      <c r="O1145" s="16"/>
      <c r="P1145" s="16"/>
      <c r="Q1145" s="16"/>
    </row>
    <row r="1146" spans="10:17" x14ac:dyDescent="0.25">
      <c r="J1146" s="26"/>
      <c r="K1146" s="26"/>
      <c r="L1146" s="26"/>
      <c r="M1146" s="26"/>
      <c r="N1146" s="26"/>
      <c r="O1146" s="16"/>
      <c r="P1146" s="16"/>
      <c r="Q1146" s="16"/>
    </row>
    <row r="1147" spans="10:17" x14ac:dyDescent="0.25">
      <c r="J1147" s="26"/>
      <c r="K1147" s="26"/>
      <c r="L1147" s="26"/>
      <c r="M1147" s="26"/>
      <c r="N1147" s="26"/>
      <c r="O1147" s="16"/>
      <c r="P1147" s="16"/>
      <c r="Q1147" s="16"/>
    </row>
    <row r="1148" spans="10:17" x14ac:dyDescent="0.25">
      <c r="J1148" s="26"/>
      <c r="K1148" s="26"/>
      <c r="L1148" s="26"/>
      <c r="M1148" s="26"/>
      <c r="N1148" s="26"/>
      <c r="O1148" s="16"/>
      <c r="P1148" s="16"/>
      <c r="Q1148" s="16"/>
    </row>
    <row r="1149" spans="10:17" x14ac:dyDescent="0.25">
      <c r="J1149" s="26"/>
      <c r="K1149" s="26"/>
      <c r="L1149" s="26"/>
      <c r="M1149" s="26"/>
      <c r="N1149" s="26"/>
      <c r="O1149" s="16"/>
      <c r="P1149" s="16"/>
      <c r="Q1149" s="16"/>
    </row>
    <row r="1150" spans="10:17" x14ac:dyDescent="0.25">
      <c r="J1150" s="26"/>
      <c r="K1150" s="26"/>
      <c r="L1150" s="26"/>
      <c r="M1150" s="26"/>
      <c r="N1150" s="26"/>
      <c r="O1150" s="16"/>
      <c r="P1150" s="16"/>
      <c r="Q1150" s="16"/>
    </row>
    <row r="1151" spans="10:17" x14ac:dyDescent="0.25">
      <c r="J1151" s="26"/>
      <c r="K1151" s="26"/>
      <c r="L1151" s="26"/>
      <c r="M1151" s="26"/>
      <c r="N1151" s="26"/>
      <c r="O1151" s="16"/>
      <c r="P1151" s="16"/>
      <c r="Q1151" s="16"/>
    </row>
    <row r="1152" spans="10:17" x14ac:dyDescent="0.25">
      <c r="J1152" s="26"/>
      <c r="K1152" s="26"/>
      <c r="L1152" s="26"/>
      <c r="M1152" s="26"/>
      <c r="N1152" s="26"/>
      <c r="O1152" s="16"/>
      <c r="P1152" s="16"/>
      <c r="Q1152" s="16"/>
    </row>
    <row r="1153" spans="10:17" x14ac:dyDescent="0.25">
      <c r="J1153" s="26"/>
      <c r="K1153" s="26"/>
      <c r="L1153" s="26"/>
      <c r="M1153" s="26"/>
      <c r="N1153" s="26"/>
      <c r="O1153" s="16"/>
      <c r="P1153" s="16"/>
      <c r="Q1153" s="16"/>
    </row>
    <row r="1154" spans="10:17" x14ac:dyDescent="0.25">
      <c r="J1154" s="26"/>
      <c r="K1154" s="26"/>
      <c r="L1154" s="26"/>
      <c r="M1154" s="26"/>
      <c r="N1154" s="26"/>
      <c r="O1154" s="16"/>
      <c r="P1154" s="16"/>
      <c r="Q1154" s="16"/>
    </row>
    <row r="1155" spans="10:17" x14ac:dyDescent="0.25">
      <c r="J1155" s="26"/>
      <c r="K1155" s="26"/>
      <c r="L1155" s="26"/>
      <c r="M1155" s="26"/>
      <c r="N1155" s="26"/>
      <c r="O1155" s="16"/>
      <c r="P1155" s="16"/>
      <c r="Q1155" s="16"/>
    </row>
    <row r="1156" spans="10:17" x14ac:dyDescent="0.25">
      <c r="J1156" s="26"/>
      <c r="K1156" s="26"/>
      <c r="L1156" s="26"/>
      <c r="M1156" s="26"/>
      <c r="N1156" s="26"/>
      <c r="O1156" s="16"/>
      <c r="P1156" s="16"/>
      <c r="Q1156" s="16"/>
    </row>
    <row r="1157" spans="10:17" x14ac:dyDescent="0.25">
      <c r="J1157" s="26"/>
      <c r="K1157" s="26"/>
      <c r="L1157" s="26"/>
      <c r="M1157" s="26"/>
      <c r="N1157" s="26"/>
      <c r="O1157" s="16"/>
      <c r="P1157" s="16"/>
      <c r="Q1157" s="16"/>
    </row>
    <row r="1158" spans="10:17" x14ac:dyDescent="0.25">
      <c r="J1158" s="26"/>
      <c r="K1158" s="26"/>
      <c r="L1158" s="26"/>
      <c r="M1158" s="26"/>
      <c r="N1158" s="26"/>
      <c r="O1158" s="16"/>
      <c r="P1158" s="16"/>
      <c r="Q1158" s="16"/>
    </row>
    <row r="1159" spans="10:17" x14ac:dyDescent="0.25">
      <c r="J1159" s="26"/>
      <c r="K1159" s="26"/>
      <c r="L1159" s="26"/>
      <c r="M1159" s="26"/>
      <c r="N1159" s="26"/>
      <c r="O1159" s="16"/>
      <c r="P1159" s="16"/>
      <c r="Q1159" s="16"/>
    </row>
    <row r="1160" spans="10:17" x14ac:dyDescent="0.25">
      <c r="J1160" s="26"/>
      <c r="K1160" s="26"/>
      <c r="L1160" s="26"/>
      <c r="M1160" s="26"/>
      <c r="N1160" s="26"/>
      <c r="O1160" s="16"/>
      <c r="P1160" s="16"/>
      <c r="Q1160" s="16"/>
    </row>
    <row r="1161" spans="10:17" x14ac:dyDescent="0.25">
      <c r="J1161" s="26"/>
      <c r="K1161" s="26"/>
      <c r="L1161" s="26"/>
      <c r="M1161" s="26"/>
      <c r="N1161" s="26"/>
      <c r="O1161" s="16"/>
      <c r="P1161" s="16"/>
      <c r="Q1161" s="16"/>
    </row>
    <row r="1162" spans="10:17" x14ac:dyDescent="0.25">
      <c r="J1162" s="26"/>
      <c r="K1162" s="26"/>
      <c r="L1162" s="26"/>
      <c r="M1162" s="26"/>
      <c r="N1162" s="26"/>
      <c r="O1162" s="16"/>
      <c r="P1162" s="16"/>
      <c r="Q1162" s="16"/>
    </row>
    <row r="1163" spans="10:17" x14ac:dyDescent="0.25">
      <c r="J1163" s="26"/>
      <c r="K1163" s="26"/>
      <c r="L1163" s="26"/>
      <c r="M1163" s="26"/>
      <c r="N1163" s="26"/>
      <c r="O1163" s="16"/>
      <c r="P1163" s="16"/>
      <c r="Q1163" s="16"/>
    </row>
    <row r="1164" spans="10:17" x14ac:dyDescent="0.25">
      <c r="J1164" s="26"/>
      <c r="K1164" s="26"/>
      <c r="L1164" s="26"/>
      <c r="M1164" s="26"/>
      <c r="N1164" s="26"/>
      <c r="O1164" s="16"/>
      <c r="P1164" s="16"/>
      <c r="Q1164" s="16"/>
    </row>
    <row r="1165" spans="10:17" x14ac:dyDescent="0.25">
      <c r="J1165" s="26"/>
      <c r="K1165" s="26"/>
      <c r="L1165" s="26"/>
      <c r="M1165" s="26"/>
      <c r="N1165" s="26"/>
      <c r="O1165" s="16"/>
      <c r="P1165" s="16"/>
      <c r="Q1165" s="16"/>
    </row>
    <row r="1166" spans="10:17" x14ac:dyDescent="0.25">
      <c r="J1166" s="26"/>
      <c r="K1166" s="26"/>
      <c r="L1166" s="26"/>
      <c r="M1166" s="26"/>
      <c r="N1166" s="26"/>
      <c r="O1166" s="16"/>
      <c r="P1166" s="16"/>
      <c r="Q1166" s="16"/>
    </row>
    <row r="1167" spans="10:17" x14ac:dyDescent="0.25">
      <c r="J1167" s="26"/>
      <c r="K1167" s="26"/>
      <c r="L1167" s="26"/>
      <c r="M1167" s="26"/>
      <c r="N1167" s="26"/>
      <c r="O1167" s="16"/>
      <c r="P1167" s="16"/>
      <c r="Q1167" s="16"/>
    </row>
    <row r="1168" spans="10:17" x14ac:dyDescent="0.25">
      <c r="J1168" s="26"/>
      <c r="K1168" s="26"/>
      <c r="L1168" s="26"/>
      <c r="M1168" s="26"/>
      <c r="N1168" s="26"/>
      <c r="O1168" s="16"/>
      <c r="P1168" s="16"/>
      <c r="Q1168" s="16"/>
    </row>
    <row r="1169" spans="10:17" x14ac:dyDescent="0.25">
      <c r="J1169" s="26"/>
      <c r="K1169" s="26"/>
      <c r="L1169" s="26"/>
      <c r="M1169" s="26"/>
      <c r="N1169" s="26"/>
      <c r="O1169" s="16"/>
      <c r="P1169" s="16"/>
      <c r="Q1169" s="16"/>
    </row>
    <row r="1170" spans="10:17" x14ac:dyDescent="0.25">
      <c r="J1170" s="26"/>
      <c r="K1170" s="26"/>
      <c r="L1170" s="26"/>
      <c r="M1170" s="26"/>
      <c r="N1170" s="26"/>
      <c r="O1170" s="16"/>
      <c r="P1170" s="16"/>
      <c r="Q1170" s="16"/>
    </row>
    <row r="1171" spans="10:17" x14ac:dyDescent="0.25">
      <c r="J1171" s="26"/>
      <c r="K1171" s="26"/>
      <c r="L1171" s="26"/>
      <c r="M1171" s="26"/>
      <c r="N1171" s="26"/>
      <c r="O1171" s="16"/>
      <c r="P1171" s="16"/>
      <c r="Q1171" s="16"/>
    </row>
    <row r="1172" spans="10:17" x14ac:dyDescent="0.25">
      <c r="J1172" s="26"/>
      <c r="K1172" s="26"/>
      <c r="L1172" s="26"/>
      <c r="M1172" s="26"/>
      <c r="N1172" s="26"/>
      <c r="O1172" s="16"/>
      <c r="P1172" s="16"/>
      <c r="Q1172" s="16"/>
    </row>
    <row r="1173" spans="10:17" x14ac:dyDescent="0.25">
      <c r="J1173" s="26"/>
      <c r="K1173" s="26"/>
      <c r="L1173" s="26"/>
      <c r="M1173" s="26"/>
      <c r="N1173" s="26"/>
      <c r="O1173" s="16"/>
      <c r="P1173" s="16"/>
      <c r="Q1173" s="16"/>
    </row>
    <row r="1174" spans="10:17" x14ac:dyDescent="0.25">
      <c r="J1174" s="26"/>
      <c r="K1174" s="26"/>
      <c r="L1174" s="26"/>
      <c r="M1174" s="26"/>
      <c r="N1174" s="26"/>
      <c r="O1174" s="16"/>
      <c r="P1174" s="16"/>
      <c r="Q1174" s="16"/>
    </row>
    <row r="1175" spans="10:17" x14ac:dyDescent="0.25">
      <c r="J1175" s="26"/>
      <c r="K1175" s="26"/>
      <c r="L1175" s="26"/>
      <c r="M1175" s="26"/>
      <c r="N1175" s="26"/>
      <c r="O1175" s="16"/>
      <c r="P1175" s="16"/>
      <c r="Q1175" s="16"/>
    </row>
    <row r="1176" spans="10:17" x14ac:dyDescent="0.25">
      <c r="J1176" s="26"/>
      <c r="K1176" s="26"/>
      <c r="L1176" s="26"/>
      <c r="M1176" s="26"/>
      <c r="N1176" s="26"/>
      <c r="O1176" s="16"/>
      <c r="P1176" s="16"/>
      <c r="Q1176" s="16"/>
    </row>
    <row r="1177" spans="10:17" x14ac:dyDescent="0.25">
      <c r="J1177" s="26"/>
      <c r="K1177" s="26"/>
      <c r="L1177" s="26"/>
      <c r="M1177" s="26"/>
      <c r="N1177" s="26"/>
      <c r="O1177" s="16"/>
      <c r="P1177" s="16"/>
      <c r="Q1177" s="16"/>
    </row>
    <row r="1178" spans="10:17" x14ac:dyDescent="0.25">
      <c r="J1178" s="26"/>
      <c r="K1178" s="26"/>
      <c r="L1178" s="26"/>
      <c r="M1178" s="26"/>
      <c r="N1178" s="26"/>
      <c r="O1178" s="16"/>
      <c r="P1178" s="16"/>
      <c r="Q1178" s="16"/>
    </row>
    <row r="1179" spans="10:17" x14ac:dyDescent="0.25">
      <c r="J1179" s="26"/>
      <c r="K1179" s="26"/>
      <c r="L1179" s="26"/>
      <c r="M1179" s="26"/>
      <c r="N1179" s="26"/>
      <c r="O1179" s="16"/>
      <c r="P1179" s="16"/>
      <c r="Q1179" s="16"/>
    </row>
    <row r="1180" spans="10:17" x14ac:dyDescent="0.25">
      <c r="J1180" s="26"/>
      <c r="K1180" s="26"/>
      <c r="L1180" s="26"/>
      <c r="M1180" s="26"/>
      <c r="N1180" s="26"/>
      <c r="O1180" s="16"/>
      <c r="P1180" s="16"/>
      <c r="Q1180" s="16"/>
    </row>
    <row r="1181" spans="10:17" x14ac:dyDescent="0.25">
      <c r="J1181" s="26"/>
      <c r="K1181" s="26"/>
      <c r="L1181" s="26"/>
      <c r="M1181" s="26"/>
      <c r="N1181" s="26"/>
      <c r="O1181" s="16"/>
      <c r="P1181" s="16"/>
      <c r="Q1181" s="16"/>
    </row>
    <row r="1182" spans="10:17" x14ac:dyDescent="0.25">
      <c r="J1182" s="26"/>
      <c r="K1182" s="26"/>
      <c r="L1182" s="26"/>
      <c r="M1182" s="26"/>
      <c r="N1182" s="26"/>
      <c r="O1182" s="16"/>
      <c r="P1182" s="16"/>
      <c r="Q1182" s="16"/>
    </row>
    <row r="1183" spans="10:17" x14ac:dyDescent="0.25">
      <c r="J1183" s="26"/>
      <c r="K1183" s="26"/>
      <c r="L1183" s="26"/>
      <c r="M1183" s="26"/>
      <c r="N1183" s="26"/>
      <c r="O1183" s="16"/>
      <c r="P1183" s="16"/>
      <c r="Q1183" s="16"/>
    </row>
    <row r="1184" spans="10:17" x14ac:dyDescent="0.25">
      <c r="J1184" s="26"/>
      <c r="K1184" s="26"/>
      <c r="L1184" s="26"/>
      <c r="M1184" s="26"/>
      <c r="N1184" s="26"/>
      <c r="O1184" s="16"/>
      <c r="P1184" s="16"/>
      <c r="Q1184" s="16"/>
    </row>
    <row r="1185" spans="10:17" x14ac:dyDescent="0.25">
      <c r="J1185" s="26"/>
      <c r="K1185" s="26"/>
      <c r="L1185" s="26"/>
      <c r="M1185" s="26"/>
      <c r="N1185" s="26"/>
      <c r="O1185" s="16"/>
      <c r="P1185" s="16"/>
      <c r="Q1185" s="16"/>
    </row>
    <row r="1186" spans="10:17" x14ac:dyDescent="0.25">
      <c r="J1186" s="26"/>
      <c r="K1186" s="26"/>
      <c r="L1186" s="26"/>
      <c r="M1186" s="26"/>
      <c r="N1186" s="26"/>
      <c r="O1186" s="16"/>
      <c r="P1186" s="16"/>
      <c r="Q1186" s="16"/>
    </row>
    <row r="1187" spans="10:17" x14ac:dyDescent="0.25">
      <c r="J1187" s="26"/>
      <c r="K1187" s="26"/>
      <c r="L1187" s="26"/>
      <c r="M1187" s="26"/>
      <c r="N1187" s="26"/>
      <c r="O1187" s="16"/>
      <c r="P1187" s="16"/>
      <c r="Q1187" s="16"/>
    </row>
    <row r="1188" spans="10:17" x14ac:dyDescent="0.25">
      <c r="J1188" s="26"/>
      <c r="K1188" s="26"/>
      <c r="L1188" s="26"/>
      <c r="M1188" s="26"/>
      <c r="N1188" s="26"/>
      <c r="O1188" s="16"/>
      <c r="P1188" s="16"/>
      <c r="Q1188" s="16"/>
    </row>
    <row r="1189" spans="10:17" x14ac:dyDescent="0.25">
      <c r="J1189" s="26"/>
      <c r="K1189" s="26"/>
      <c r="L1189" s="26"/>
      <c r="M1189" s="26"/>
      <c r="N1189" s="26"/>
      <c r="O1189" s="16"/>
      <c r="P1189" s="16"/>
      <c r="Q1189" s="16"/>
    </row>
    <row r="1190" spans="10:17" x14ac:dyDescent="0.25">
      <c r="J1190" s="26"/>
      <c r="K1190" s="26"/>
      <c r="L1190" s="26"/>
      <c r="M1190" s="26"/>
      <c r="N1190" s="26"/>
      <c r="O1190" s="16"/>
      <c r="P1190" s="16"/>
      <c r="Q1190" s="16"/>
    </row>
    <row r="1191" spans="10:17" x14ac:dyDescent="0.25">
      <c r="J1191" s="26"/>
      <c r="K1191" s="26"/>
      <c r="L1191" s="26"/>
      <c r="M1191" s="26"/>
      <c r="N1191" s="26"/>
      <c r="O1191" s="16"/>
      <c r="P1191" s="16"/>
      <c r="Q1191" s="16"/>
    </row>
    <row r="1192" spans="10:17" x14ac:dyDescent="0.25">
      <c r="J1192" s="26"/>
      <c r="K1192" s="26"/>
      <c r="L1192" s="26"/>
      <c r="M1192" s="26"/>
      <c r="N1192" s="26"/>
      <c r="O1192" s="16"/>
      <c r="P1192" s="16"/>
      <c r="Q1192" s="16"/>
    </row>
    <row r="1193" spans="10:17" x14ac:dyDescent="0.25">
      <c r="J1193" s="26"/>
      <c r="K1193" s="26"/>
      <c r="L1193" s="26"/>
      <c r="M1193" s="26"/>
      <c r="N1193" s="26"/>
      <c r="O1193" s="16"/>
      <c r="P1193" s="16"/>
      <c r="Q1193" s="16"/>
    </row>
    <row r="1194" spans="10:17" x14ac:dyDescent="0.25">
      <c r="J1194" s="26"/>
      <c r="K1194" s="26"/>
      <c r="L1194" s="26"/>
      <c r="M1194" s="26"/>
      <c r="N1194" s="26"/>
      <c r="O1194" s="16"/>
      <c r="P1194" s="16"/>
      <c r="Q1194" s="16"/>
    </row>
    <row r="1195" spans="10:17" x14ac:dyDescent="0.25">
      <c r="J1195" s="26"/>
      <c r="K1195" s="26"/>
      <c r="L1195" s="26"/>
      <c r="M1195" s="26"/>
      <c r="N1195" s="26"/>
      <c r="O1195" s="16"/>
      <c r="P1195" s="16"/>
      <c r="Q1195" s="16"/>
    </row>
    <row r="1196" spans="10:17" x14ac:dyDescent="0.25">
      <c r="J1196" s="26"/>
      <c r="K1196" s="26"/>
      <c r="L1196" s="26"/>
      <c r="M1196" s="26"/>
      <c r="N1196" s="26"/>
      <c r="O1196" s="16"/>
      <c r="P1196" s="16"/>
      <c r="Q1196" s="16"/>
    </row>
    <row r="1197" spans="10:17" x14ac:dyDescent="0.25">
      <c r="J1197" s="26"/>
      <c r="K1197" s="26"/>
      <c r="L1197" s="26"/>
      <c r="M1197" s="26"/>
      <c r="N1197" s="26"/>
      <c r="O1197" s="16"/>
      <c r="P1197" s="16"/>
      <c r="Q1197" s="16"/>
    </row>
    <row r="1198" spans="10:17" x14ac:dyDescent="0.25">
      <c r="J1198" s="26"/>
      <c r="K1198" s="26"/>
      <c r="L1198" s="26"/>
      <c r="M1198" s="26"/>
      <c r="N1198" s="26"/>
      <c r="O1198" s="16"/>
      <c r="P1198" s="16"/>
      <c r="Q1198" s="16"/>
    </row>
    <row r="1199" spans="10:17" x14ac:dyDescent="0.25">
      <c r="J1199" s="26"/>
      <c r="K1199" s="26"/>
      <c r="L1199" s="26"/>
      <c r="M1199" s="26"/>
      <c r="N1199" s="26"/>
      <c r="O1199" s="16"/>
      <c r="P1199" s="16"/>
      <c r="Q1199" s="16"/>
    </row>
    <row r="1200" spans="10:17" x14ac:dyDescent="0.25">
      <c r="J1200" s="26"/>
      <c r="K1200" s="26"/>
      <c r="L1200" s="26"/>
      <c r="M1200" s="26"/>
      <c r="N1200" s="26"/>
      <c r="O1200" s="16"/>
      <c r="P1200" s="16"/>
      <c r="Q1200" s="16"/>
    </row>
    <row r="1201" spans="10:17" x14ac:dyDescent="0.25">
      <c r="J1201" s="26"/>
      <c r="K1201" s="26"/>
      <c r="L1201" s="26"/>
      <c r="M1201" s="26"/>
      <c r="N1201" s="26"/>
      <c r="O1201" s="16"/>
      <c r="P1201" s="16"/>
      <c r="Q1201" s="16"/>
    </row>
    <row r="1202" spans="10:17" x14ac:dyDescent="0.25">
      <c r="J1202" s="26"/>
      <c r="K1202" s="26"/>
      <c r="L1202" s="26"/>
      <c r="M1202" s="26"/>
      <c r="N1202" s="26"/>
      <c r="O1202" s="16"/>
      <c r="P1202" s="16"/>
      <c r="Q1202" s="16"/>
    </row>
    <row r="1203" spans="10:17" x14ac:dyDescent="0.25">
      <c r="J1203" s="26"/>
      <c r="K1203" s="26"/>
      <c r="L1203" s="26"/>
      <c r="M1203" s="26"/>
      <c r="N1203" s="26"/>
      <c r="O1203" s="16"/>
      <c r="P1203" s="16"/>
      <c r="Q1203" s="16"/>
    </row>
    <row r="1204" spans="10:17" x14ac:dyDescent="0.25">
      <c r="J1204" s="26"/>
      <c r="K1204" s="26"/>
      <c r="L1204" s="26"/>
      <c r="M1204" s="26"/>
      <c r="N1204" s="26"/>
      <c r="O1204" s="16"/>
      <c r="P1204" s="16"/>
      <c r="Q1204" s="16"/>
    </row>
    <row r="1205" spans="10:17" x14ac:dyDescent="0.25">
      <c r="J1205" s="26"/>
      <c r="K1205" s="26"/>
      <c r="L1205" s="26"/>
      <c r="M1205" s="26"/>
      <c r="N1205" s="26"/>
      <c r="O1205" s="16"/>
      <c r="P1205" s="16"/>
      <c r="Q1205" s="16"/>
    </row>
    <row r="1206" spans="10:17" x14ac:dyDescent="0.25">
      <c r="J1206" s="26"/>
      <c r="K1206" s="26"/>
      <c r="L1206" s="26"/>
      <c r="M1206" s="26"/>
      <c r="N1206" s="26"/>
      <c r="O1206" s="16"/>
      <c r="P1206" s="16"/>
      <c r="Q1206" s="16"/>
    </row>
    <row r="1207" spans="10:17" x14ac:dyDescent="0.25">
      <c r="J1207" s="26"/>
      <c r="K1207" s="26"/>
      <c r="L1207" s="26"/>
      <c r="M1207" s="26"/>
      <c r="N1207" s="26"/>
      <c r="O1207" s="16"/>
      <c r="P1207" s="16"/>
      <c r="Q1207" s="16"/>
    </row>
    <row r="1208" spans="10:17" x14ac:dyDescent="0.25">
      <c r="J1208" s="26"/>
      <c r="K1208" s="26"/>
      <c r="L1208" s="26"/>
      <c r="M1208" s="26"/>
      <c r="N1208" s="26"/>
      <c r="O1208" s="16"/>
      <c r="P1208" s="16"/>
      <c r="Q1208" s="16"/>
    </row>
    <row r="1209" spans="10:17" x14ac:dyDescent="0.25">
      <c r="J1209" s="26"/>
      <c r="K1209" s="26"/>
      <c r="L1209" s="26"/>
      <c r="M1209" s="26"/>
      <c r="N1209" s="26"/>
      <c r="O1209" s="16"/>
      <c r="P1209" s="16"/>
      <c r="Q1209" s="16"/>
    </row>
    <row r="1210" spans="10:17" x14ac:dyDescent="0.25">
      <c r="J1210" s="26"/>
      <c r="K1210" s="26"/>
      <c r="L1210" s="26"/>
      <c r="M1210" s="26"/>
      <c r="N1210" s="26"/>
      <c r="O1210" s="16"/>
      <c r="P1210" s="16"/>
      <c r="Q1210" s="16"/>
    </row>
    <row r="1211" spans="10:17" x14ac:dyDescent="0.25">
      <c r="J1211" s="26"/>
      <c r="K1211" s="26"/>
      <c r="L1211" s="26"/>
      <c r="M1211" s="26"/>
      <c r="N1211" s="26"/>
      <c r="O1211" s="16"/>
      <c r="P1211" s="16"/>
      <c r="Q1211" s="16"/>
    </row>
    <row r="1212" spans="10:17" x14ac:dyDescent="0.25">
      <c r="J1212" s="26"/>
      <c r="K1212" s="26"/>
      <c r="L1212" s="26"/>
      <c r="M1212" s="26"/>
      <c r="N1212" s="26"/>
      <c r="O1212" s="16"/>
      <c r="P1212" s="16"/>
      <c r="Q1212" s="16"/>
    </row>
    <row r="1213" spans="10:17" x14ac:dyDescent="0.25">
      <c r="J1213" s="26"/>
      <c r="K1213" s="26"/>
      <c r="L1213" s="26"/>
      <c r="M1213" s="26"/>
      <c r="N1213" s="26"/>
      <c r="O1213" s="16"/>
      <c r="P1213" s="16"/>
      <c r="Q1213" s="16"/>
    </row>
    <row r="1214" spans="10:17" x14ac:dyDescent="0.25">
      <c r="J1214" s="26"/>
      <c r="K1214" s="26"/>
      <c r="L1214" s="26"/>
      <c r="M1214" s="26"/>
      <c r="N1214" s="26"/>
      <c r="O1214" s="16"/>
      <c r="P1214" s="16"/>
      <c r="Q1214" s="16"/>
    </row>
    <row r="1215" spans="10:17" x14ac:dyDescent="0.25">
      <c r="J1215" s="26"/>
      <c r="K1215" s="26"/>
      <c r="L1215" s="26"/>
      <c r="M1215" s="26"/>
      <c r="N1215" s="26"/>
      <c r="O1215" s="16"/>
      <c r="P1215" s="16"/>
      <c r="Q1215" s="16"/>
    </row>
    <row r="1216" spans="10:17" x14ac:dyDescent="0.25">
      <c r="J1216" s="26"/>
      <c r="K1216" s="26"/>
      <c r="L1216" s="26"/>
      <c r="M1216" s="26"/>
      <c r="N1216" s="26"/>
      <c r="O1216" s="16"/>
      <c r="P1216" s="16"/>
      <c r="Q1216" s="16"/>
    </row>
    <row r="1217" spans="10:17" x14ac:dyDescent="0.25">
      <c r="J1217" s="26"/>
      <c r="K1217" s="26"/>
      <c r="L1217" s="26"/>
      <c r="M1217" s="26"/>
      <c r="N1217" s="26"/>
      <c r="O1217" s="16"/>
      <c r="P1217" s="16"/>
      <c r="Q1217" s="16"/>
    </row>
    <row r="1218" spans="10:17" x14ac:dyDescent="0.25">
      <c r="J1218" s="26"/>
      <c r="K1218" s="26"/>
      <c r="L1218" s="26"/>
      <c r="M1218" s="26"/>
      <c r="N1218" s="26"/>
      <c r="O1218" s="16"/>
      <c r="P1218" s="16"/>
      <c r="Q1218" s="16"/>
    </row>
    <row r="1219" spans="10:17" x14ac:dyDescent="0.25">
      <c r="J1219" s="26"/>
      <c r="K1219" s="26"/>
      <c r="L1219" s="26"/>
      <c r="M1219" s="26"/>
      <c r="N1219" s="26"/>
      <c r="O1219" s="16"/>
      <c r="P1219" s="16"/>
      <c r="Q1219" s="16"/>
    </row>
    <row r="1220" spans="10:17" x14ac:dyDescent="0.25">
      <c r="J1220" s="26"/>
      <c r="K1220" s="26"/>
      <c r="L1220" s="26"/>
      <c r="M1220" s="26"/>
      <c r="N1220" s="26"/>
      <c r="O1220" s="16"/>
      <c r="P1220" s="16"/>
      <c r="Q1220" s="16"/>
    </row>
    <row r="1221" spans="10:17" x14ac:dyDescent="0.25">
      <c r="J1221" s="26"/>
      <c r="K1221" s="26"/>
      <c r="L1221" s="26"/>
      <c r="M1221" s="26"/>
      <c r="N1221" s="26"/>
      <c r="O1221" s="16"/>
      <c r="P1221" s="16"/>
      <c r="Q1221" s="16"/>
    </row>
    <row r="1222" spans="10:17" x14ac:dyDescent="0.25">
      <c r="J1222" s="26"/>
      <c r="K1222" s="26"/>
      <c r="L1222" s="26"/>
      <c r="M1222" s="26"/>
      <c r="N1222" s="26"/>
      <c r="O1222" s="16"/>
      <c r="P1222" s="16"/>
      <c r="Q1222" s="16"/>
    </row>
    <row r="1223" spans="10:17" x14ac:dyDescent="0.25">
      <c r="J1223" s="26"/>
      <c r="K1223" s="26"/>
      <c r="L1223" s="26"/>
      <c r="M1223" s="26"/>
      <c r="N1223" s="26"/>
      <c r="O1223" s="16"/>
      <c r="P1223" s="16"/>
      <c r="Q1223" s="16"/>
    </row>
    <row r="1224" spans="10:17" x14ac:dyDescent="0.25">
      <c r="J1224" s="26"/>
      <c r="K1224" s="26"/>
      <c r="L1224" s="26"/>
      <c r="M1224" s="26"/>
      <c r="N1224" s="26"/>
      <c r="O1224" s="16"/>
      <c r="P1224" s="16"/>
      <c r="Q1224" s="16"/>
    </row>
    <row r="1225" spans="10:17" x14ac:dyDescent="0.25">
      <c r="J1225" s="26"/>
      <c r="K1225" s="26"/>
      <c r="L1225" s="26"/>
      <c r="M1225" s="26"/>
      <c r="N1225" s="26"/>
      <c r="O1225" s="16"/>
      <c r="P1225" s="16"/>
      <c r="Q1225" s="16"/>
    </row>
    <row r="1226" spans="10:17" x14ac:dyDescent="0.25">
      <c r="J1226" s="26"/>
      <c r="K1226" s="26"/>
      <c r="L1226" s="26"/>
      <c r="M1226" s="26"/>
      <c r="N1226" s="26"/>
      <c r="O1226" s="16"/>
      <c r="P1226" s="16"/>
      <c r="Q1226" s="16"/>
    </row>
    <row r="1227" spans="10:17" x14ac:dyDescent="0.25">
      <c r="J1227" s="26"/>
      <c r="K1227" s="26"/>
      <c r="L1227" s="26"/>
      <c r="M1227" s="26"/>
      <c r="N1227" s="26"/>
      <c r="O1227" s="16"/>
      <c r="P1227" s="16"/>
      <c r="Q1227" s="16"/>
    </row>
    <row r="1228" spans="10:17" x14ac:dyDescent="0.25">
      <c r="J1228" s="26"/>
      <c r="K1228" s="26"/>
      <c r="L1228" s="26"/>
      <c r="M1228" s="26"/>
      <c r="N1228" s="26"/>
      <c r="O1228" s="16"/>
      <c r="P1228" s="16"/>
      <c r="Q1228" s="16"/>
    </row>
    <row r="1229" spans="10:17" x14ac:dyDescent="0.25">
      <c r="J1229" s="26"/>
      <c r="K1229" s="26"/>
      <c r="L1229" s="26"/>
      <c r="M1229" s="26"/>
      <c r="N1229" s="26"/>
      <c r="O1229" s="16"/>
      <c r="P1229" s="16"/>
      <c r="Q1229" s="16"/>
    </row>
    <row r="1230" spans="10:17" x14ac:dyDescent="0.25">
      <c r="J1230" s="26"/>
      <c r="K1230" s="26"/>
      <c r="L1230" s="26"/>
      <c r="M1230" s="26"/>
      <c r="N1230" s="26"/>
      <c r="O1230" s="16"/>
      <c r="P1230" s="16"/>
      <c r="Q1230" s="16"/>
    </row>
    <row r="1231" spans="10:17" x14ac:dyDescent="0.25">
      <c r="J1231" s="26"/>
      <c r="K1231" s="26"/>
      <c r="L1231" s="26"/>
      <c r="M1231" s="26"/>
      <c r="N1231" s="26"/>
      <c r="O1231" s="16"/>
      <c r="P1231" s="16"/>
      <c r="Q1231" s="16"/>
    </row>
    <row r="1232" spans="10:17" x14ac:dyDescent="0.25">
      <c r="J1232" s="26"/>
      <c r="K1232" s="26"/>
      <c r="L1232" s="26"/>
      <c r="M1232" s="26"/>
      <c r="N1232" s="26"/>
      <c r="O1232" s="16"/>
      <c r="P1232" s="16"/>
      <c r="Q1232" s="16"/>
    </row>
    <row r="1233" spans="10:17" x14ac:dyDescent="0.25">
      <c r="J1233" s="26"/>
      <c r="K1233" s="26"/>
      <c r="L1233" s="26"/>
      <c r="M1233" s="26"/>
      <c r="N1233" s="26"/>
      <c r="O1233" s="16"/>
      <c r="P1233" s="16"/>
      <c r="Q1233" s="16"/>
    </row>
    <row r="1234" spans="10:17" x14ac:dyDescent="0.25">
      <c r="J1234" s="26"/>
      <c r="K1234" s="26"/>
      <c r="L1234" s="26"/>
      <c r="M1234" s="26"/>
      <c r="N1234" s="26"/>
      <c r="O1234" s="16"/>
      <c r="P1234" s="16"/>
      <c r="Q1234" s="16"/>
    </row>
    <row r="1235" spans="10:17" x14ac:dyDescent="0.25">
      <c r="J1235" s="26"/>
      <c r="K1235" s="26"/>
      <c r="L1235" s="26"/>
      <c r="M1235" s="26"/>
      <c r="N1235" s="26"/>
      <c r="O1235" s="16"/>
      <c r="P1235" s="16"/>
      <c r="Q1235" s="16"/>
    </row>
    <row r="1236" spans="10:17" x14ac:dyDescent="0.25">
      <c r="J1236" s="26"/>
      <c r="K1236" s="26"/>
      <c r="L1236" s="26"/>
      <c r="M1236" s="26"/>
      <c r="N1236" s="26"/>
      <c r="O1236" s="16"/>
      <c r="P1236" s="16"/>
      <c r="Q1236" s="16"/>
    </row>
    <row r="1237" spans="10:17" x14ac:dyDescent="0.25">
      <c r="J1237" s="26"/>
      <c r="K1237" s="26"/>
      <c r="L1237" s="26"/>
      <c r="M1237" s="26"/>
      <c r="N1237" s="26"/>
      <c r="O1237" s="16"/>
      <c r="P1237" s="16"/>
      <c r="Q1237" s="16"/>
    </row>
    <row r="1238" spans="10:17" x14ac:dyDescent="0.25">
      <c r="J1238" s="26"/>
      <c r="K1238" s="26"/>
      <c r="L1238" s="26"/>
      <c r="M1238" s="26"/>
      <c r="N1238" s="26"/>
      <c r="O1238" s="16"/>
      <c r="P1238" s="16"/>
      <c r="Q1238" s="16"/>
    </row>
    <row r="1239" spans="10:17" x14ac:dyDescent="0.25">
      <c r="J1239" s="26"/>
      <c r="K1239" s="26"/>
      <c r="L1239" s="26"/>
      <c r="M1239" s="26"/>
      <c r="N1239" s="26"/>
      <c r="O1239" s="16"/>
      <c r="P1239" s="16"/>
      <c r="Q1239" s="16"/>
    </row>
    <row r="1240" spans="10:17" x14ac:dyDescent="0.25">
      <c r="J1240" s="26"/>
      <c r="K1240" s="26"/>
      <c r="L1240" s="26"/>
      <c r="M1240" s="26"/>
      <c r="N1240" s="26"/>
      <c r="O1240" s="16"/>
      <c r="P1240" s="16"/>
      <c r="Q1240" s="16"/>
    </row>
    <row r="1241" spans="10:17" x14ac:dyDescent="0.25">
      <c r="J1241" s="26"/>
      <c r="K1241" s="26"/>
      <c r="L1241" s="26"/>
      <c r="M1241" s="26"/>
      <c r="N1241" s="26"/>
      <c r="O1241" s="16"/>
      <c r="P1241" s="16"/>
      <c r="Q1241" s="16"/>
    </row>
    <row r="1242" spans="10:17" x14ac:dyDescent="0.25">
      <c r="J1242" s="26"/>
      <c r="K1242" s="26"/>
      <c r="L1242" s="26"/>
      <c r="M1242" s="26"/>
      <c r="N1242" s="26"/>
      <c r="O1242" s="16"/>
      <c r="P1242" s="16"/>
      <c r="Q1242" s="16"/>
    </row>
    <row r="1243" spans="10:17" x14ac:dyDescent="0.25">
      <c r="J1243" s="26"/>
      <c r="K1243" s="26"/>
      <c r="L1243" s="26"/>
      <c r="M1243" s="26"/>
      <c r="N1243" s="26"/>
      <c r="O1243" s="16"/>
      <c r="P1243" s="16"/>
      <c r="Q1243" s="16"/>
    </row>
    <row r="1244" spans="10:17" x14ac:dyDescent="0.25">
      <c r="J1244" s="26"/>
      <c r="K1244" s="26"/>
      <c r="L1244" s="26"/>
      <c r="M1244" s="26"/>
      <c r="N1244" s="26"/>
      <c r="O1244" s="16"/>
      <c r="P1244" s="16"/>
      <c r="Q1244" s="16"/>
    </row>
    <row r="1245" spans="10:17" x14ac:dyDescent="0.25">
      <c r="J1245" s="26"/>
      <c r="K1245" s="26"/>
      <c r="L1245" s="26"/>
      <c r="M1245" s="26"/>
      <c r="N1245" s="26"/>
      <c r="O1245" s="16"/>
      <c r="P1245" s="16"/>
      <c r="Q1245" s="16"/>
    </row>
    <row r="1246" spans="10:17" x14ac:dyDescent="0.25">
      <c r="J1246" s="26"/>
      <c r="K1246" s="26"/>
      <c r="L1246" s="26"/>
      <c r="M1246" s="26"/>
      <c r="N1246" s="26"/>
      <c r="O1246" s="16"/>
      <c r="P1246" s="16"/>
      <c r="Q1246" s="16"/>
    </row>
    <row r="1247" spans="10:17" x14ac:dyDescent="0.25">
      <c r="J1247" s="26"/>
      <c r="K1247" s="26"/>
      <c r="L1247" s="26"/>
      <c r="M1247" s="26"/>
      <c r="N1247" s="26"/>
      <c r="O1247" s="16"/>
      <c r="P1247" s="16"/>
      <c r="Q1247" s="16"/>
    </row>
    <row r="1248" spans="10:17" x14ac:dyDescent="0.25">
      <c r="J1248" s="26"/>
      <c r="K1248" s="26"/>
      <c r="L1248" s="26"/>
      <c r="M1248" s="26"/>
      <c r="N1248" s="26"/>
      <c r="O1248" s="16"/>
      <c r="P1248" s="16"/>
      <c r="Q1248" s="16"/>
    </row>
    <row r="1249" spans="10:17" x14ac:dyDescent="0.25">
      <c r="J1249" s="26"/>
      <c r="K1249" s="26"/>
      <c r="L1249" s="26"/>
      <c r="M1249" s="26"/>
      <c r="N1249" s="26"/>
      <c r="O1249" s="16"/>
      <c r="P1249" s="16"/>
      <c r="Q1249" s="16"/>
    </row>
    <row r="1250" spans="10:17" x14ac:dyDescent="0.25">
      <c r="J1250" s="26"/>
      <c r="K1250" s="26"/>
      <c r="L1250" s="26"/>
      <c r="M1250" s="26"/>
      <c r="N1250" s="26"/>
      <c r="O1250" s="16"/>
      <c r="P1250" s="16"/>
      <c r="Q1250" s="16"/>
    </row>
    <row r="1251" spans="10:17" x14ac:dyDescent="0.25">
      <c r="J1251" s="26"/>
      <c r="K1251" s="26"/>
      <c r="L1251" s="26"/>
      <c r="M1251" s="26"/>
      <c r="N1251" s="26"/>
      <c r="O1251" s="16"/>
      <c r="P1251" s="16"/>
      <c r="Q1251" s="16"/>
    </row>
    <row r="1252" spans="10:17" x14ac:dyDescent="0.25">
      <c r="J1252" s="26"/>
      <c r="K1252" s="26"/>
      <c r="L1252" s="26"/>
      <c r="M1252" s="26"/>
      <c r="N1252" s="26"/>
      <c r="O1252" s="16"/>
      <c r="P1252" s="16"/>
      <c r="Q1252" s="16"/>
    </row>
    <row r="1253" spans="10:17" x14ac:dyDescent="0.25">
      <c r="J1253" s="26"/>
      <c r="K1253" s="26"/>
      <c r="L1253" s="26"/>
      <c r="M1253" s="26"/>
      <c r="N1253" s="26"/>
      <c r="O1253" s="16"/>
      <c r="P1253" s="16"/>
      <c r="Q1253" s="16"/>
    </row>
    <row r="1254" spans="10:17" x14ac:dyDescent="0.25">
      <c r="J1254" s="26"/>
      <c r="K1254" s="26"/>
      <c r="L1254" s="26"/>
      <c r="M1254" s="26"/>
      <c r="N1254" s="26"/>
      <c r="O1254" s="16"/>
      <c r="P1254" s="16"/>
      <c r="Q1254" s="16"/>
    </row>
    <row r="1255" spans="10:17" x14ac:dyDescent="0.25">
      <c r="J1255" s="26"/>
      <c r="K1255" s="26"/>
      <c r="L1255" s="26"/>
      <c r="M1255" s="26"/>
      <c r="N1255" s="26"/>
      <c r="O1255" s="16"/>
      <c r="P1255" s="16"/>
      <c r="Q1255" s="16"/>
    </row>
    <row r="1256" spans="10:17" x14ac:dyDescent="0.25">
      <c r="J1256" s="26"/>
      <c r="K1256" s="26"/>
      <c r="L1256" s="26"/>
      <c r="M1256" s="26"/>
      <c r="N1256" s="26"/>
      <c r="O1256" s="16"/>
      <c r="P1256" s="16"/>
      <c r="Q1256" s="16"/>
    </row>
    <row r="1257" spans="10:17" x14ac:dyDescent="0.25">
      <c r="J1257" s="26"/>
      <c r="K1257" s="26"/>
      <c r="L1257" s="26"/>
      <c r="M1257" s="26"/>
      <c r="N1257" s="26"/>
      <c r="O1257" s="16"/>
      <c r="P1257" s="16"/>
      <c r="Q1257" s="16"/>
    </row>
    <row r="1258" spans="10:17" x14ac:dyDescent="0.25">
      <c r="J1258" s="26"/>
      <c r="K1258" s="26"/>
      <c r="L1258" s="26"/>
      <c r="M1258" s="26"/>
      <c r="N1258" s="26"/>
      <c r="O1258" s="16"/>
      <c r="P1258" s="16"/>
      <c r="Q1258" s="16"/>
    </row>
    <row r="1259" spans="10:17" x14ac:dyDescent="0.25">
      <c r="J1259" s="26"/>
      <c r="K1259" s="26"/>
      <c r="L1259" s="26"/>
      <c r="M1259" s="26"/>
      <c r="N1259" s="26"/>
      <c r="O1259" s="16"/>
      <c r="P1259" s="16"/>
      <c r="Q1259" s="16"/>
    </row>
    <row r="1260" spans="10:17" x14ac:dyDescent="0.25">
      <c r="J1260" s="26"/>
      <c r="K1260" s="26"/>
      <c r="L1260" s="26"/>
      <c r="M1260" s="26"/>
      <c r="N1260" s="26"/>
      <c r="O1260" s="16"/>
      <c r="P1260" s="16"/>
      <c r="Q1260" s="16"/>
    </row>
    <row r="1261" spans="10:17" x14ac:dyDescent="0.25">
      <c r="J1261" s="26"/>
      <c r="K1261" s="26"/>
      <c r="L1261" s="26"/>
      <c r="M1261" s="26"/>
      <c r="N1261" s="26"/>
      <c r="O1261" s="16"/>
      <c r="P1261" s="16"/>
      <c r="Q1261" s="16"/>
    </row>
    <row r="1262" spans="10:17" x14ac:dyDescent="0.25">
      <c r="J1262" s="26"/>
      <c r="K1262" s="26"/>
      <c r="L1262" s="26"/>
      <c r="M1262" s="26"/>
      <c r="N1262" s="26"/>
      <c r="O1262" s="16"/>
      <c r="P1262" s="16"/>
      <c r="Q1262" s="16"/>
    </row>
    <row r="1263" spans="10:17" x14ac:dyDescent="0.25">
      <c r="J1263" s="26"/>
      <c r="K1263" s="26"/>
      <c r="L1263" s="26"/>
      <c r="M1263" s="26"/>
      <c r="N1263" s="26"/>
      <c r="O1263" s="16"/>
      <c r="P1263" s="16"/>
      <c r="Q1263" s="16"/>
    </row>
    <row r="1264" spans="10:17" x14ac:dyDescent="0.25">
      <c r="J1264" s="26"/>
      <c r="K1264" s="26"/>
      <c r="L1264" s="26"/>
      <c r="M1264" s="26"/>
      <c r="N1264" s="26"/>
      <c r="O1264" s="16"/>
      <c r="P1264" s="16"/>
      <c r="Q1264" s="16"/>
    </row>
    <row r="1265" spans="10:17" x14ac:dyDescent="0.25">
      <c r="J1265" s="26"/>
      <c r="K1265" s="26"/>
      <c r="L1265" s="26"/>
      <c r="M1265" s="26"/>
      <c r="N1265" s="26"/>
      <c r="O1265" s="16"/>
      <c r="P1265" s="16"/>
      <c r="Q1265" s="16"/>
    </row>
    <row r="1266" spans="10:17" x14ac:dyDescent="0.25">
      <c r="J1266" s="26"/>
      <c r="K1266" s="26"/>
      <c r="L1266" s="26"/>
      <c r="M1266" s="26"/>
      <c r="N1266" s="26"/>
      <c r="O1266" s="16"/>
      <c r="P1266" s="16"/>
      <c r="Q1266" s="16"/>
    </row>
    <row r="1267" spans="10:17" x14ac:dyDescent="0.25">
      <c r="J1267" s="26"/>
      <c r="K1267" s="26"/>
      <c r="L1267" s="26"/>
      <c r="M1267" s="26"/>
      <c r="N1267" s="26"/>
      <c r="O1267" s="16"/>
      <c r="P1267" s="16"/>
      <c r="Q1267" s="16"/>
    </row>
    <row r="1268" spans="10:17" x14ac:dyDescent="0.25">
      <c r="J1268" s="26"/>
      <c r="K1268" s="26"/>
      <c r="L1268" s="26"/>
      <c r="M1268" s="26"/>
      <c r="N1268" s="26"/>
      <c r="O1268" s="16"/>
      <c r="P1268" s="16"/>
      <c r="Q1268" s="16"/>
    </row>
    <row r="1269" spans="10:17" x14ac:dyDescent="0.25">
      <c r="J1269" s="26"/>
      <c r="K1269" s="26"/>
      <c r="L1269" s="26"/>
      <c r="M1269" s="26"/>
      <c r="N1269" s="26"/>
      <c r="O1269" s="16"/>
      <c r="P1269" s="16"/>
      <c r="Q1269" s="16"/>
    </row>
    <row r="1270" spans="10:17" x14ac:dyDescent="0.25">
      <c r="J1270" s="26"/>
      <c r="K1270" s="26"/>
      <c r="L1270" s="26"/>
      <c r="M1270" s="26"/>
      <c r="N1270" s="26"/>
      <c r="O1270" s="16"/>
      <c r="P1270" s="16"/>
      <c r="Q1270" s="16"/>
    </row>
    <row r="1271" spans="10:17" x14ac:dyDescent="0.25">
      <c r="J1271" s="26"/>
      <c r="K1271" s="26"/>
      <c r="L1271" s="26"/>
      <c r="M1271" s="26"/>
      <c r="N1271" s="26"/>
      <c r="O1271" s="16"/>
      <c r="P1271" s="16"/>
      <c r="Q1271" s="16"/>
    </row>
    <row r="1272" spans="10:17" x14ac:dyDescent="0.25">
      <c r="J1272" s="26"/>
      <c r="K1272" s="26"/>
      <c r="L1272" s="26"/>
      <c r="M1272" s="26"/>
      <c r="N1272" s="26"/>
      <c r="O1272" s="16"/>
      <c r="P1272" s="16"/>
      <c r="Q1272" s="16"/>
    </row>
    <row r="1273" spans="10:17" x14ac:dyDescent="0.25">
      <c r="J1273" s="26"/>
      <c r="K1273" s="26"/>
      <c r="L1273" s="26"/>
      <c r="M1273" s="26"/>
      <c r="N1273" s="26"/>
      <c r="O1273" s="16"/>
      <c r="P1273" s="16"/>
      <c r="Q1273" s="16"/>
    </row>
    <row r="1274" spans="10:17" x14ac:dyDescent="0.25">
      <c r="J1274" s="26"/>
      <c r="K1274" s="26"/>
      <c r="L1274" s="26"/>
      <c r="M1274" s="26"/>
      <c r="N1274" s="26"/>
      <c r="O1274" s="16"/>
      <c r="P1274" s="16"/>
      <c r="Q1274" s="16"/>
    </row>
    <row r="1275" spans="10:17" x14ac:dyDescent="0.25">
      <c r="J1275" s="26"/>
      <c r="K1275" s="26"/>
      <c r="L1275" s="26"/>
      <c r="M1275" s="26"/>
      <c r="N1275" s="26"/>
      <c r="O1275" s="16"/>
      <c r="P1275" s="16"/>
      <c r="Q1275" s="16"/>
    </row>
    <row r="1276" spans="10:17" x14ac:dyDescent="0.25">
      <c r="J1276" s="26"/>
      <c r="K1276" s="26"/>
      <c r="L1276" s="26"/>
      <c r="M1276" s="26"/>
      <c r="N1276" s="26"/>
      <c r="O1276" s="16"/>
      <c r="P1276" s="16"/>
      <c r="Q1276" s="16"/>
    </row>
    <row r="1277" spans="10:17" x14ac:dyDescent="0.25">
      <c r="J1277" s="26"/>
      <c r="K1277" s="26"/>
      <c r="L1277" s="26"/>
      <c r="M1277" s="26"/>
      <c r="N1277" s="26"/>
      <c r="O1277" s="16"/>
      <c r="P1277" s="16"/>
      <c r="Q1277" s="16"/>
    </row>
    <row r="1278" spans="10:17" x14ac:dyDescent="0.25">
      <c r="J1278" s="26"/>
      <c r="K1278" s="26"/>
      <c r="L1278" s="26"/>
      <c r="M1278" s="26"/>
      <c r="N1278" s="26"/>
      <c r="O1278" s="16"/>
      <c r="P1278" s="16"/>
      <c r="Q1278" s="16"/>
    </row>
    <row r="1279" spans="10:17" x14ac:dyDescent="0.25">
      <c r="J1279" s="26"/>
      <c r="K1279" s="26"/>
      <c r="L1279" s="26"/>
      <c r="M1279" s="26"/>
      <c r="N1279" s="26"/>
      <c r="O1279" s="16"/>
      <c r="P1279" s="16"/>
      <c r="Q1279" s="16"/>
    </row>
    <row r="1280" spans="10:17" x14ac:dyDescent="0.25">
      <c r="J1280" s="26"/>
      <c r="K1280" s="26"/>
      <c r="L1280" s="26"/>
      <c r="M1280" s="26"/>
      <c r="N1280" s="26"/>
      <c r="O1280" s="16"/>
      <c r="P1280" s="16"/>
      <c r="Q1280" s="16"/>
    </row>
    <row r="1281" spans="10:17" x14ac:dyDescent="0.25">
      <c r="J1281" s="26"/>
      <c r="K1281" s="26"/>
      <c r="L1281" s="26"/>
      <c r="M1281" s="26"/>
      <c r="N1281" s="26"/>
      <c r="O1281" s="16"/>
      <c r="P1281" s="16"/>
      <c r="Q1281" s="16"/>
    </row>
    <row r="1282" spans="10:17" x14ac:dyDescent="0.25">
      <c r="J1282" s="26"/>
      <c r="K1282" s="26"/>
      <c r="L1282" s="26"/>
      <c r="M1282" s="26"/>
      <c r="N1282" s="26"/>
      <c r="O1282" s="16"/>
      <c r="P1282" s="16"/>
      <c r="Q1282" s="16"/>
    </row>
    <row r="1283" spans="10:17" x14ac:dyDescent="0.25">
      <c r="J1283" s="26"/>
      <c r="K1283" s="26"/>
      <c r="L1283" s="26"/>
      <c r="M1283" s="26"/>
      <c r="N1283" s="26"/>
      <c r="O1283" s="16"/>
      <c r="P1283" s="16"/>
      <c r="Q1283" s="16"/>
    </row>
    <row r="1284" spans="10:17" x14ac:dyDescent="0.25">
      <c r="J1284" s="26"/>
      <c r="K1284" s="26"/>
      <c r="L1284" s="26"/>
      <c r="M1284" s="26"/>
      <c r="N1284" s="26"/>
      <c r="O1284" s="16"/>
      <c r="P1284" s="16"/>
      <c r="Q1284" s="16"/>
    </row>
    <row r="1285" spans="10:17" x14ac:dyDescent="0.25">
      <c r="J1285" s="26"/>
      <c r="K1285" s="26"/>
      <c r="L1285" s="26"/>
      <c r="M1285" s="26"/>
      <c r="N1285" s="26"/>
      <c r="O1285" s="16"/>
      <c r="P1285" s="16"/>
      <c r="Q1285" s="16"/>
    </row>
    <row r="1286" spans="10:17" x14ac:dyDescent="0.25">
      <c r="J1286" s="26"/>
      <c r="K1286" s="26"/>
      <c r="L1286" s="26"/>
      <c r="M1286" s="26"/>
      <c r="N1286" s="26"/>
      <c r="O1286" s="16"/>
      <c r="P1286" s="16"/>
      <c r="Q1286" s="16"/>
    </row>
    <row r="1287" spans="10:17" x14ac:dyDescent="0.25">
      <c r="J1287" s="26"/>
      <c r="K1287" s="26"/>
      <c r="L1287" s="26"/>
      <c r="M1287" s="26"/>
      <c r="N1287" s="26"/>
      <c r="O1287" s="16"/>
      <c r="P1287" s="16"/>
      <c r="Q1287" s="16"/>
    </row>
    <row r="1288" spans="10:17" x14ac:dyDescent="0.25">
      <c r="J1288" s="26"/>
      <c r="K1288" s="26"/>
      <c r="L1288" s="26"/>
      <c r="M1288" s="26"/>
      <c r="N1288" s="26"/>
      <c r="O1288" s="16"/>
      <c r="P1288" s="16"/>
      <c r="Q1288" s="16"/>
    </row>
    <row r="1289" spans="10:17" x14ac:dyDescent="0.25">
      <c r="J1289" s="26"/>
      <c r="K1289" s="26"/>
      <c r="L1289" s="26"/>
      <c r="M1289" s="26"/>
      <c r="N1289" s="26"/>
      <c r="O1289" s="16"/>
      <c r="P1289" s="16"/>
      <c r="Q1289" s="16"/>
    </row>
    <row r="1290" spans="10:17" x14ac:dyDescent="0.25">
      <c r="J1290" s="26"/>
      <c r="K1290" s="26"/>
      <c r="L1290" s="26"/>
      <c r="M1290" s="26"/>
      <c r="N1290" s="26"/>
      <c r="O1290" s="16"/>
      <c r="P1290" s="16"/>
      <c r="Q1290" s="16"/>
    </row>
    <row r="1291" spans="10:17" x14ac:dyDescent="0.25">
      <c r="J1291" s="26"/>
      <c r="K1291" s="26"/>
      <c r="L1291" s="26"/>
      <c r="M1291" s="26"/>
      <c r="N1291" s="26"/>
      <c r="O1291" s="16"/>
      <c r="P1291" s="16"/>
      <c r="Q1291" s="16"/>
    </row>
    <row r="1292" spans="10:17" x14ac:dyDescent="0.25">
      <c r="J1292" s="26"/>
      <c r="K1292" s="26"/>
      <c r="L1292" s="26"/>
      <c r="M1292" s="26"/>
      <c r="N1292" s="26"/>
      <c r="O1292" s="16"/>
      <c r="P1292" s="16"/>
      <c r="Q1292" s="16"/>
    </row>
    <row r="1293" spans="10:17" x14ac:dyDescent="0.25">
      <c r="J1293" s="26"/>
      <c r="K1293" s="26"/>
      <c r="L1293" s="26"/>
      <c r="M1293" s="26"/>
      <c r="N1293" s="26"/>
      <c r="O1293" s="16"/>
      <c r="P1293" s="16"/>
      <c r="Q1293" s="16"/>
    </row>
    <row r="1294" spans="10:17" x14ac:dyDescent="0.25">
      <c r="J1294" s="26"/>
      <c r="K1294" s="26"/>
      <c r="L1294" s="26"/>
      <c r="M1294" s="26"/>
      <c r="N1294" s="26"/>
      <c r="O1294" s="16"/>
      <c r="P1294" s="16"/>
      <c r="Q1294" s="16"/>
    </row>
    <row r="1295" spans="10:17" x14ac:dyDescent="0.25">
      <c r="J1295" s="26"/>
      <c r="K1295" s="26"/>
      <c r="L1295" s="26"/>
      <c r="M1295" s="26"/>
      <c r="N1295" s="26"/>
      <c r="O1295" s="16"/>
      <c r="P1295" s="16"/>
      <c r="Q1295" s="16"/>
    </row>
    <row r="1296" spans="10:17" x14ac:dyDescent="0.25">
      <c r="J1296" s="26"/>
      <c r="K1296" s="26"/>
      <c r="L1296" s="26"/>
      <c r="M1296" s="26"/>
      <c r="N1296" s="26"/>
      <c r="O1296" s="16"/>
      <c r="P1296" s="16"/>
      <c r="Q1296" s="16"/>
    </row>
    <row r="1297" spans="10:17" x14ac:dyDescent="0.25">
      <c r="J1297" s="26"/>
      <c r="K1297" s="26"/>
      <c r="L1297" s="26"/>
      <c r="M1297" s="26"/>
      <c r="N1297" s="26"/>
      <c r="O1297" s="16"/>
      <c r="P1297" s="16"/>
      <c r="Q1297" s="16"/>
    </row>
    <row r="1298" spans="10:17" x14ac:dyDescent="0.25">
      <c r="J1298" s="26"/>
      <c r="K1298" s="26"/>
      <c r="L1298" s="26"/>
      <c r="M1298" s="26"/>
      <c r="N1298" s="26"/>
      <c r="O1298" s="16"/>
      <c r="P1298" s="16"/>
      <c r="Q1298" s="16"/>
    </row>
    <row r="1299" spans="10:17" x14ac:dyDescent="0.25">
      <c r="J1299" s="26"/>
      <c r="K1299" s="26"/>
      <c r="L1299" s="26"/>
      <c r="M1299" s="26"/>
      <c r="N1299" s="26"/>
      <c r="O1299" s="16"/>
      <c r="P1299" s="16"/>
      <c r="Q1299" s="16"/>
    </row>
    <row r="1300" spans="10:17" x14ac:dyDescent="0.25">
      <c r="J1300" s="26"/>
      <c r="K1300" s="26"/>
      <c r="L1300" s="26"/>
      <c r="M1300" s="26"/>
      <c r="N1300" s="26"/>
      <c r="O1300" s="16"/>
      <c r="P1300" s="16"/>
      <c r="Q1300" s="16"/>
    </row>
    <row r="1301" spans="10:17" x14ac:dyDescent="0.25">
      <c r="J1301" s="26"/>
      <c r="K1301" s="26"/>
      <c r="L1301" s="26"/>
      <c r="M1301" s="26"/>
      <c r="N1301" s="26"/>
      <c r="O1301" s="16"/>
      <c r="P1301" s="16"/>
      <c r="Q1301" s="16"/>
    </row>
    <row r="1302" spans="10:17" x14ac:dyDescent="0.25">
      <c r="J1302" s="26"/>
      <c r="K1302" s="26"/>
      <c r="L1302" s="26"/>
      <c r="M1302" s="26"/>
      <c r="N1302" s="26"/>
      <c r="O1302" s="16"/>
      <c r="P1302" s="16"/>
      <c r="Q1302" s="16"/>
    </row>
    <row r="1303" spans="10:17" x14ac:dyDescent="0.25">
      <c r="J1303" s="26"/>
      <c r="K1303" s="26"/>
      <c r="L1303" s="26"/>
      <c r="M1303" s="26"/>
      <c r="N1303" s="26"/>
      <c r="O1303" s="16"/>
      <c r="P1303" s="16"/>
      <c r="Q1303" s="16"/>
    </row>
    <row r="1304" spans="10:17" x14ac:dyDescent="0.25">
      <c r="J1304" s="26"/>
      <c r="K1304" s="26"/>
      <c r="L1304" s="26"/>
      <c r="M1304" s="26"/>
      <c r="N1304" s="26"/>
      <c r="O1304" s="16"/>
      <c r="P1304" s="16"/>
      <c r="Q1304" s="16"/>
    </row>
    <row r="1305" spans="10:17" x14ac:dyDescent="0.25">
      <c r="J1305" s="26"/>
      <c r="K1305" s="26"/>
      <c r="L1305" s="26"/>
      <c r="M1305" s="26"/>
      <c r="N1305" s="26"/>
      <c r="O1305" s="16"/>
      <c r="P1305" s="16"/>
      <c r="Q1305" s="16"/>
    </row>
    <row r="1306" spans="10:17" x14ac:dyDescent="0.25">
      <c r="J1306" s="26"/>
      <c r="K1306" s="26"/>
      <c r="L1306" s="26"/>
      <c r="M1306" s="26"/>
      <c r="N1306" s="26"/>
      <c r="O1306" s="16"/>
      <c r="P1306" s="16"/>
      <c r="Q1306" s="16"/>
    </row>
    <row r="1307" spans="10:17" x14ac:dyDescent="0.25">
      <c r="J1307" s="26"/>
      <c r="K1307" s="26"/>
      <c r="L1307" s="26"/>
      <c r="M1307" s="26"/>
      <c r="N1307" s="26"/>
      <c r="O1307" s="16"/>
      <c r="P1307" s="16"/>
      <c r="Q1307" s="16"/>
    </row>
    <row r="1308" spans="10:17" x14ac:dyDescent="0.25">
      <c r="J1308" s="26"/>
      <c r="K1308" s="26"/>
      <c r="L1308" s="26"/>
      <c r="M1308" s="26"/>
      <c r="N1308" s="26"/>
      <c r="O1308" s="16"/>
      <c r="P1308" s="16"/>
      <c r="Q1308" s="16"/>
    </row>
    <row r="1309" spans="10:17" x14ac:dyDescent="0.25">
      <c r="J1309" s="26"/>
      <c r="K1309" s="26"/>
      <c r="L1309" s="26"/>
      <c r="M1309" s="26"/>
      <c r="N1309" s="26"/>
      <c r="O1309" s="16"/>
      <c r="P1309" s="16"/>
      <c r="Q1309" s="16"/>
    </row>
    <row r="1310" spans="10:17" x14ac:dyDescent="0.25">
      <c r="J1310" s="26"/>
      <c r="K1310" s="26"/>
      <c r="L1310" s="26"/>
      <c r="M1310" s="26"/>
      <c r="N1310" s="26"/>
      <c r="O1310" s="16"/>
      <c r="P1310" s="16"/>
      <c r="Q1310" s="16"/>
    </row>
    <row r="1311" spans="10:17" x14ac:dyDescent="0.25">
      <c r="J1311" s="26"/>
      <c r="K1311" s="26"/>
      <c r="L1311" s="26"/>
      <c r="M1311" s="26"/>
      <c r="N1311" s="26"/>
      <c r="O1311" s="16"/>
      <c r="P1311" s="16"/>
      <c r="Q1311" s="16"/>
    </row>
    <row r="1312" spans="10:17" x14ac:dyDescent="0.25">
      <c r="J1312" s="26"/>
      <c r="K1312" s="26"/>
      <c r="L1312" s="26"/>
      <c r="M1312" s="26"/>
      <c r="N1312" s="26"/>
      <c r="O1312" s="16"/>
      <c r="P1312" s="16"/>
      <c r="Q1312" s="16"/>
    </row>
    <row r="1313" spans="10:17" x14ac:dyDescent="0.25">
      <c r="J1313" s="26"/>
      <c r="K1313" s="26"/>
      <c r="L1313" s="26"/>
      <c r="M1313" s="26"/>
      <c r="N1313" s="26"/>
      <c r="O1313" s="16"/>
      <c r="P1313" s="16"/>
      <c r="Q1313" s="16"/>
    </row>
    <row r="1314" spans="10:17" x14ac:dyDescent="0.25">
      <c r="J1314" s="26"/>
      <c r="K1314" s="26"/>
      <c r="L1314" s="26"/>
      <c r="M1314" s="26"/>
      <c r="N1314" s="26"/>
      <c r="O1314" s="16"/>
      <c r="P1314" s="16"/>
      <c r="Q1314" s="16"/>
    </row>
    <row r="1315" spans="10:17" x14ac:dyDescent="0.25">
      <c r="J1315" s="26"/>
      <c r="K1315" s="26"/>
      <c r="L1315" s="26"/>
      <c r="M1315" s="26"/>
      <c r="N1315" s="26"/>
      <c r="O1315" s="16"/>
      <c r="P1315" s="16"/>
      <c r="Q1315" s="16"/>
    </row>
    <row r="1316" spans="10:17" x14ac:dyDescent="0.25">
      <c r="J1316" s="26"/>
      <c r="K1316" s="26"/>
      <c r="L1316" s="26"/>
      <c r="M1316" s="26"/>
      <c r="N1316" s="26"/>
      <c r="O1316" s="16"/>
      <c r="P1316" s="16"/>
      <c r="Q1316" s="16"/>
    </row>
    <row r="1317" spans="10:17" x14ac:dyDescent="0.25">
      <c r="J1317" s="26"/>
      <c r="K1317" s="26"/>
      <c r="L1317" s="26"/>
      <c r="M1317" s="26"/>
      <c r="N1317" s="26"/>
      <c r="O1317" s="16"/>
      <c r="P1317" s="16"/>
      <c r="Q1317" s="16"/>
    </row>
    <row r="1318" spans="10:17" x14ac:dyDescent="0.25">
      <c r="J1318" s="26"/>
      <c r="K1318" s="26"/>
      <c r="L1318" s="26"/>
      <c r="M1318" s="26"/>
      <c r="N1318" s="26"/>
      <c r="O1318" s="16"/>
      <c r="P1318" s="16"/>
      <c r="Q1318" s="16"/>
    </row>
    <row r="1319" spans="10:17" x14ac:dyDescent="0.25">
      <c r="J1319" s="26"/>
      <c r="K1319" s="26"/>
      <c r="L1319" s="26"/>
      <c r="M1319" s="26"/>
      <c r="N1319" s="26"/>
      <c r="O1319" s="16"/>
      <c r="P1319" s="16"/>
      <c r="Q1319" s="16"/>
    </row>
    <row r="1320" spans="10:17" x14ac:dyDescent="0.25">
      <c r="J1320" s="26"/>
      <c r="K1320" s="26"/>
      <c r="L1320" s="26"/>
      <c r="M1320" s="26"/>
      <c r="N1320" s="26"/>
      <c r="O1320" s="16"/>
      <c r="P1320" s="16"/>
      <c r="Q1320" s="16"/>
    </row>
    <row r="1321" spans="10:17" x14ac:dyDescent="0.25">
      <c r="J1321" s="26"/>
      <c r="K1321" s="26"/>
      <c r="L1321" s="26"/>
      <c r="M1321" s="26"/>
      <c r="N1321" s="26"/>
      <c r="O1321" s="16"/>
      <c r="P1321" s="16"/>
      <c r="Q1321" s="16"/>
    </row>
    <row r="1322" spans="10:17" x14ac:dyDescent="0.25">
      <c r="J1322" s="26"/>
      <c r="K1322" s="26"/>
      <c r="L1322" s="26"/>
      <c r="M1322" s="26"/>
      <c r="N1322" s="26"/>
      <c r="O1322" s="16"/>
      <c r="P1322" s="16"/>
      <c r="Q1322" s="16"/>
    </row>
    <row r="1323" spans="10:17" x14ac:dyDescent="0.25">
      <c r="J1323" s="26"/>
      <c r="K1323" s="26"/>
      <c r="L1323" s="26"/>
      <c r="M1323" s="26"/>
      <c r="N1323" s="26"/>
      <c r="O1323" s="16"/>
      <c r="P1323" s="16"/>
      <c r="Q1323" s="16"/>
    </row>
    <row r="1324" spans="10:17" x14ac:dyDescent="0.25">
      <c r="J1324" s="26"/>
      <c r="K1324" s="26"/>
      <c r="L1324" s="26"/>
      <c r="M1324" s="26"/>
      <c r="N1324" s="26"/>
      <c r="O1324" s="16"/>
      <c r="P1324" s="16"/>
      <c r="Q1324" s="16"/>
    </row>
    <row r="1325" spans="10:17" x14ac:dyDescent="0.25">
      <c r="J1325" s="26"/>
      <c r="K1325" s="26"/>
      <c r="L1325" s="26"/>
      <c r="M1325" s="26"/>
      <c r="N1325" s="26"/>
      <c r="O1325" s="16"/>
      <c r="P1325" s="16"/>
      <c r="Q1325" s="16"/>
    </row>
    <row r="1326" spans="10:17" x14ac:dyDescent="0.25">
      <c r="J1326" s="26"/>
      <c r="K1326" s="26"/>
      <c r="L1326" s="26"/>
      <c r="M1326" s="26"/>
      <c r="N1326" s="26"/>
      <c r="O1326" s="16"/>
      <c r="P1326" s="16"/>
      <c r="Q1326" s="16"/>
    </row>
    <row r="1327" spans="10:17" x14ac:dyDescent="0.25">
      <c r="J1327" s="26"/>
      <c r="K1327" s="26"/>
      <c r="L1327" s="26"/>
      <c r="M1327" s="26"/>
      <c r="N1327" s="26"/>
      <c r="O1327" s="16"/>
      <c r="P1327" s="16"/>
      <c r="Q1327" s="16"/>
    </row>
    <row r="1328" spans="10:17" x14ac:dyDescent="0.25">
      <c r="J1328" s="26"/>
      <c r="K1328" s="26"/>
      <c r="L1328" s="26"/>
      <c r="M1328" s="26"/>
      <c r="N1328" s="26"/>
      <c r="O1328" s="16"/>
      <c r="P1328" s="16"/>
      <c r="Q1328" s="16"/>
    </row>
    <row r="1329" spans="10:17" x14ac:dyDescent="0.25">
      <c r="J1329" s="26"/>
      <c r="K1329" s="26"/>
      <c r="L1329" s="26"/>
      <c r="M1329" s="26"/>
      <c r="N1329" s="26"/>
      <c r="O1329" s="16"/>
      <c r="P1329" s="16"/>
      <c r="Q1329" s="16"/>
    </row>
    <row r="1330" spans="10:17" x14ac:dyDescent="0.25">
      <c r="J1330" s="26"/>
      <c r="K1330" s="26"/>
      <c r="L1330" s="26"/>
      <c r="M1330" s="26"/>
      <c r="N1330" s="26"/>
      <c r="O1330" s="16"/>
      <c r="P1330" s="16"/>
      <c r="Q1330" s="16"/>
    </row>
    <row r="1331" spans="10:17" x14ac:dyDescent="0.25">
      <c r="J1331" s="26"/>
      <c r="K1331" s="26"/>
      <c r="L1331" s="26"/>
      <c r="M1331" s="26"/>
      <c r="N1331" s="26"/>
      <c r="O1331" s="16"/>
      <c r="P1331" s="16"/>
      <c r="Q1331" s="16"/>
    </row>
    <row r="1332" spans="10:17" x14ac:dyDescent="0.25">
      <c r="J1332" s="26"/>
      <c r="K1332" s="26"/>
      <c r="L1332" s="26"/>
      <c r="M1332" s="26"/>
      <c r="N1332" s="26"/>
      <c r="O1332" s="16"/>
      <c r="P1332" s="16"/>
      <c r="Q1332" s="16"/>
    </row>
    <row r="1333" spans="10:17" x14ac:dyDescent="0.25">
      <c r="J1333" s="26"/>
      <c r="K1333" s="26"/>
      <c r="L1333" s="26"/>
      <c r="M1333" s="26"/>
      <c r="N1333" s="26"/>
      <c r="O1333" s="16"/>
      <c r="P1333" s="16"/>
      <c r="Q1333" s="16"/>
    </row>
    <row r="1334" spans="10:17" x14ac:dyDescent="0.25">
      <c r="J1334" s="26"/>
      <c r="K1334" s="26"/>
      <c r="L1334" s="26"/>
      <c r="M1334" s="26"/>
      <c r="N1334" s="26"/>
      <c r="O1334" s="16"/>
      <c r="P1334" s="16"/>
      <c r="Q1334" s="16"/>
    </row>
    <row r="1335" spans="10:17" x14ac:dyDescent="0.25">
      <c r="J1335" s="26"/>
      <c r="K1335" s="26"/>
      <c r="L1335" s="26"/>
      <c r="M1335" s="26"/>
      <c r="N1335" s="26"/>
      <c r="O1335" s="16"/>
      <c r="P1335" s="16"/>
      <c r="Q1335" s="16"/>
    </row>
    <row r="1336" spans="10:17" x14ac:dyDescent="0.25">
      <c r="J1336" s="26"/>
      <c r="K1336" s="26"/>
      <c r="L1336" s="26"/>
      <c r="M1336" s="26"/>
      <c r="N1336" s="26"/>
      <c r="O1336" s="16"/>
      <c r="P1336" s="16"/>
      <c r="Q1336" s="16"/>
    </row>
    <row r="1337" spans="10:17" x14ac:dyDescent="0.25">
      <c r="J1337" s="26"/>
      <c r="K1337" s="26"/>
      <c r="L1337" s="26"/>
      <c r="M1337" s="26"/>
      <c r="N1337" s="26"/>
      <c r="O1337" s="16"/>
      <c r="P1337" s="16"/>
      <c r="Q1337" s="16"/>
    </row>
    <row r="1338" spans="10:17" x14ac:dyDescent="0.25">
      <c r="J1338" s="26"/>
      <c r="K1338" s="26"/>
      <c r="L1338" s="26"/>
      <c r="M1338" s="26"/>
      <c r="N1338" s="26"/>
      <c r="O1338" s="16"/>
      <c r="P1338" s="16"/>
      <c r="Q1338" s="16"/>
    </row>
    <row r="1339" spans="10:17" x14ac:dyDescent="0.25">
      <c r="J1339" s="26"/>
      <c r="K1339" s="26"/>
      <c r="L1339" s="26"/>
      <c r="M1339" s="26"/>
      <c r="N1339" s="26"/>
      <c r="O1339" s="16"/>
      <c r="P1339" s="16"/>
      <c r="Q1339" s="16"/>
    </row>
    <row r="1340" spans="10:17" x14ac:dyDescent="0.25">
      <c r="J1340" s="26"/>
      <c r="K1340" s="26"/>
      <c r="L1340" s="26"/>
      <c r="M1340" s="26"/>
      <c r="N1340" s="26"/>
      <c r="O1340" s="16"/>
      <c r="P1340" s="16"/>
      <c r="Q1340" s="16"/>
    </row>
    <row r="1341" spans="10:17" x14ac:dyDescent="0.25">
      <c r="J1341" s="26"/>
      <c r="K1341" s="26"/>
      <c r="L1341" s="26"/>
      <c r="M1341" s="26"/>
      <c r="N1341" s="26"/>
      <c r="O1341" s="16"/>
      <c r="P1341" s="16"/>
      <c r="Q1341" s="16"/>
    </row>
    <row r="1342" spans="10:17" x14ac:dyDescent="0.25">
      <c r="J1342" s="26"/>
      <c r="K1342" s="26"/>
      <c r="L1342" s="26"/>
      <c r="M1342" s="26"/>
      <c r="N1342" s="26"/>
      <c r="O1342" s="16"/>
      <c r="P1342" s="16"/>
      <c r="Q1342" s="16"/>
    </row>
    <row r="1343" spans="10:17" x14ac:dyDescent="0.25">
      <c r="J1343" s="26"/>
      <c r="K1343" s="26"/>
      <c r="L1343" s="26"/>
      <c r="M1343" s="26"/>
      <c r="N1343" s="26"/>
      <c r="O1343" s="16"/>
      <c r="P1343" s="16"/>
      <c r="Q1343" s="16"/>
    </row>
    <row r="1344" spans="10:17" x14ac:dyDescent="0.25">
      <c r="J1344" s="26"/>
      <c r="K1344" s="26"/>
      <c r="L1344" s="26"/>
      <c r="M1344" s="26"/>
      <c r="N1344" s="26"/>
      <c r="O1344" s="16"/>
      <c r="P1344" s="16"/>
      <c r="Q1344" s="16"/>
    </row>
    <row r="1345" spans="10:17" x14ac:dyDescent="0.25">
      <c r="J1345" s="26"/>
      <c r="K1345" s="26"/>
      <c r="L1345" s="26"/>
      <c r="M1345" s="26"/>
      <c r="N1345" s="26"/>
      <c r="O1345" s="16"/>
      <c r="P1345" s="16"/>
      <c r="Q1345" s="16"/>
    </row>
    <row r="1346" spans="10:17" x14ac:dyDescent="0.25">
      <c r="J1346" s="26"/>
      <c r="K1346" s="26"/>
      <c r="L1346" s="26"/>
      <c r="M1346" s="26"/>
      <c r="N1346" s="26"/>
      <c r="O1346" s="16"/>
      <c r="P1346" s="16"/>
      <c r="Q1346" s="16"/>
    </row>
    <row r="1347" spans="10:17" x14ac:dyDescent="0.25">
      <c r="J1347" s="26"/>
      <c r="K1347" s="26"/>
      <c r="L1347" s="26"/>
      <c r="M1347" s="26"/>
      <c r="N1347" s="26"/>
      <c r="O1347" s="16"/>
      <c r="P1347" s="16"/>
      <c r="Q1347" s="16"/>
    </row>
    <row r="1348" spans="10:17" x14ac:dyDescent="0.25">
      <c r="J1348" s="26"/>
      <c r="K1348" s="26"/>
      <c r="L1348" s="26"/>
      <c r="M1348" s="26"/>
      <c r="N1348" s="26"/>
      <c r="O1348" s="16"/>
      <c r="P1348" s="16"/>
      <c r="Q1348" s="16"/>
    </row>
    <row r="1349" spans="10:17" x14ac:dyDescent="0.25">
      <c r="J1349" s="26"/>
      <c r="K1349" s="26"/>
      <c r="L1349" s="26"/>
      <c r="M1349" s="26"/>
      <c r="N1349" s="26"/>
      <c r="O1349" s="16"/>
      <c r="P1349" s="16"/>
      <c r="Q1349" s="16"/>
    </row>
    <row r="1350" spans="10:17" x14ac:dyDescent="0.25">
      <c r="J1350" s="26"/>
      <c r="K1350" s="26"/>
      <c r="L1350" s="26"/>
      <c r="M1350" s="26"/>
      <c r="N1350" s="26"/>
      <c r="O1350" s="16"/>
      <c r="P1350" s="16"/>
      <c r="Q1350" s="16"/>
    </row>
    <row r="1351" spans="10:17" x14ac:dyDescent="0.25">
      <c r="J1351" s="26"/>
      <c r="K1351" s="26"/>
      <c r="L1351" s="26"/>
      <c r="M1351" s="26"/>
      <c r="N1351" s="26"/>
      <c r="O1351" s="16"/>
      <c r="P1351" s="16"/>
      <c r="Q1351" s="16"/>
    </row>
    <row r="1352" spans="10:17" x14ac:dyDescent="0.25">
      <c r="J1352" s="26"/>
      <c r="K1352" s="26"/>
      <c r="L1352" s="26"/>
      <c r="M1352" s="26"/>
      <c r="N1352" s="26"/>
      <c r="O1352" s="16"/>
      <c r="P1352" s="16"/>
      <c r="Q1352" s="16"/>
    </row>
    <row r="1353" spans="10:17" x14ac:dyDescent="0.25">
      <c r="J1353" s="26"/>
      <c r="K1353" s="26"/>
      <c r="L1353" s="26"/>
      <c r="M1353" s="26"/>
      <c r="N1353" s="26"/>
      <c r="O1353" s="16"/>
      <c r="P1353" s="16"/>
      <c r="Q1353" s="16"/>
    </row>
    <row r="1354" spans="10:17" x14ac:dyDescent="0.25">
      <c r="J1354" s="26"/>
      <c r="K1354" s="26"/>
      <c r="L1354" s="26"/>
      <c r="M1354" s="26"/>
      <c r="N1354" s="26"/>
      <c r="O1354" s="16"/>
      <c r="P1354" s="16"/>
      <c r="Q1354" s="16"/>
    </row>
    <row r="1355" spans="10:17" x14ac:dyDescent="0.25">
      <c r="J1355" s="26"/>
      <c r="K1355" s="26"/>
      <c r="L1355" s="26"/>
      <c r="M1355" s="26"/>
      <c r="N1355" s="26"/>
      <c r="O1355" s="16"/>
      <c r="P1355" s="16"/>
      <c r="Q1355" s="16"/>
    </row>
    <row r="1356" spans="10:17" x14ac:dyDescent="0.25">
      <c r="J1356" s="26"/>
      <c r="K1356" s="26"/>
      <c r="L1356" s="26"/>
      <c r="M1356" s="26"/>
      <c r="N1356" s="26"/>
      <c r="O1356" s="16"/>
      <c r="P1356" s="16"/>
      <c r="Q1356" s="16"/>
    </row>
    <row r="1357" spans="10:17" x14ac:dyDescent="0.25">
      <c r="J1357" s="26"/>
      <c r="K1357" s="26"/>
      <c r="L1357" s="26"/>
      <c r="M1357" s="26"/>
      <c r="N1357" s="26"/>
      <c r="O1357" s="16"/>
      <c r="P1357" s="16"/>
      <c r="Q1357" s="16"/>
    </row>
    <row r="1358" spans="10:17" x14ac:dyDescent="0.25">
      <c r="J1358" s="26"/>
      <c r="K1358" s="26"/>
      <c r="L1358" s="26"/>
      <c r="M1358" s="26"/>
      <c r="N1358" s="26"/>
      <c r="O1358" s="16"/>
      <c r="P1358" s="16"/>
      <c r="Q1358" s="16"/>
    </row>
    <row r="1359" spans="10:17" x14ac:dyDescent="0.25">
      <c r="J1359" s="26"/>
      <c r="K1359" s="26"/>
      <c r="L1359" s="26"/>
      <c r="M1359" s="26"/>
      <c r="N1359" s="26"/>
      <c r="O1359" s="16"/>
      <c r="P1359" s="16"/>
      <c r="Q1359" s="16"/>
    </row>
    <row r="1360" spans="10:17" x14ac:dyDescent="0.25">
      <c r="J1360" s="26"/>
      <c r="K1360" s="26"/>
      <c r="L1360" s="26"/>
      <c r="M1360" s="26"/>
      <c r="N1360" s="26"/>
      <c r="O1360" s="16"/>
      <c r="P1360" s="16"/>
      <c r="Q1360" s="16"/>
    </row>
    <row r="1361" spans="10:17" x14ac:dyDescent="0.25">
      <c r="J1361" s="26"/>
      <c r="K1361" s="26"/>
      <c r="L1361" s="26"/>
      <c r="M1361" s="26"/>
      <c r="N1361" s="26"/>
      <c r="O1361" s="16"/>
      <c r="P1361" s="16"/>
      <c r="Q1361" s="16"/>
    </row>
    <row r="1362" spans="10:17" x14ac:dyDescent="0.25">
      <c r="J1362" s="26"/>
      <c r="K1362" s="26"/>
      <c r="L1362" s="26"/>
      <c r="M1362" s="26"/>
      <c r="N1362" s="26"/>
      <c r="O1362" s="16"/>
      <c r="P1362" s="16"/>
      <c r="Q1362" s="16"/>
    </row>
    <row r="1363" spans="10:17" x14ac:dyDescent="0.25">
      <c r="J1363" s="26"/>
      <c r="K1363" s="26"/>
      <c r="L1363" s="26"/>
      <c r="M1363" s="26"/>
      <c r="N1363" s="26"/>
      <c r="O1363" s="16"/>
      <c r="P1363" s="16"/>
      <c r="Q1363" s="16"/>
    </row>
    <row r="1364" spans="10:17" x14ac:dyDescent="0.25">
      <c r="J1364" s="26"/>
      <c r="K1364" s="26"/>
      <c r="L1364" s="26"/>
      <c r="M1364" s="26"/>
      <c r="N1364" s="26"/>
      <c r="O1364" s="16"/>
      <c r="P1364" s="16"/>
      <c r="Q1364" s="16"/>
    </row>
    <row r="1365" spans="10:17" x14ac:dyDescent="0.25">
      <c r="J1365" s="26"/>
      <c r="K1365" s="26"/>
      <c r="L1365" s="26"/>
      <c r="M1365" s="26"/>
      <c r="N1365" s="26"/>
      <c r="O1365" s="16"/>
      <c r="P1365" s="16"/>
      <c r="Q1365" s="16"/>
    </row>
    <row r="1366" spans="10:17" x14ac:dyDescent="0.25">
      <c r="J1366" s="26"/>
      <c r="K1366" s="26"/>
      <c r="L1366" s="26"/>
      <c r="M1366" s="26"/>
      <c r="N1366" s="26"/>
      <c r="O1366" s="16"/>
      <c r="P1366" s="16"/>
      <c r="Q1366" s="16"/>
    </row>
    <row r="1367" spans="10:17" x14ac:dyDescent="0.25">
      <c r="J1367" s="26"/>
      <c r="K1367" s="26"/>
      <c r="L1367" s="26"/>
      <c r="M1367" s="26"/>
      <c r="N1367" s="26"/>
      <c r="O1367" s="16"/>
      <c r="P1367" s="16"/>
      <c r="Q1367" s="16"/>
    </row>
    <row r="1368" spans="10:17" x14ac:dyDescent="0.25">
      <c r="J1368" s="26"/>
      <c r="K1368" s="26"/>
      <c r="L1368" s="26"/>
      <c r="M1368" s="26"/>
      <c r="N1368" s="26"/>
      <c r="O1368" s="16"/>
      <c r="P1368" s="16"/>
      <c r="Q1368" s="16"/>
    </row>
    <row r="1369" spans="10:17" x14ac:dyDescent="0.25">
      <c r="J1369" s="26"/>
      <c r="K1369" s="26"/>
      <c r="L1369" s="26"/>
      <c r="M1369" s="26"/>
      <c r="N1369" s="26"/>
      <c r="O1369" s="16"/>
      <c r="P1369" s="16"/>
      <c r="Q1369" s="16"/>
    </row>
    <row r="1370" spans="10:17" x14ac:dyDescent="0.25">
      <c r="J1370" s="26"/>
      <c r="K1370" s="26"/>
      <c r="L1370" s="26"/>
      <c r="M1370" s="26"/>
      <c r="N1370" s="26"/>
      <c r="O1370" s="16"/>
      <c r="P1370" s="16"/>
      <c r="Q1370" s="16"/>
    </row>
    <row r="1371" spans="10:17" x14ac:dyDescent="0.25">
      <c r="J1371" s="26"/>
      <c r="K1371" s="26"/>
      <c r="L1371" s="26"/>
      <c r="M1371" s="26"/>
      <c r="N1371" s="26"/>
      <c r="O1371" s="16"/>
      <c r="P1371" s="16"/>
      <c r="Q1371" s="16"/>
    </row>
    <row r="1372" spans="10:17" x14ac:dyDescent="0.25">
      <c r="J1372" s="26"/>
      <c r="K1372" s="26"/>
      <c r="L1372" s="26"/>
      <c r="M1372" s="26"/>
      <c r="N1372" s="26"/>
      <c r="O1372" s="16"/>
      <c r="P1372" s="16"/>
      <c r="Q1372" s="16"/>
    </row>
    <row r="1373" spans="10:17" x14ac:dyDescent="0.25">
      <c r="J1373" s="26"/>
      <c r="K1373" s="26"/>
      <c r="L1373" s="26"/>
      <c r="M1373" s="26"/>
      <c r="N1373" s="26"/>
      <c r="O1373" s="16"/>
      <c r="P1373" s="16"/>
      <c r="Q1373" s="16"/>
    </row>
    <row r="1374" spans="10:17" x14ac:dyDescent="0.25">
      <c r="J1374" s="26"/>
      <c r="K1374" s="26"/>
      <c r="L1374" s="26"/>
      <c r="M1374" s="26"/>
      <c r="N1374" s="26"/>
      <c r="O1374" s="16"/>
      <c r="P1374" s="16"/>
      <c r="Q1374" s="16"/>
    </row>
    <row r="1375" spans="10:17" x14ac:dyDescent="0.25">
      <c r="J1375" s="26"/>
      <c r="K1375" s="26"/>
      <c r="L1375" s="26"/>
      <c r="M1375" s="26"/>
      <c r="N1375" s="26"/>
      <c r="O1375" s="16"/>
      <c r="P1375" s="16"/>
      <c r="Q1375" s="16"/>
    </row>
    <row r="1376" spans="10:17" x14ac:dyDescent="0.25">
      <c r="J1376" s="26"/>
      <c r="K1376" s="26"/>
      <c r="L1376" s="26"/>
      <c r="M1376" s="26"/>
      <c r="N1376" s="26"/>
      <c r="O1376" s="16"/>
      <c r="P1376" s="16"/>
      <c r="Q1376" s="16"/>
    </row>
    <row r="1377" spans="10:17" x14ac:dyDescent="0.25">
      <c r="J1377" s="26"/>
      <c r="K1377" s="26"/>
      <c r="L1377" s="26"/>
      <c r="M1377" s="26"/>
      <c r="N1377" s="26"/>
      <c r="O1377" s="16"/>
      <c r="P1377" s="16"/>
      <c r="Q1377" s="16"/>
    </row>
    <row r="1378" spans="10:17" x14ac:dyDescent="0.25">
      <c r="J1378" s="26"/>
      <c r="K1378" s="26"/>
      <c r="L1378" s="26"/>
      <c r="M1378" s="26"/>
      <c r="N1378" s="26"/>
      <c r="O1378" s="16"/>
      <c r="P1378" s="16"/>
      <c r="Q1378" s="16"/>
    </row>
    <row r="1379" spans="10:17" x14ac:dyDescent="0.25">
      <c r="J1379" s="26"/>
      <c r="K1379" s="26"/>
      <c r="L1379" s="26"/>
      <c r="M1379" s="26"/>
      <c r="N1379" s="26"/>
      <c r="O1379" s="16"/>
      <c r="P1379" s="16"/>
      <c r="Q1379" s="16"/>
    </row>
    <row r="1380" spans="10:17" x14ac:dyDescent="0.25">
      <c r="J1380" s="26"/>
      <c r="K1380" s="26"/>
      <c r="L1380" s="26"/>
      <c r="M1380" s="26"/>
      <c r="N1380" s="26"/>
      <c r="O1380" s="16"/>
      <c r="P1380" s="16"/>
      <c r="Q1380" s="16"/>
    </row>
    <row r="1381" spans="10:17" x14ac:dyDescent="0.25">
      <c r="J1381" s="26"/>
      <c r="K1381" s="26"/>
      <c r="L1381" s="26"/>
      <c r="M1381" s="26"/>
      <c r="N1381" s="26"/>
      <c r="O1381" s="16"/>
      <c r="P1381" s="16"/>
      <c r="Q1381" s="16"/>
    </row>
    <row r="1382" spans="10:17" x14ac:dyDescent="0.25">
      <c r="J1382" s="26"/>
      <c r="K1382" s="26"/>
      <c r="L1382" s="26"/>
      <c r="M1382" s="26"/>
      <c r="N1382" s="26"/>
      <c r="O1382" s="16"/>
      <c r="P1382" s="16"/>
      <c r="Q1382" s="16"/>
    </row>
    <row r="1383" spans="10:17" x14ac:dyDescent="0.25">
      <c r="J1383" s="26"/>
      <c r="K1383" s="26"/>
      <c r="L1383" s="26"/>
      <c r="M1383" s="26"/>
      <c r="N1383" s="26"/>
      <c r="O1383" s="16"/>
      <c r="P1383" s="16"/>
      <c r="Q1383" s="16"/>
    </row>
    <row r="1384" spans="10:17" x14ac:dyDescent="0.25">
      <c r="J1384" s="26"/>
      <c r="K1384" s="26"/>
      <c r="L1384" s="26"/>
      <c r="M1384" s="26"/>
      <c r="N1384" s="26"/>
      <c r="O1384" s="16"/>
      <c r="P1384" s="16"/>
      <c r="Q1384" s="16"/>
    </row>
    <row r="1385" spans="10:17" x14ac:dyDescent="0.25">
      <c r="J1385" s="26"/>
      <c r="K1385" s="26"/>
      <c r="L1385" s="26"/>
      <c r="M1385" s="26"/>
      <c r="N1385" s="26"/>
      <c r="O1385" s="16"/>
      <c r="P1385" s="16"/>
      <c r="Q1385" s="16"/>
    </row>
    <row r="1386" spans="10:17" x14ac:dyDescent="0.25">
      <c r="J1386" s="26"/>
      <c r="K1386" s="26"/>
      <c r="L1386" s="26"/>
      <c r="M1386" s="26"/>
      <c r="N1386" s="26"/>
      <c r="O1386" s="16"/>
      <c r="P1386" s="16"/>
      <c r="Q1386" s="16"/>
    </row>
    <row r="1387" spans="10:17" x14ac:dyDescent="0.25">
      <c r="J1387" s="26"/>
      <c r="K1387" s="26"/>
      <c r="L1387" s="26"/>
      <c r="M1387" s="26"/>
      <c r="N1387" s="26"/>
      <c r="O1387" s="16"/>
      <c r="P1387" s="16"/>
      <c r="Q1387" s="16"/>
    </row>
    <row r="1388" spans="10:17" x14ac:dyDescent="0.25">
      <c r="J1388" s="26"/>
      <c r="K1388" s="26"/>
      <c r="L1388" s="26"/>
      <c r="M1388" s="26"/>
      <c r="N1388" s="26"/>
      <c r="O1388" s="16"/>
      <c r="P1388" s="16"/>
      <c r="Q1388" s="16"/>
    </row>
    <row r="1389" spans="10:17" x14ac:dyDescent="0.25">
      <c r="J1389" s="26"/>
      <c r="K1389" s="26"/>
      <c r="L1389" s="26"/>
      <c r="M1389" s="26"/>
      <c r="N1389" s="26"/>
      <c r="O1389" s="16"/>
      <c r="P1389" s="16"/>
      <c r="Q1389" s="16"/>
    </row>
    <row r="1390" spans="10:17" x14ac:dyDescent="0.25">
      <c r="J1390" s="26"/>
      <c r="K1390" s="26"/>
      <c r="L1390" s="26"/>
      <c r="M1390" s="26"/>
      <c r="N1390" s="26"/>
      <c r="O1390" s="16"/>
      <c r="P1390" s="16"/>
      <c r="Q1390" s="16"/>
    </row>
    <row r="1391" spans="10:17" x14ac:dyDescent="0.25">
      <c r="J1391" s="26"/>
      <c r="K1391" s="26"/>
      <c r="L1391" s="26"/>
      <c r="M1391" s="26"/>
      <c r="N1391" s="26"/>
      <c r="O1391" s="16"/>
      <c r="P1391" s="16"/>
      <c r="Q1391" s="16"/>
    </row>
    <row r="1392" spans="10:17" x14ac:dyDescent="0.25">
      <c r="J1392" s="26"/>
      <c r="K1392" s="26"/>
      <c r="L1392" s="26"/>
      <c r="M1392" s="26"/>
      <c r="N1392" s="26"/>
      <c r="O1392" s="16"/>
      <c r="P1392" s="16"/>
      <c r="Q1392" s="16"/>
    </row>
    <row r="1393" spans="10:17" x14ac:dyDescent="0.25">
      <c r="J1393" s="26"/>
      <c r="K1393" s="26"/>
      <c r="L1393" s="26"/>
      <c r="M1393" s="26"/>
      <c r="N1393" s="26"/>
      <c r="O1393" s="16"/>
      <c r="P1393" s="16"/>
      <c r="Q1393" s="16"/>
    </row>
    <row r="1394" spans="10:17" x14ac:dyDescent="0.25">
      <c r="J1394" s="26"/>
      <c r="K1394" s="26"/>
      <c r="L1394" s="26"/>
      <c r="M1394" s="26"/>
      <c r="N1394" s="26"/>
      <c r="O1394" s="16"/>
      <c r="P1394" s="16"/>
      <c r="Q1394" s="16"/>
    </row>
    <row r="1395" spans="10:17" x14ac:dyDescent="0.25">
      <c r="J1395" s="26"/>
      <c r="K1395" s="26"/>
      <c r="L1395" s="26"/>
      <c r="M1395" s="26"/>
      <c r="N1395" s="26"/>
      <c r="O1395" s="16"/>
      <c r="P1395" s="16"/>
      <c r="Q1395" s="16"/>
    </row>
    <row r="1396" spans="10:17" x14ac:dyDescent="0.25">
      <c r="J1396" s="26"/>
      <c r="K1396" s="26"/>
      <c r="L1396" s="26"/>
      <c r="M1396" s="26"/>
      <c r="N1396" s="26"/>
      <c r="O1396" s="16"/>
      <c r="P1396" s="16"/>
      <c r="Q1396" s="16"/>
    </row>
    <row r="1397" spans="10:17" x14ac:dyDescent="0.25">
      <c r="J1397" s="26"/>
      <c r="K1397" s="26"/>
      <c r="L1397" s="26"/>
      <c r="M1397" s="26"/>
      <c r="N1397" s="26"/>
      <c r="O1397" s="16"/>
      <c r="P1397" s="16"/>
      <c r="Q1397" s="16"/>
    </row>
    <row r="1398" spans="10:17" x14ac:dyDescent="0.25">
      <c r="J1398" s="26"/>
      <c r="K1398" s="26"/>
      <c r="L1398" s="26"/>
      <c r="M1398" s="26"/>
      <c r="N1398" s="26"/>
      <c r="O1398" s="16"/>
      <c r="P1398" s="16"/>
      <c r="Q1398" s="16"/>
    </row>
    <row r="1399" spans="10:17" x14ac:dyDescent="0.25">
      <c r="J1399" s="26"/>
      <c r="K1399" s="26"/>
      <c r="O1399" s="16"/>
      <c r="P1399" s="16"/>
      <c r="Q1399" s="16"/>
    </row>
    <row r="1400" spans="10:17" x14ac:dyDescent="0.25">
      <c r="J1400" s="26"/>
      <c r="K1400" s="26"/>
      <c r="O1400" s="16"/>
      <c r="P1400" s="16"/>
      <c r="Q1400" s="16"/>
    </row>
    <row r="1401" spans="10:17" x14ac:dyDescent="0.25">
      <c r="J1401" s="26"/>
      <c r="K1401" s="26"/>
      <c r="O1401" s="16"/>
      <c r="P1401" s="16"/>
      <c r="Q1401" s="16"/>
    </row>
    <row r="1402" spans="10:17" x14ac:dyDescent="0.25">
      <c r="J1402" s="26"/>
      <c r="K1402" s="26"/>
      <c r="O1402" s="16"/>
      <c r="P1402" s="16"/>
      <c r="Q1402" s="16"/>
    </row>
    <row r="1403" spans="10:17" x14ac:dyDescent="0.25">
      <c r="J1403" s="26"/>
      <c r="K1403" s="26"/>
      <c r="O1403" s="16"/>
      <c r="P1403" s="16"/>
      <c r="Q1403" s="16"/>
    </row>
    <row r="1404" spans="10:17" x14ac:dyDescent="0.25">
      <c r="J1404" s="26"/>
      <c r="K1404" s="26"/>
      <c r="O1404" s="16"/>
      <c r="P1404" s="16"/>
      <c r="Q1404" s="16"/>
    </row>
    <row r="1405" spans="10:17" x14ac:dyDescent="0.25">
      <c r="J1405" s="26"/>
      <c r="K1405" s="26"/>
      <c r="O1405" s="16"/>
      <c r="P1405" s="16"/>
      <c r="Q1405" s="16"/>
    </row>
    <row r="1406" spans="10:17" x14ac:dyDescent="0.25">
      <c r="J1406" s="26"/>
      <c r="K1406" s="26"/>
      <c r="O1406" s="16"/>
      <c r="P1406" s="16"/>
      <c r="Q1406" s="16"/>
    </row>
    <row r="1407" spans="10:17" x14ac:dyDescent="0.25">
      <c r="J1407" s="26"/>
      <c r="K1407" s="26"/>
      <c r="O1407" s="16"/>
      <c r="P1407" s="16"/>
      <c r="Q1407" s="16"/>
    </row>
    <row r="1408" spans="10:17" x14ac:dyDescent="0.25">
      <c r="J1408" s="26"/>
      <c r="K1408" s="26"/>
      <c r="O1408" s="16"/>
      <c r="P1408" s="16"/>
      <c r="Q1408" s="16"/>
    </row>
    <row r="1409" spans="10:17" x14ac:dyDescent="0.25">
      <c r="J1409" s="26"/>
      <c r="K1409" s="26"/>
      <c r="O1409" s="16"/>
      <c r="P1409" s="16"/>
      <c r="Q1409" s="16"/>
    </row>
    <row r="1410" spans="10:17" x14ac:dyDescent="0.25">
      <c r="J1410" s="26"/>
      <c r="K1410" s="26"/>
      <c r="O1410" s="16"/>
      <c r="P1410" s="16"/>
      <c r="Q1410" s="16"/>
    </row>
    <row r="1411" spans="10:17" x14ac:dyDescent="0.25">
      <c r="J1411" s="26"/>
      <c r="K1411" s="26"/>
      <c r="O1411" s="16"/>
      <c r="P1411" s="16"/>
      <c r="Q1411" s="16"/>
    </row>
    <row r="1412" spans="10:17" x14ac:dyDescent="0.25">
      <c r="J1412" s="26"/>
      <c r="K1412" s="26"/>
      <c r="O1412" s="16"/>
      <c r="P1412" s="16"/>
      <c r="Q1412" s="16"/>
    </row>
    <row r="1413" spans="10:17" x14ac:dyDescent="0.25">
      <c r="J1413" s="26"/>
      <c r="K1413" s="26"/>
      <c r="O1413" s="16"/>
      <c r="P1413" s="16"/>
      <c r="Q1413" s="16"/>
    </row>
    <row r="1414" spans="10:17" x14ac:dyDescent="0.25">
      <c r="J1414" s="26"/>
      <c r="K1414" s="26"/>
      <c r="O1414" s="16"/>
      <c r="P1414" s="16"/>
      <c r="Q1414" s="16"/>
    </row>
    <row r="1415" spans="10:17" x14ac:dyDescent="0.25">
      <c r="J1415" s="26"/>
      <c r="K1415" s="26"/>
      <c r="O1415" s="16"/>
      <c r="P1415" s="16"/>
      <c r="Q1415" s="16"/>
    </row>
    <row r="1416" spans="10:17" x14ac:dyDescent="0.25">
      <c r="J1416" s="26"/>
      <c r="K1416" s="26"/>
      <c r="O1416" s="16"/>
      <c r="P1416" s="16"/>
      <c r="Q1416" s="16"/>
    </row>
    <row r="1417" spans="10:17" x14ac:dyDescent="0.25">
      <c r="J1417" s="26"/>
      <c r="K1417" s="26"/>
      <c r="O1417" s="16"/>
      <c r="P1417" s="16"/>
      <c r="Q1417" s="16"/>
    </row>
    <row r="1418" spans="10:17" x14ac:dyDescent="0.25">
      <c r="J1418" s="26"/>
      <c r="K1418" s="26"/>
      <c r="O1418" s="16"/>
      <c r="P1418" s="16"/>
      <c r="Q1418" s="16"/>
    </row>
    <row r="1419" spans="10:17" x14ac:dyDescent="0.25">
      <c r="J1419" s="26"/>
      <c r="K1419" s="26"/>
      <c r="O1419" s="16"/>
      <c r="P1419" s="16"/>
      <c r="Q1419" s="16"/>
    </row>
    <row r="1420" spans="10:17" x14ac:dyDescent="0.25">
      <c r="J1420" s="26"/>
      <c r="K1420" s="26"/>
      <c r="O1420" s="16"/>
      <c r="P1420" s="16"/>
      <c r="Q1420" s="16"/>
    </row>
    <row r="1421" spans="10:17" x14ac:dyDescent="0.25">
      <c r="J1421" s="26"/>
      <c r="K1421" s="26"/>
      <c r="O1421" s="16"/>
      <c r="P1421" s="16"/>
      <c r="Q1421" s="16"/>
    </row>
    <row r="1422" spans="10:17" x14ac:dyDescent="0.25">
      <c r="J1422" s="26"/>
      <c r="K1422" s="26"/>
      <c r="O1422" s="16"/>
      <c r="P1422" s="16"/>
      <c r="Q1422" s="16"/>
    </row>
    <row r="1423" spans="10:17" x14ac:dyDescent="0.25">
      <c r="J1423" s="26"/>
      <c r="K1423" s="26"/>
      <c r="O1423" s="16"/>
      <c r="P1423" s="16"/>
      <c r="Q1423" s="16"/>
    </row>
    <row r="1424" spans="10:17" x14ac:dyDescent="0.25">
      <c r="J1424" s="26"/>
      <c r="K1424" s="26"/>
      <c r="O1424" s="16"/>
      <c r="P1424" s="16"/>
      <c r="Q1424" s="16"/>
    </row>
    <row r="1425" spans="10:17" x14ac:dyDescent="0.25">
      <c r="J1425" s="26"/>
      <c r="K1425" s="26"/>
      <c r="O1425" s="16"/>
      <c r="P1425" s="16"/>
      <c r="Q1425" s="16"/>
    </row>
    <row r="1426" spans="10:17" x14ac:dyDescent="0.25">
      <c r="J1426" s="26"/>
      <c r="K1426" s="26"/>
      <c r="O1426" s="16"/>
      <c r="P1426" s="16"/>
      <c r="Q1426" s="16"/>
    </row>
    <row r="1427" spans="10:17" x14ac:dyDescent="0.25">
      <c r="J1427" s="26"/>
      <c r="K1427" s="26"/>
      <c r="O1427" s="16"/>
      <c r="P1427" s="16"/>
      <c r="Q1427" s="16"/>
    </row>
    <row r="1428" spans="10:17" x14ac:dyDescent="0.25">
      <c r="J1428" s="26"/>
      <c r="K1428" s="26"/>
      <c r="O1428" s="16"/>
      <c r="P1428" s="16"/>
      <c r="Q1428" s="16"/>
    </row>
    <row r="1429" spans="10:17" x14ac:dyDescent="0.25">
      <c r="J1429" s="26"/>
      <c r="K1429" s="26"/>
      <c r="O1429" s="16"/>
      <c r="P1429" s="16"/>
      <c r="Q1429" s="16"/>
    </row>
    <row r="1430" spans="10:17" x14ac:dyDescent="0.25">
      <c r="J1430" s="26"/>
      <c r="K1430" s="26"/>
      <c r="O1430" s="16"/>
      <c r="P1430" s="16"/>
      <c r="Q1430" s="16"/>
    </row>
    <row r="1431" spans="10:17" x14ac:dyDescent="0.25">
      <c r="J1431" s="26"/>
      <c r="K1431" s="26"/>
      <c r="O1431" s="16"/>
      <c r="P1431" s="16"/>
      <c r="Q1431" s="16"/>
    </row>
    <row r="1432" spans="10:17" x14ac:dyDescent="0.25">
      <c r="J1432" s="26"/>
      <c r="K1432" s="26"/>
      <c r="O1432" s="16"/>
      <c r="P1432" s="16"/>
      <c r="Q1432" s="16"/>
    </row>
    <row r="1433" spans="10:17" x14ac:dyDescent="0.25">
      <c r="J1433" s="26"/>
      <c r="K1433" s="26"/>
      <c r="O1433" s="16"/>
      <c r="P1433" s="16"/>
      <c r="Q1433" s="16"/>
    </row>
    <row r="1434" spans="10:17" x14ac:dyDescent="0.25">
      <c r="J1434" s="26"/>
      <c r="K1434" s="26"/>
      <c r="O1434" s="16"/>
      <c r="P1434" s="16"/>
      <c r="Q1434" s="16"/>
    </row>
    <row r="1435" spans="10:17" x14ac:dyDescent="0.25">
      <c r="J1435" s="26"/>
      <c r="K1435" s="26"/>
      <c r="O1435" s="16"/>
      <c r="P1435" s="16"/>
      <c r="Q1435" s="16"/>
    </row>
    <row r="1436" spans="10:17" x14ac:dyDescent="0.25">
      <c r="J1436" s="26"/>
      <c r="K1436" s="26"/>
      <c r="O1436" s="16"/>
      <c r="P1436" s="16"/>
      <c r="Q1436" s="16"/>
    </row>
    <row r="1437" spans="10:17" x14ac:dyDescent="0.25">
      <c r="J1437" s="26"/>
      <c r="K1437" s="26"/>
      <c r="O1437" s="16"/>
      <c r="P1437" s="16"/>
      <c r="Q1437" s="16"/>
    </row>
    <row r="1438" spans="10:17" x14ac:dyDescent="0.25">
      <c r="J1438" s="26"/>
      <c r="K1438" s="26"/>
      <c r="O1438" s="16"/>
      <c r="P1438" s="16"/>
      <c r="Q1438" s="16"/>
    </row>
    <row r="1439" spans="10:17" x14ac:dyDescent="0.25">
      <c r="J1439" s="26"/>
      <c r="K1439" s="26"/>
      <c r="O1439" s="16"/>
      <c r="P1439" s="16"/>
      <c r="Q1439" s="16"/>
    </row>
    <row r="1440" spans="10:17" x14ac:dyDescent="0.25">
      <c r="J1440" s="26"/>
      <c r="K1440" s="26"/>
      <c r="O1440" s="16"/>
      <c r="P1440" s="16"/>
      <c r="Q1440" s="16"/>
    </row>
    <row r="1441" spans="10:17" x14ac:dyDescent="0.25">
      <c r="J1441" s="26"/>
      <c r="K1441" s="26"/>
      <c r="O1441" s="16"/>
      <c r="P1441" s="16"/>
      <c r="Q1441" s="16"/>
    </row>
    <row r="1442" spans="10:17" x14ac:dyDescent="0.25">
      <c r="J1442" s="26"/>
      <c r="K1442" s="26"/>
      <c r="O1442" s="16"/>
      <c r="P1442" s="16"/>
      <c r="Q1442" s="16"/>
    </row>
    <row r="1443" spans="10:17" x14ac:dyDescent="0.25">
      <c r="J1443" s="26"/>
      <c r="K1443" s="26"/>
      <c r="O1443" s="16"/>
      <c r="P1443" s="16"/>
      <c r="Q1443" s="16"/>
    </row>
    <row r="1444" spans="10:17" x14ac:dyDescent="0.25">
      <c r="J1444" s="26"/>
      <c r="K1444" s="26"/>
      <c r="O1444" s="16"/>
      <c r="P1444" s="16"/>
      <c r="Q1444" s="16"/>
    </row>
    <row r="1445" spans="10:17" x14ac:dyDescent="0.25">
      <c r="J1445" s="26"/>
      <c r="K1445" s="26"/>
      <c r="O1445" s="16"/>
      <c r="P1445" s="16"/>
      <c r="Q1445" s="16"/>
    </row>
    <row r="1446" spans="10:17" x14ac:dyDescent="0.25">
      <c r="J1446" s="26"/>
      <c r="K1446" s="26"/>
      <c r="O1446" s="16"/>
      <c r="P1446" s="16"/>
      <c r="Q1446" s="16"/>
    </row>
    <row r="1447" spans="10:17" x14ac:dyDescent="0.25">
      <c r="J1447" s="26"/>
      <c r="K1447" s="26"/>
      <c r="O1447" s="16"/>
      <c r="P1447" s="16"/>
      <c r="Q1447" s="16"/>
    </row>
    <row r="1448" spans="10:17" x14ac:dyDescent="0.25">
      <c r="J1448" s="26"/>
      <c r="K1448" s="26"/>
      <c r="O1448" s="16"/>
      <c r="P1448" s="16"/>
      <c r="Q1448" s="16"/>
    </row>
    <row r="1449" spans="10:17" x14ac:dyDescent="0.25">
      <c r="J1449" s="26"/>
      <c r="K1449" s="26"/>
      <c r="O1449" s="16"/>
      <c r="P1449" s="16"/>
      <c r="Q1449" s="16"/>
    </row>
    <row r="1450" spans="10:17" x14ac:dyDescent="0.25">
      <c r="J1450" s="26"/>
      <c r="K1450" s="26"/>
      <c r="O1450" s="16"/>
      <c r="P1450" s="16"/>
      <c r="Q1450" s="16"/>
    </row>
    <row r="1451" spans="10:17" x14ac:dyDescent="0.25">
      <c r="J1451" s="26"/>
      <c r="K1451" s="26"/>
      <c r="O1451" s="16"/>
      <c r="P1451" s="16"/>
      <c r="Q1451" s="16"/>
    </row>
    <row r="1452" spans="10:17" x14ac:dyDescent="0.25">
      <c r="J1452" s="26"/>
      <c r="K1452" s="26"/>
      <c r="O1452" s="16"/>
      <c r="P1452" s="16"/>
      <c r="Q1452" s="16"/>
    </row>
    <row r="1453" spans="10:17" x14ac:dyDescent="0.25">
      <c r="J1453" s="26"/>
      <c r="K1453" s="26"/>
      <c r="O1453" s="16"/>
      <c r="P1453" s="16"/>
      <c r="Q1453" s="16"/>
    </row>
    <row r="1454" spans="10:17" x14ac:dyDescent="0.25">
      <c r="J1454" s="26"/>
      <c r="K1454" s="26"/>
      <c r="O1454" s="16"/>
      <c r="P1454" s="16"/>
      <c r="Q1454" s="16"/>
    </row>
    <row r="1455" spans="10:17" x14ac:dyDescent="0.25">
      <c r="J1455" s="26"/>
      <c r="K1455" s="26"/>
      <c r="O1455" s="16"/>
      <c r="P1455" s="16"/>
      <c r="Q1455" s="16"/>
    </row>
    <row r="1456" spans="10:17" x14ac:dyDescent="0.25">
      <c r="J1456" s="26"/>
      <c r="K1456" s="26"/>
      <c r="O1456" s="16"/>
      <c r="P1456" s="16"/>
      <c r="Q1456" s="16"/>
    </row>
    <row r="1457" spans="10:17" x14ac:dyDescent="0.25">
      <c r="J1457" s="26"/>
      <c r="K1457" s="26"/>
      <c r="O1457" s="16"/>
      <c r="P1457" s="16"/>
      <c r="Q1457" s="16"/>
    </row>
    <row r="1458" spans="10:17" x14ac:dyDescent="0.25">
      <c r="J1458" s="26"/>
      <c r="K1458" s="26"/>
      <c r="O1458" s="16"/>
      <c r="P1458" s="16"/>
      <c r="Q1458" s="16"/>
    </row>
    <row r="1459" spans="10:17" x14ac:dyDescent="0.25">
      <c r="J1459" s="26"/>
      <c r="K1459" s="26"/>
      <c r="O1459" s="16"/>
      <c r="P1459" s="16"/>
      <c r="Q1459" s="16"/>
    </row>
    <row r="1460" spans="10:17" x14ac:dyDescent="0.25">
      <c r="J1460" s="26"/>
      <c r="K1460" s="26"/>
      <c r="O1460" s="16"/>
      <c r="P1460" s="16"/>
      <c r="Q1460" s="16"/>
    </row>
    <row r="1461" spans="10:17" x14ac:dyDescent="0.25">
      <c r="J1461" s="26"/>
      <c r="K1461" s="26"/>
      <c r="O1461" s="16"/>
      <c r="P1461" s="16"/>
      <c r="Q1461" s="16"/>
    </row>
    <row r="1462" spans="10:17" x14ac:dyDescent="0.25">
      <c r="J1462" s="26"/>
      <c r="K1462" s="26"/>
      <c r="O1462" s="16"/>
      <c r="P1462" s="16"/>
      <c r="Q1462" s="16"/>
    </row>
    <row r="1463" spans="10:17" x14ac:dyDescent="0.25">
      <c r="J1463" s="26"/>
      <c r="K1463" s="26"/>
      <c r="O1463" s="16"/>
      <c r="P1463" s="16"/>
      <c r="Q1463" s="16"/>
    </row>
    <row r="1464" spans="10:17" x14ac:dyDescent="0.25">
      <c r="J1464" s="26"/>
      <c r="K1464" s="26"/>
      <c r="O1464" s="16"/>
      <c r="P1464" s="16"/>
      <c r="Q1464" s="16"/>
    </row>
    <row r="1465" spans="10:17" x14ac:dyDescent="0.25">
      <c r="J1465" s="26"/>
      <c r="K1465" s="26"/>
      <c r="O1465" s="16"/>
      <c r="P1465" s="16"/>
      <c r="Q1465" s="16"/>
    </row>
    <row r="1466" spans="10:17" x14ac:dyDescent="0.25">
      <c r="J1466" s="26"/>
      <c r="K1466" s="26"/>
      <c r="O1466" s="16"/>
      <c r="P1466" s="16"/>
      <c r="Q1466" s="16"/>
    </row>
    <row r="1467" spans="10:17" x14ac:dyDescent="0.25">
      <c r="J1467" s="26"/>
      <c r="K1467" s="26"/>
      <c r="O1467" s="16"/>
      <c r="P1467" s="16"/>
      <c r="Q1467" s="16"/>
    </row>
    <row r="1468" spans="10:17" x14ac:dyDescent="0.25">
      <c r="J1468" s="26"/>
      <c r="K1468" s="26"/>
      <c r="O1468" s="16"/>
      <c r="P1468" s="16"/>
      <c r="Q1468" s="16"/>
    </row>
    <row r="1469" spans="10:17" x14ac:dyDescent="0.25">
      <c r="J1469" s="26"/>
      <c r="K1469" s="26"/>
      <c r="O1469" s="16"/>
      <c r="P1469" s="16"/>
      <c r="Q1469" s="16"/>
    </row>
    <row r="1470" spans="10:17" x14ac:dyDescent="0.25">
      <c r="J1470" s="26"/>
      <c r="K1470" s="26"/>
      <c r="O1470" s="16"/>
      <c r="P1470" s="16"/>
      <c r="Q1470" s="16"/>
    </row>
    <row r="1471" spans="10:17" x14ac:dyDescent="0.25">
      <c r="J1471" s="26"/>
      <c r="K1471" s="26"/>
      <c r="O1471" s="16"/>
      <c r="P1471" s="16"/>
      <c r="Q1471" s="16"/>
    </row>
    <row r="1472" spans="10:17" x14ac:dyDescent="0.25">
      <c r="J1472" s="26"/>
      <c r="K1472" s="26"/>
      <c r="O1472" s="16"/>
      <c r="P1472" s="16"/>
      <c r="Q1472" s="16"/>
    </row>
    <row r="1473" spans="10:17" x14ac:dyDescent="0.25">
      <c r="J1473" s="26"/>
      <c r="K1473" s="26"/>
      <c r="O1473" s="16"/>
      <c r="P1473" s="16"/>
      <c r="Q1473" s="16"/>
    </row>
    <row r="1474" spans="10:17" x14ac:dyDescent="0.25">
      <c r="J1474" s="26"/>
      <c r="K1474" s="26"/>
      <c r="O1474" s="16"/>
      <c r="P1474" s="16"/>
      <c r="Q1474" s="16"/>
    </row>
    <row r="1475" spans="10:17" x14ac:dyDescent="0.25">
      <c r="J1475" s="26"/>
      <c r="K1475" s="26"/>
      <c r="O1475" s="16"/>
      <c r="P1475" s="16"/>
      <c r="Q1475" s="16"/>
    </row>
    <row r="1476" spans="10:17" x14ac:dyDescent="0.25">
      <c r="J1476" s="26"/>
      <c r="K1476" s="26"/>
      <c r="O1476" s="16"/>
      <c r="P1476" s="16"/>
      <c r="Q1476" s="16"/>
    </row>
    <row r="1477" spans="10:17" x14ac:dyDescent="0.25">
      <c r="J1477" s="26"/>
      <c r="K1477" s="26"/>
      <c r="O1477" s="16"/>
      <c r="P1477" s="16"/>
      <c r="Q1477" s="16"/>
    </row>
    <row r="1478" spans="10:17" x14ac:dyDescent="0.25">
      <c r="J1478" s="26"/>
      <c r="K1478" s="26"/>
      <c r="O1478" s="16"/>
      <c r="P1478" s="16"/>
      <c r="Q1478" s="16"/>
    </row>
    <row r="1479" spans="10:17" x14ac:dyDescent="0.25">
      <c r="J1479" s="26"/>
      <c r="K1479" s="26"/>
      <c r="O1479" s="16"/>
      <c r="P1479" s="16"/>
      <c r="Q1479" s="16"/>
    </row>
    <row r="1480" spans="10:17" x14ac:dyDescent="0.25">
      <c r="J1480" s="26"/>
      <c r="K1480" s="26"/>
      <c r="O1480" s="16"/>
      <c r="P1480" s="16"/>
      <c r="Q1480" s="16"/>
    </row>
    <row r="1481" spans="10:17" x14ac:dyDescent="0.25">
      <c r="J1481" s="26"/>
      <c r="K1481" s="26"/>
      <c r="O1481" s="16"/>
      <c r="P1481" s="16"/>
      <c r="Q1481" s="16"/>
    </row>
    <row r="1482" spans="10:17" x14ac:dyDescent="0.25">
      <c r="J1482" s="26"/>
      <c r="K1482" s="26"/>
      <c r="O1482" s="16"/>
      <c r="P1482" s="16"/>
      <c r="Q1482" s="16"/>
    </row>
    <row r="1483" spans="10:17" x14ac:dyDescent="0.25">
      <c r="J1483" s="26"/>
      <c r="K1483" s="26"/>
      <c r="O1483" s="16"/>
      <c r="P1483" s="16"/>
      <c r="Q1483" s="16"/>
    </row>
    <row r="1484" spans="10:17" x14ac:dyDescent="0.25">
      <c r="J1484" s="26"/>
      <c r="K1484" s="26"/>
      <c r="O1484" s="16"/>
      <c r="P1484" s="16"/>
      <c r="Q1484" s="16"/>
    </row>
    <row r="1485" spans="10:17" x14ac:dyDescent="0.25">
      <c r="J1485" s="26"/>
      <c r="K1485" s="26"/>
      <c r="O1485" s="16"/>
      <c r="P1485" s="16"/>
      <c r="Q1485" s="16"/>
    </row>
    <row r="1486" spans="10:17" x14ac:dyDescent="0.25">
      <c r="J1486" s="26"/>
      <c r="K1486" s="26"/>
      <c r="O1486" s="16"/>
      <c r="P1486" s="16"/>
      <c r="Q1486" s="16"/>
    </row>
    <row r="1487" spans="10:17" x14ac:dyDescent="0.25">
      <c r="J1487" s="26"/>
      <c r="K1487" s="26"/>
      <c r="O1487" s="16"/>
      <c r="P1487" s="16"/>
      <c r="Q1487" s="16"/>
    </row>
    <row r="1488" spans="10:17" x14ac:dyDescent="0.25">
      <c r="J1488" s="26"/>
      <c r="K1488" s="26"/>
      <c r="O1488" s="16"/>
      <c r="P1488" s="16"/>
      <c r="Q1488" s="16"/>
    </row>
    <row r="1489" spans="10:17" x14ac:dyDescent="0.25">
      <c r="J1489" s="26"/>
      <c r="K1489" s="26"/>
      <c r="O1489" s="16"/>
      <c r="P1489" s="16"/>
      <c r="Q1489" s="16"/>
    </row>
    <row r="1490" spans="10:17" x14ac:dyDescent="0.25">
      <c r="J1490" s="26"/>
      <c r="K1490" s="26"/>
      <c r="O1490" s="16"/>
      <c r="P1490" s="16"/>
      <c r="Q1490" s="16"/>
    </row>
    <row r="1491" spans="10:17" x14ac:dyDescent="0.25">
      <c r="J1491" s="26"/>
      <c r="K1491" s="26"/>
      <c r="O1491" s="16"/>
      <c r="P1491" s="16"/>
      <c r="Q1491" s="16"/>
    </row>
    <row r="1492" spans="10:17" x14ac:dyDescent="0.25">
      <c r="J1492" s="26"/>
      <c r="K1492" s="26"/>
      <c r="O1492" s="16"/>
      <c r="P1492" s="16"/>
      <c r="Q1492" s="16"/>
    </row>
    <row r="1493" spans="10:17" x14ac:dyDescent="0.25">
      <c r="J1493" s="26"/>
      <c r="K1493" s="26"/>
      <c r="O1493" s="16"/>
      <c r="P1493" s="16"/>
      <c r="Q1493" s="16"/>
    </row>
    <row r="1494" spans="10:17" x14ac:dyDescent="0.25">
      <c r="J1494" s="26"/>
      <c r="K1494" s="26"/>
      <c r="O1494" s="16"/>
      <c r="P1494" s="16"/>
      <c r="Q1494" s="16"/>
    </row>
    <row r="1495" spans="10:17" x14ac:dyDescent="0.25">
      <c r="J1495" s="26"/>
      <c r="K1495" s="26"/>
      <c r="O1495" s="16"/>
      <c r="P1495" s="16"/>
      <c r="Q1495" s="16"/>
    </row>
    <row r="1496" spans="10:17" x14ac:dyDescent="0.25">
      <c r="J1496" s="26"/>
      <c r="K1496" s="26"/>
      <c r="O1496" s="16"/>
      <c r="P1496" s="16"/>
      <c r="Q1496" s="16"/>
    </row>
    <row r="1497" spans="10:17" x14ac:dyDescent="0.25">
      <c r="J1497" s="26"/>
      <c r="K1497" s="26"/>
      <c r="O1497" s="16"/>
      <c r="P1497" s="16"/>
      <c r="Q1497" s="16"/>
    </row>
    <row r="1498" spans="10:17" x14ac:dyDescent="0.25">
      <c r="J1498" s="26"/>
      <c r="K1498" s="26"/>
      <c r="O1498" s="16"/>
      <c r="P1498" s="16"/>
      <c r="Q1498" s="16"/>
    </row>
    <row r="1499" spans="10:17" x14ac:dyDescent="0.25">
      <c r="J1499" s="26"/>
      <c r="K1499" s="26"/>
      <c r="O1499" s="16"/>
      <c r="P1499" s="16"/>
      <c r="Q1499" s="16"/>
    </row>
    <row r="1500" spans="10:17" x14ac:dyDescent="0.25">
      <c r="J1500" s="26"/>
      <c r="K1500" s="26"/>
      <c r="O1500" s="16"/>
      <c r="P1500" s="16"/>
      <c r="Q1500" s="16"/>
    </row>
    <row r="1501" spans="10:17" x14ac:dyDescent="0.25">
      <c r="J1501" s="26"/>
      <c r="K1501" s="26"/>
      <c r="O1501" s="16"/>
      <c r="P1501" s="16"/>
      <c r="Q1501" s="16"/>
    </row>
    <row r="1502" spans="10:17" x14ac:dyDescent="0.25">
      <c r="J1502" s="26"/>
      <c r="K1502" s="26"/>
      <c r="O1502" s="16"/>
      <c r="P1502" s="16"/>
      <c r="Q1502" s="16"/>
    </row>
    <row r="1503" spans="10:17" x14ac:dyDescent="0.25">
      <c r="J1503" s="26"/>
      <c r="K1503" s="26"/>
      <c r="O1503" s="16"/>
      <c r="P1503" s="16"/>
      <c r="Q1503" s="16"/>
    </row>
    <row r="1504" spans="10:17" x14ac:dyDescent="0.25">
      <c r="J1504" s="26"/>
      <c r="K1504" s="26"/>
      <c r="O1504" s="16"/>
      <c r="P1504" s="16"/>
      <c r="Q1504" s="16"/>
    </row>
    <row r="1505" spans="10:17" x14ac:dyDescent="0.25">
      <c r="J1505" s="26"/>
      <c r="K1505" s="26"/>
      <c r="O1505" s="16"/>
      <c r="P1505" s="16"/>
      <c r="Q1505" s="16"/>
    </row>
    <row r="1506" spans="10:17" x14ac:dyDescent="0.25">
      <c r="J1506" s="26"/>
      <c r="K1506" s="26"/>
      <c r="O1506" s="16"/>
      <c r="P1506" s="16"/>
      <c r="Q1506" s="16"/>
    </row>
    <row r="1507" spans="10:17" x14ac:dyDescent="0.25">
      <c r="J1507" s="26"/>
      <c r="K1507" s="26"/>
      <c r="O1507" s="16"/>
      <c r="P1507" s="16"/>
      <c r="Q1507" s="16"/>
    </row>
    <row r="1508" spans="10:17" x14ac:dyDescent="0.25">
      <c r="J1508" s="26"/>
      <c r="K1508" s="26"/>
      <c r="O1508" s="16"/>
      <c r="P1508" s="16"/>
      <c r="Q1508" s="16"/>
    </row>
    <row r="1509" spans="10:17" x14ac:dyDescent="0.25">
      <c r="J1509" s="26"/>
      <c r="K1509" s="26"/>
      <c r="O1509" s="16"/>
      <c r="P1509" s="16"/>
      <c r="Q1509" s="16"/>
    </row>
    <row r="1510" spans="10:17" x14ac:dyDescent="0.25">
      <c r="J1510" s="26"/>
      <c r="K1510" s="26"/>
      <c r="O1510" s="16"/>
      <c r="P1510" s="16"/>
      <c r="Q1510" s="16"/>
    </row>
    <row r="1511" spans="10:17" x14ac:dyDescent="0.25">
      <c r="J1511" s="26"/>
      <c r="K1511" s="26"/>
      <c r="O1511" s="16"/>
      <c r="P1511" s="16"/>
      <c r="Q1511" s="16"/>
    </row>
    <row r="1512" spans="10:17" x14ac:dyDescent="0.25">
      <c r="J1512" s="26"/>
      <c r="K1512" s="26"/>
      <c r="O1512" s="16"/>
      <c r="P1512" s="16"/>
      <c r="Q1512" s="16"/>
    </row>
    <row r="1513" spans="10:17" x14ac:dyDescent="0.25">
      <c r="J1513" s="26"/>
      <c r="K1513" s="26"/>
      <c r="O1513" s="16"/>
      <c r="P1513" s="16"/>
      <c r="Q1513" s="16"/>
    </row>
    <row r="1514" spans="10:17" x14ac:dyDescent="0.25">
      <c r="J1514" s="26"/>
      <c r="K1514" s="26"/>
      <c r="O1514" s="16"/>
      <c r="P1514" s="16"/>
      <c r="Q1514" s="16"/>
    </row>
    <row r="1515" spans="10:17" x14ac:dyDescent="0.25">
      <c r="J1515" s="26"/>
      <c r="K1515" s="26"/>
      <c r="O1515" s="16"/>
      <c r="P1515" s="16"/>
      <c r="Q1515" s="16"/>
    </row>
    <row r="1516" spans="10:17" x14ac:dyDescent="0.25">
      <c r="J1516" s="26"/>
      <c r="K1516" s="26"/>
      <c r="O1516" s="16"/>
      <c r="P1516" s="16"/>
      <c r="Q1516" s="16"/>
    </row>
    <row r="1517" spans="10:17" x14ac:dyDescent="0.25">
      <c r="J1517" s="26"/>
      <c r="K1517" s="26"/>
      <c r="O1517" s="16"/>
      <c r="P1517" s="16"/>
      <c r="Q1517" s="16"/>
    </row>
    <row r="1518" spans="10:17" x14ac:dyDescent="0.25">
      <c r="J1518" s="26"/>
      <c r="K1518" s="26"/>
      <c r="O1518" s="16"/>
      <c r="P1518" s="16"/>
      <c r="Q1518" s="16"/>
    </row>
    <row r="1519" spans="10:17" x14ac:dyDescent="0.25">
      <c r="J1519" s="26"/>
      <c r="K1519" s="26"/>
      <c r="O1519" s="16"/>
      <c r="P1519" s="16"/>
      <c r="Q1519" s="16"/>
    </row>
    <row r="1520" spans="10:17" x14ac:dyDescent="0.25">
      <c r="J1520" s="26"/>
      <c r="K1520" s="26"/>
      <c r="O1520" s="16"/>
      <c r="P1520" s="16"/>
      <c r="Q1520" s="16"/>
    </row>
    <row r="1521" spans="10:17" x14ac:dyDescent="0.25">
      <c r="J1521" s="26"/>
      <c r="K1521" s="26"/>
      <c r="O1521" s="16"/>
      <c r="P1521" s="16"/>
      <c r="Q1521" s="16"/>
    </row>
    <row r="1522" spans="10:17" x14ac:dyDescent="0.25">
      <c r="J1522" s="26"/>
      <c r="K1522" s="26"/>
      <c r="O1522" s="16"/>
      <c r="P1522" s="16"/>
      <c r="Q1522" s="16"/>
    </row>
    <row r="1523" spans="10:17" x14ac:dyDescent="0.25">
      <c r="J1523" s="26"/>
      <c r="K1523" s="26"/>
      <c r="O1523" s="16"/>
      <c r="P1523" s="16"/>
      <c r="Q1523" s="16"/>
    </row>
    <row r="1524" spans="10:17" x14ac:dyDescent="0.25">
      <c r="J1524" s="26"/>
      <c r="K1524" s="26"/>
      <c r="O1524" s="16"/>
      <c r="P1524" s="16"/>
      <c r="Q1524" s="16"/>
    </row>
    <row r="1525" spans="10:17" x14ac:dyDescent="0.25">
      <c r="J1525" s="26"/>
      <c r="K1525" s="26"/>
      <c r="O1525" s="16"/>
      <c r="P1525" s="16"/>
      <c r="Q1525" s="16"/>
    </row>
    <row r="1526" spans="10:17" x14ac:dyDescent="0.25">
      <c r="J1526" s="26"/>
      <c r="K1526" s="26"/>
      <c r="O1526" s="16"/>
      <c r="P1526" s="16"/>
      <c r="Q1526" s="16"/>
    </row>
    <row r="1527" spans="10:17" x14ac:dyDescent="0.25">
      <c r="J1527" s="26"/>
      <c r="K1527" s="26"/>
      <c r="O1527" s="16"/>
      <c r="P1527" s="16"/>
      <c r="Q1527" s="16"/>
    </row>
    <row r="1528" spans="10:17" x14ac:dyDescent="0.25">
      <c r="J1528" s="26"/>
      <c r="K1528" s="26"/>
      <c r="O1528" s="16"/>
      <c r="P1528" s="16"/>
      <c r="Q1528" s="16"/>
    </row>
    <row r="1529" spans="10:17" x14ac:dyDescent="0.25">
      <c r="J1529" s="26"/>
      <c r="K1529" s="26"/>
      <c r="O1529" s="16"/>
      <c r="P1529" s="16"/>
      <c r="Q1529" s="16"/>
    </row>
    <row r="1530" spans="10:17" x14ac:dyDescent="0.25">
      <c r="J1530" s="26"/>
      <c r="K1530" s="26"/>
      <c r="O1530" s="16"/>
      <c r="P1530" s="16"/>
      <c r="Q1530" s="16"/>
    </row>
    <row r="1531" spans="10:17" x14ac:dyDescent="0.25">
      <c r="J1531" s="26"/>
      <c r="K1531" s="26"/>
      <c r="O1531" s="16"/>
      <c r="P1531" s="16"/>
      <c r="Q1531" s="16"/>
    </row>
    <row r="1532" spans="10:17" x14ac:dyDescent="0.25">
      <c r="J1532" s="26"/>
      <c r="K1532" s="26"/>
      <c r="O1532" s="16"/>
      <c r="P1532" s="16"/>
      <c r="Q1532" s="16"/>
    </row>
    <row r="1533" spans="10:17" x14ac:dyDescent="0.25">
      <c r="J1533" s="26"/>
      <c r="K1533" s="26"/>
      <c r="O1533" s="16"/>
      <c r="P1533" s="16"/>
      <c r="Q1533" s="16"/>
    </row>
    <row r="1534" spans="10:17" x14ac:dyDescent="0.25">
      <c r="J1534" s="26"/>
      <c r="K1534" s="26"/>
      <c r="O1534" s="16"/>
      <c r="P1534" s="16"/>
      <c r="Q1534" s="16"/>
    </row>
    <row r="1535" spans="10:17" x14ac:dyDescent="0.25">
      <c r="J1535" s="26"/>
      <c r="K1535" s="26"/>
      <c r="O1535" s="16"/>
      <c r="P1535" s="16"/>
      <c r="Q1535" s="16"/>
    </row>
    <row r="1536" spans="10:17" x14ac:dyDescent="0.25">
      <c r="J1536" s="26"/>
      <c r="K1536" s="26"/>
      <c r="O1536" s="16"/>
      <c r="P1536" s="16"/>
      <c r="Q1536" s="16"/>
    </row>
    <row r="1537" spans="10:17" x14ac:dyDescent="0.25">
      <c r="J1537" s="26"/>
      <c r="K1537" s="26"/>
      <c r="O1537" s="16"/>
      <c r="P1537" s="16"/>
      <c r="Q1537" s="16"/>
    </row>
    <row r="1538" spans="10:17" x14ac:dyDescent="0.25">
      <c r="J1538" s="26"/>
      <c r="K1538" s="26"/>
      <c r="O1538" s="16"/>
      <c r="P1538" s="16"/>
      <c r="Q1538" s="16"/>
    </row>
    <row r="1539" spans="10:17" x14ac:dyDescent="0.25">
      <c r="J1539" s="26"/>
      <c r="K1539" s="26"/>
      <c r="O1539" s="16"/>
      <c r="P1539" s="16"/>
      <c r="Q1539" s="16"/>
    </row>
    <row r="1540" spans="10:17" x14ac:dyDescent="0.25">
      <c r="J1540" s="26"/>
      <c r="K1540" s="26"/>
      <c r="O1540" s="16"/>
      <c r="P1540" s="16"/>
      <c r="Q1540" s="16"/>
    </row>
    <row r="1541" spans="10:17" x14ac:dyDescent="0.25">
      <c r="J1541" s="26"/>
      <c r="K1541" s="26"/>
      <c r="O1541" s="16"/>
      <c r="P1541" s="16"/>
      <c r="Q1541" s="16"/>
    </row>
    <row r="1542" spans="10:17" x14ac:dyDescent="0.25">
      <c r="J1542" s="26"/>
      <c r="K1542" s="26"/>
      <c r="O1542" s="16"/>
      <c r="P1542" s="16"/>
      <c r="Q1542" s="16"/>
    </row>
    <row r="1543" spans="10:17" x14ac:dyDescent="0.25">
      <c r="J1543" s="26"/>
      <c r="K1543" s="26"/>
      <c r="O1543" s="16"/>
      <c r="P1543" s="16"/>
      <c r="Q1543" s="16"/>
    </row>
    <row r="1544" spans="10:17" x14ac:dyDescent="0.25">
      <c r="J1544" s="26"/>
      <c r="K1544" s="26"/>
      <c r="O1544" s="16"/>
      <c r="P1544" s="16"/>
      <c r="Q1544" s="16"/>
    </row>
    <row r="1545" spans="10:17" x14ac:dyDescent="0.25">
      <c r="J1545" s="26"/>
      <c r="K1545" s="26"/>
      <c r="O1545" s="16"/>
      <c r="P1545" s="16"/>
      <c r="Q1545" s="16"/>
    </row>
    <row r="1546" spans="10:17" x14ac:dyDescent="0.25">
      <c r="J1546" s="26"/>
      <c r="K1546" s="26"/>
      <c r="O1546" s="16"/>
      <c r="P1546" s="16"/>
      <c r="Q1546" s="16"/>
    </row>
    <row r="1547" spans="10:17" x14ac:dyDescent="0.25">
      <c r="J1547" s="26"/>
      <c r="K1547" s="26"/>
      <c r="O1547" s="16"/>
      <c r="P1547" s="16"/>
      <c r="Q1547" s="16"/>
    </row>
    <row r="1548" spans="10:17" x14ac:dyDescent="0.25">
      <c r="J1548" s="26"/>
      <c r="K1548" s="26"/>
      <c r="O1548" s="16"/>
      <c r="P1548" s="16"/>
      <c r="Q1548" s="16"/>
    </row>
    <row r="1549" spans="10:17" x14ac:dyDescent="0.25">
      <c r="J1549" s="26"/>
      <c r="K1549" s="26"/>
      <c r="O1549" s="16"/>
      <c r="P1549" s="16"/>
      <c r="Q1549" s="16"/>
    </row>
    <row r="1550" spans="10:17" x14ac:dyDescent="0.25">
      <c r="J1550" s="26"/>
      <c r="K1550" s="26"/>
      <c r="O1550" s="16"/>
      <c r="P1550" s="16"/>
      <c r="Q1550" s="16"/>
    </row>
    <row r="1551" spans="10:17" x14ac:dyDescent="0.25">
      <c r="J1551" s="26"/>
      <c r="K1551" s="26"/>
      <c r="O1551" s="16"/>
      <c r="P1551" s="16"/>
      <c r="Q1551" s="16"/>
    </row>
    <row r="1552" spans="10:17" x14ac:dyDescent="0.25">
      <c r="J1552" s="26"/>
      <c r="K1552" s="26"/>
      <c r="O1552" s="16"/>
      <c r="P1552" s="16"/>
      <c r="Q1552" s="16"/>
    </row>
    <row r="1553" spans="10:17" x14ac:dyDescent="0.25">
      <c r="J1553" s="26"/>
      <c r="K1553" s="26"/>
      <c r="O1553" s="16"/>
      <c r="P1553" s="16"/>
      <c r="Q1553" s="16"/>
    </row>
    <row r="1554" spans="10:17" x14ac:dyDescent="0.25">
      <c r="J1554" s="26"/>
      <c r="K1554" s="26"/>
      <c r="O1554" s="16"/>
      <c r="P1554" s="16"/>
      <c r="Q1554" s="16"/>
    </row>
    <row r="1555" spans="10:17" x14ac:dyDescent="0.25">
      <c r="J1555" s="26"/>
      <c r="K1555" s="26"/>
      <c r="O1555" s="16"/>
      <c r="P1555" s="16"/>
      <c r="Q1555" s="16"/>
    </row>
    <row r="1556" spans="10:17" x14ac:dyDescent="0.25">
      <c r="J1556" s="26"/>
      <c r="K1556" s="26"/>
      <c r="O1556" s="16"/>
      <c r="P1556" s="16"/>
      <c r="Q1556" s="16"/>
    </row>
    <row r="1557" spans="10:17" x14ac:dyDescent="0.25">
      <c r="J1557" s="26"/>
      <c r="K1557" s="26"/>
      <c r="O1557" s="16"/>
      <c r="P1557" s="16"/>
      <c r="Q1557" s="16"/>
    </row>
    <row r="1558" spans="10:17" x14ac:dyDescent="0.25">
      <c r="J1558" s="26"/>
      <c r="K1558" s="26"/>
      <c r="O1558" s="16"/>
      <c r="P1558" s="16"/>
      <c r="Q1558" s="16"/>
    </row>
    <row r="1559" spans="10:17" x14ac:dyDescent="0.25">
      <c r="J1559" s="26"/>
      <c r="K1559" s="26"/>
      <c r="O1559" s="16"/>
      <c r="P1559" s="16"/>
      <c r="Q1559" s="16"/>
    </row>
    <row r="1560" spans="10:17" x14ac:dyDescent="0.25">
      <c r="J1560" s="26"/>
      <c r="K1560" s="26"/>
      <c r="O1560" s="16"/>
      <c r="P1560" s="16"/>
      <c r="Q1560" s="16"/>
    </row>
    <row r="1561" spans="10:17" x14ac:dyDescent="0.25">
      <c r="J1561" s="26"/>
      <c r="K1561" s="26"/>
      <c r="O1561" s="16"/>
      <c r="P1561" s="16"/>
      <c r="Q1561" s="16"/>
    </row>
    <row r="1562" spans="10:17" x14ac:dyDescent="0.25">
      <c r="J1562" s="26"/>
      <c r="K1562" s="26"/>
      <c r="O1562" s="16"/>
      <c r="P1562" s="16"/>
      <c r="Q1562" s="16"/>
    </row>
    <row r="1563" spans="10:17" x14ac:dyDescent="0.25">
      <c r="J1563" s="26"/>
      <c r="K1563" s="26"/>
      <c r="O1563" s="16"/>
      <c r="P1563" s="16"/>
      <c r="Q1563" s="16"/>
    </row>
    <row r="1564" spans="10:17" x14ac:dyDescent="0.25">
      <c r="J1564" s="26"/>
      <c r="K1564" s="26"/>
      <c r="O1564" s="16"/>
      <c r="P1564" s="16"/>
      <c r="Q1564" s="16"/>
    </row>
    <row r="1565" spans="10:17" x14ac:dyDescent="0.25">
      <c r="J1565" s="26"/>
      <c r="K1565" s="26"/>
      <c r="O1565" s="16"/>
      <c r="P1565" s="16"/>
      <c r="Q1565" s="16"/>
    </row>
    <row r="1566" spans="10:17" x14ac:dyDescent="0.25">
      <c r="J1566" s="26"/>
      <c r="K1566" s="26"/>
      <c r="O1566" s="16"/>
      <c r="P1566" s="16"/>
      <c r="Q1566" s="16"/>
    </row>
    <row r="1567" spans="10:17" x14ac:dyDescent="0.25">
      <c r="J1567" s="26"/>
      <c r="K1567" s="26"/>
      <c r="O1567" s="16"/>
      <c r="P1567" s="16"/>
      <c r="Q1567" s="16"/>
    </row>
    <row r="1568" spans="10:17" x14ac:dyDescent="0.25">
      <c r="J1568" s="26"/>
      <c r="K1568" s="26"/>
      <c r="O1568" s="16"/>
      <c r="P1568" s="16"/>
      <c r="Q1568" s="16"/>
    </row>
    <row r="1569" spans="10:17" x14ac:dyDescent="0.25">
      <c r="J1569" s="26"/>
      <c r="K1569" s="26"/>
      <c r="O1569" s="16"/>
      <c r="P1569" s="16"/>
      <c r="Q1569" s="16"/>
    </row>
    <row r="1570" spans="10:17" x14ac:dyDescent="0.25">
      <c r="J1570" s="26"/>
      <c r="K1570" s="26"/>
      <c r="O1570" s="16"/>
      <c r="P1570" s="16"/>
      <c r="Q1570" s="16"/>
    </row>
    <row r="1571" spans="10:17" x14ac:dyDescent="0.25">
      <c r="J1571" s="26"/>
      <c r="K1571" s="26"/>
      <c r="O1571" s="16"/>
      <c r="P1571" s="16"/>
      <c r="Q1571" s="16"/>
    </row>
    <row r="1572" spans="10:17" x14ac:dyDescent="0.25">
      <c r="J1572" s="26"/>
      <c r="K1572" s="26"/>
      <c r="O1572" s="16"/>
      <c r="P1572" s="16"/>
      <c r="Q1572" s="16"/>
    </row>
    <row r="1573" spans="10:17" x14ac:dyDescent="0.25">
      <c r="J1573" s="26"/>
      <c r="K1573" s="26"/>
      <c r="O1573" s="16"/>
      <c r="P1573" s="16"/>
      <c r="Q1573" s="16"/>
    </row>
    <row r="1574" spans="10:17" x14ac:dyDescent="0.25">
      <c r="J1574" s="26"/>
      <c r="K1574" s="26"/>
      <c r="O1574" s="16"/>
      <c r="P1574" s="16"/>
      <c r="Q1574" s="16"/>
    </row>
    <row r="1575" spans="10:17" x14ac:dyDescent="0.25">
      <c r="J1575" s="26"/>
      <c r="K1575" s="26"/>
      <c r="O1575" s="16"/>
      <c r="P1575" s="16"/>
      <c r="Q1575" s="16"/>
    </row>
    <row r="1576" spans="10:17" x14ac:dyDescent="0.25">
      <c r="J1576" s="26"/>
      <c r="K1576" s="26"/>
      <c r="O1576" s="16"/>
      <c r="P1576" s="16"/>
      <c r="Q1576" s="16"/>
    </row>
    <row r="1577" spans="10:17" x14ac:dyDescent="0.25">
      <c r="J1577" s="26"/>
      <c r="K1577" s="26"/>
      <c r="O1577" s="16"/>
      <c r="P1577" s="16"/>
      <c r="Q1577" s="16"/>
    </row>
    <row r="1578" spans="10:17" x14ac:dyDescent="0.25">
      <c r="J1578" s="26"/>
      <c r="K1578" s="26"/>
      <c r="O1578" s="16"/>
      <c r="P1578" s="16"/>
      <c r="Q1578" s="16"/>
    </row>
    <row r="1579" spans="10:17" x14ac:dyDescent="0.25">
      <c r="J1579" s="26"/>
      <c r="K1579" s="26"/>
      <c r="O1579" s="16"/>
      <c r="P1579" s="16"/>
      <c r="Q1579" s="16"/>
    </row>
    <row r="1580" spans="10:17" x14ac:dyDescent="0.25">
      <c r="J1580" s="26"/>
      <c r="K1580" s="26"/>
      <c r="O1580" s="16"/>
      <c r="P1580" s="16"/>
      <c r="Q1580" s="16"/>
    </row>
    <row r="1581" spans="10:17" x14ac:dyDescent="0.25">
      <c r="J1581" s="26"/>
      <c r="K1581" s="26"/>
      <c r="O1581" s="16"/>
      <c r="P1581" s="16"/>
      <c r="Q1581" s="16"/>
    </row>
    <row r="1582" spans="10:17" x14ac:dyDescent="0.25">
      <c r="J1582" s="26"/>
      <c r="K1582" s="26"/>
      <c r="O1582" s="16"/>
      <c r="P1582" s="16"/>
      <c r="Q1582" s="16"/>
    </row>
    <row r="1583" spans="10:17" x14ac:dyDescent="0.25">
      <c r="J1583" s="26"/>
      <c r="K1583" s="26"/>
      <c r="O1583" s="16"/>
      <c r="P1583" s="16"/>
      <c r="Q1583" s="16"/>
    </row>
    <row r="1584" spans="10:17" x14ac:dyDescent="0.25">
      <c r="J1584" s="26"/>
      <c r="K1584" s="26"/>
      <c r="O1584" s="16"/>
      <c r="P1584" s="16"/>
      <c r="Q1584" s="16"/>
    </row>
    <row r="1585" spans="10:17" x14ac:dyDescent="0.25">
      <c r="J1585" s="26"/>
      <c r="K1585" s="26"/>
      <c r="O1585" s="16"/>
      <c r="P1585" s="16"/>
      <c r="Q1585" s="16"/>
    </row>
    <row r="1586" spans="10:17" x14ac:dyDescent="0.25">
      <c r="J1586" s="26"/>
      <c r="K1586" s="26"/>
      <c r="O1586" s="16"/>
      <c r="P1586" s="16"/>
      <c r="Q1586" s="16"/>
    </row>
    <row r="1587" spans="10:17" x14ac:dyDescent="0.25">
      <c r="J1587" s="26"/>
      <c r="K1587" s="26"/>
      <c r="O1587" s="16"/>
      <c r="P1587" s="16"/>
      <c r="Q1587" s="16"/>
    </row>
    <row r="1588" spans="10:17" x14ac:dyDescent="0.25">
      <c r="J1588" s="26"/>
      <c r="K1588" s="26"/>
      <c r="O1588" s="16"/>
      <c r="P1588" s="16"/>
      <c r="Q1588" s="16"/>
    </row>
    <row r="1589" spans="10:17" x14ac:dyDescent="0.25">
      <c r="J1589" s="26"/>
      <c r="K1589" s="26"/>
      <c r="O1589" s="16"/>
      <c r="P1589" s="16"/>
      <c r="Q1589" s="16"/>
    </row>
    <row r="1590" spans="10:17" x14ac:dyDescent="0.25">
      <c r="J1590" s="26"/>
      <c r="K1590" s="26"/>
      <c r="O1590" s="16"/>
      <c r="P1590" s="16"/>
      <c r="Q1590" s="16"/>
    </row>
    <row r="1591" spans="10:17" x14ac:dyDescent="0.25">
      <c r="J1591" s="26"/>
      <c r="K1591" s="26"/>
      <c r="O1591" s="16"/>
      <c r="P1591" s="16"/>
      <c r="Q1591" s="16"/>
    </row>
    <row r="1592" spans="10:17" x14ac:dyDescent="0.25">
      <c r="J1592" s="26"/>
      <c r="K1592" s="26"/>
      <c r="O1592" s="16"/>
      <c r="P1592" s="16"/>
      <c r="Q1592" s="16"/>
    </row>
    <row r="1593" spans="10:17" x14ac:dyDescent="0.25">
      <c r="J1593" s="26"/>
      <c r="K1593" s="26"/>
      <c r="O1593" s="16"/>
      <c r="P1593" s="16"/>
      <c r="Q1593" s="16"/>
    </row>
    <row r="1594" spans="10:17" x14ac:dyDescent="0.25">
      <c r="J1594" s="26"/>
      <c r="K1594" s="26"/>
      <c r="O1594" s="16"/>
      <c r="P1594" s="16"/>
      <c r="Q1594" s="16"/>
    </row>
    <row r="1595" spans="10:17" x14ac:dyDescent="0.25">
      <c r="J1595" s="26"/>
      <c r="K1595" s="26"/>
      <c r="O1595" s="16"/>
      <c r="P1595" s="16"/>
      <c r="Q1595" s="16"/>
    </row>
    <row r="1596" spans="10:17" x14ac:dyDescent="0.25">
      <c r="J1596" s="26"/>
      <c r="K1596" s="26"/>
      <c r="O1596" s="16"/>
      <c r="P1596" s="16"/>
      <c r="Q1596" s="16"/>
    </row>
    <row r="1597" spans="10:17" x14ac:dyDescent="0.25">
      <c r="J1597" s="26"/>
      <c r="K1597" s="26"/>
      <c r="O1597" s="16"/>
      <c r="P1597" s="16"/>
      <c r="Q1597" s="16"/>
    </row>
    <row r="1598" spans="10:17" x14ac:dyDescent="0.25">
      <c r="J1598" s="26"/>
      <c r="K1598" s="26"/>
      <c r="O1598" s="16"/>
      <c r="P1598" s="16"/>
      <c r="Q1598" s="16"/>
    </row>
    <row r="1599" spans="10:17" x14ac:dyDescent="0.25">
      <c r="J1599" s="26"/>
      <c r="K1599" s="26"/>
      <c r="O1599" s="16"/>
      <c r="P1599" s="16"/>
      <c r="Q1599" s="16"/>
    </row>
    <row r="1600" spans="10:17" x14ac:dyDescent="0.25">
      <c r="J1600" s="26"/>
      <c r="K1600" s="26"/>
      <c r="O1600" s="16"/>
      <c r="P1600" s="16"/>
      <c r="Q1600" s="16"/>
    </row>
    <row r="1601" spans="10:17" x14ac:dyDescent="0.25">
      <c r="J1601" s="26"/>
      <c r="K1601" s="26"/>
      <c r="O1601" s="16"/>
      <c r="P1601" s="16"/>
      <c r="Q1601" s="16"/>
    </row>
    <row r="1602" spans="10:17" x14ac:dyDescent="0.25">
      <c r="J1602" s="26"/>
      <c r="K1602" s="26"/>
      <c r="O1602" s="16"/>
      <c r="P1602" s="16"/>
      <c r="Q1602" s="16"/>
    </row>
    <row r="1603" spans="10:17" x14ac:dyDescent="0.25">
      <c r="J1603" s="26"/>
      <c r="K1603" s="26"/>
      <c r="O1603" s="16"/>
      <c r="P1603" s="16"/>
      <c r="Q1603" s="16"/>
    </row>
    <row r="1604" spans="10:17" x14ac:dyDescent="0.25">
      <c r="J1604" s="26"/>
      <c r="K1604" s="26"/>
      <c r="O1604" s="16"/>
      <c r="P1604" s="16"/>
      <c r="Q1604" s="16"/>
    </row>
    <row r="1605" spans="10:17" x14ac:dyDescent="0.25">
      <c r="J1605" s="26"/>
      <c r="K1605" s="26"/>
      <c r="O1605" s="16"/>
      <c r="P1605" s="16"/>
      <c r="Q1605" s="16"/>
    </row>
    <row r="1606" spans="10:17" x14ac:dyDescent="0.25">
      <c r="J1606" s="26"/>
      <c r="K1606" s="26"/>
      <c r="O1606" s="16"/>
      <c r="P1606" s="16"/>
      <c r="Q1606" s="16"/>
    </row>
    <row r="1607" spans="10:17" x14ac:dyDescent="0.25">
      <c r="J1607" s="26"/>
      <c r="K1607" s="26"/>
      <c r="O1607" s="16"/>
      <c r="P1607" s="16"/>
      <c r="Q1607" s="16"/>
    </row>
    <row r="1608" spans="10:17" x14ac:dyDescent="0.25">
      <c r="J1608" s="26"/>
      <c r="K1608" s="26"/>
      <c r="O1608" s="16"/>
      <c r="P1608" s="16"/>
      <c r="Q1608" s="16"/>
    </row>
    <row r="1609" spans="10:17" x14ac:dyDescent="0.25">
      <c r="J1609" s="26"/>
      <c r="K1609" s="26"/>
      <c r="O1609" s="16"/>
      <c r="P1609" s="16"/>
      <c r="Q1609" s="16"/>
    </row>
    <row r="1610" spans="10:17" x14ac:dyDescent="0.25">
      <c r="J1610" s="26"/>
      <c r="K1610" s="26"/>
      <c r="O1610" s="16"/>
      <c r="P1610" s="16"/>
      <c r="Q1610" s="16"/>
    </row>
    <row r="1611" spans="10:17" x14ac:dyDescent="0.25">
      <c r="J1611" s="26"/>
      <c r="K1611" s="26"/>
      <c r="O1611" s="16"/>
      <c r="P1611" s="16"/>
      <c r="Q1611" s="16"/>
    </row>
    <row r="1612" spans="10:17" x14ac:dyDescent="0.25">
      <c r="J1612" s="26"/>
      <c r="K1612" s="26"/>
      <c r="O1612" s="16"/>
      <c r="P1612" s="16"/>
      <c r="Q1612" s="16"/>
    </row>
    <row r="1613" spans="10:17" x14ac:dyDescent="0.25">
      <c r="J1613" s="26"/>
      <c r="K1613" s="26"/>
      <c r="O1613" s="16"/>
      <c r="P1613" s="16"/>
      <c r="Q1613" s="16"/>
    </row>
    <row r="1614" spans="10:17" x14ac:dyDescent="0.25">
      <c r="J1614" s="26"/>
      <c r="K1614" s="26"/>
      <c r="O1614" s="16"/>
      <c r="P1614" s="16"/>
      <c r="Q1614" s="16"/>
    </row>
    <row r="1615" spans="10:17" x14ac:dyDescent="0.25">
      <c r="J1615" s="26"/>
      <c r="K1615" s="26"/>
      <c r="O1615" s="16"/>
      <c r="P1615" s="16"/>
      <c r="Q1615" s="16"/>
    </row>
    <row r="1616" spans="10:17" x14ac:dyDescent="0.25">
      <c r="J1616" s="26"/>
      <c r="K1616" s="26"/>
      <c r="O1616" s="16"/>
      <c r="P1616" s="16"/>
      <c r="Q1616" s="16"/>
    </row>
    <row r="1617" spans="10:17" x14ac:dyDescent="0.25">
      <c r="J1617" s="26"/>
      <c r="K1617" s="26"/>
      <c r="O1617" s="16"/>
      <c r="P1617" s="16"/>
      <c r="Q1617" s="16"/>
    </row>
    <row r="1618" spans="10:17" x14ac:dyDescent="0.25">
      <c r="J1618" s="26"/>
      <c r="K1618" s="26"/>
      <c r="O1618" s="16"/>
      <c r="P1618" s="16"/>
      <c r="Q1618" s="16"/>
    </row>
    <row r="1619" spans="10:17" x14ac:dyDescent="0.25">
      <c r="J1619" s="26"/>
      <c r="K1619" s="26"/>
      <c r="O1619" s="16"/>
      <c r="P1619" s="16"/>
      <c r="Q1619" s="16"/>
    </row>
    <row r="1620" spans="10:17" x14ac:dyDescent="0.25">
      <c r="J1620" s="26"/>
      <c r="K1620" s="26"/>
      <c r="O1620" s="16"/>
      <c r="P1620" s="16"/>
      <c r="Q1620" s="16"/>
    </row>
    <row r="1621" spans="10:17" x14ac:dyDescent="0.25">
      <c r="J1621" s="26"/>
      <c r="K1621" s="26"/>
      <c r="O1621" s="16"/>
      <c r="P1621" s="16"/>
      <c r="Q1621" s="16"/>
    </row>
    <row r="1622" spans="10:17" x14ac:dyDescent="0.25">
      <c r="J1622" s="26"/>
      <c r="K1622" s="26"/>
      <c r="O1622" s="16"/>
      <c r="P1622" s="16"/>
      <c r="Q1622" s="16"/>
    </row>
    <row r="1623" spans="10:17" x14ac:dyDescent="0.25">
      <c r="J1623" s="26"/>
      <c r="K1623" s="26"/>
      <c r="O1623" s="16"/>
      <c r="P1623" s="16"/>
      <c r="Q1623" s="16"/>
    </row>
    <row r="1624" spans="10:17" x14ac:dyDescent="0.25">
      <c r="J1624" s="26"/>
      <c r="K1624" s="26"/>
      <c r="O1624" s="16"/>
      <c r="P1624" s="16"/>
      <c r="Q1624" s="16"/>
    </row>
    <row r="1625" spans="10:17" x14ac:dyDescent="0.25">
      <c r="J1625" s="26"/>
      <c r="K1625" s="26"/>
      <c r="O1625" s="16"/>
      <c r="P1625" s="16"/>
      <c r="Q1625" s="16"/>
    </row>
    <row r="1626" spans="10:17" x14ac:dyDescent="0.25">
      <c r="J1626" s="26"/>
      <c r="K1626" s="26"/>
      <c r="O1626" s="16"/>
      <c r="P1626" s="16"/>
      <c r="Q1626" s="16"/>
    </row>
    <row r="1627" spans="10:17" x14ac:dyDescent="0.25">
      <c r="J1627" s="26"/>
      <c r="K1627" s="26"/>
      <c r="O1627" s="16"/>
      <c r="P1627" s="16"/>
      <c r="Q1627" s="16"/>
    </row>
    <row r="1628" spans="10:17" x14ac:dyDescent="0.25">
      <c r="J1628" s="26"/>
      <c r="K1628" s="26"/>
      <c r="O1628" s="16"/>
      <c r="P1628" s="16"/>
      <c r="Q1628" s="16"/>
    </row>
    <row r="1629" spans="10:17" x14ac:dyDescent="0.25">
      <c r="J1629" s="26"/>
      <c r="K1629" s="26"/>
      <c r="O1629" s="16"/>
      <c r="P1629" s="16"/>
      <c r="Q1629" s="16"/>
    </row>
    <row r="1630" spans="10:17" x14ac:dyDescent="0.25">
      <c r="J1630" s="26"/>
      <c r="K1630" s="26"/>
      <c r="O1630" s="16"/>
      <c r="P1630" s="16"/>
      <c r="Q1630" s="16"/>
    </row>
    <row r="1631" spans="10:17" x14ac:dyDescent="0.25">
      <c r="J1631" s="26"/>
      <c r="K1631" s="26"/>
      <c r="O1631" s="16"/>
      <c r="P1631" s="16"/>
      <c r="Q1631" s="16"/>
    </row>
    <row r="1632" spans="10:17" x14ac:dyDescent="0.25">
      <c r="J1632" s="26"/>
      <c r="K1632" s="26"/>
      <c r="O1632" s="16"/>
      <c r="P1632" s="16"/>
      <c r="Q1632" s="16"/>
    </row>
    <row r="1633" spans="10:17" x14ac:dyDescent="0.25">
      <c r="J1633" s="26"/>
      <c r="K1633" s="26"/>
      <c r="O1633" s="16"/>
      <c r="P1633" s="16"/>
      <c r="Q1633" s="16"/>
    </row>
    <row r="1634" spans="10:17" x14ac:dyDescent="0.25">
      <c r="J1634" s="26"/>
      <c r="K1634" s="26"/>
      <c r="O1634" s="16"/>
      <c r="P1634" s="16"/>
      <c r="Q1634" s="16"/>
    </row>
    <row r="1635" spans="10:17" x14ac:dyDescent="0.25">
      <c r="J1635" s="26"/>
      <c r="K1635" s="26"/>
      <c r="O1635" s="16"/>
      <c r="P1635" s="16"/>
      <c r="Q1635" s="16"/>
    </row>
    <row r="1636" spans="10:17" x14ac:dyDescent="0.25">
      <c r="J1636" s="26"/>
      <c r="K1636" s="26"/>
      <c r="O1636" s="16"/>
      <c r="P1636" s="16"/>
      <c r="Q1636" s="16"/>
    </row>
    <row r="1637" spans="10:17" x14ac:dyDescent="0.25">
      <c r="J1637" s="26"/>
      <c r="K1637" s="26"/>
      <c r="O1637" s="16"/>
      <c r="P1637" s="16"/>
      <c r="Q1637" s="16"/>
    </row>
    <row r="1638" spans="10:17" x14ac:dyDescent="0.25">
      <c r="J1638" s="26"/>
      <c r="K1638" s="26"/>
      <c r="O1638" s="16"/>
      <c r="P1638" s="16"/>
      <c r="Q1638" s="16"/>
    </row>
    <row r="1639" spans="10:17" x14ac:dyDescent="0.25">
      <c r="J1639" s="26"/>
      <c r="K1639" s="26"/>
      <c r="O1639" s="16"/>
      <c r="P1639" s="16"/>
      <c r="Q1639" s="16"/>
    </row>
    <row r="1640" spans="10:17" x14ac:dyDescent="0.25">
      <c r="J1640" s="26"/>
      <c r="K1640" s="26"/>
      <c r="O1640" s="16"/>
      <c r="P1640" s="16"/>
      <c r="Q1640" s="16"/>
    </row>
    <row r="1641" spans="10:17" x14ac:dyDescent="0.25">
      <c r="J1641" s="26"/>
      <c r="K1641" s="26"/>
      <c r="O1641" s="16"/>
      <c r="P1641" s="16"/>
      <c r="Q1641" s="16"/>
    </row>
    <row r="1642" spans="10:17" x14ac:dyDescent="0.25">
      <c r="J1642" s="26"/>
      <c r="K1642" s="26"/>
      <c r="O1642" s="16"/>
      <c r="P1642" s="16"/>
      <c r="Q1642" s="16"/>
    </row>
    <row r="1643" spans="10:17" x14ac:dyDescent="0.25">
      <c r="J1643" s="26"/>
      <c r="K1643" s="26"/>
      <c r="O1643" s="16"/>
      <c r="P1643" s="16"/>
      <c r="Q1643" s="16"/>
    </row>
    <row r="1644" spans="10:17" x14ac:dyDescent="0.25">
      <c r="J1644" s="26"/>
      <c r="K1644" s="26"/>
      <c r="O1644" s="16"/>
      <c r="P1644" s="16"/>
      <c r="Q1644" s="16"/>
    </row>
    <row r="1645" spans="10:17" x14ac:dyDescent="0.25">
      <c r="J1645" s="26"/>
      <c r="K1645" s="26"/>
      <c r="O1645" s="16"/>
      <c r="P1645" s="16"/>
      <c r="Q1645" s="16"/>
    </row>
    <row r="1646" spans="10:17" x14ac:dyDescent="0.25">
      <c r="J1646" s="26"/>
      <c r="K1646" s="26"/>
      <c r="O1646" s="16"/>
      <c r="P1646" s="16"/>
      <c r="Q1646" s="16"/>
    </row>
    <row r="1647" spans="10:17" x14ac:dyDescent="0.25">
      <c r="J1647" s="26"/>
      <c r="K1647" s="26"/>
      <c r="O1647" s="16"/>
      <c r="P1647" s="16"/>
      <c r="Q1647" s="16"/>
    </row>
    <row r="1648" spans="10:17" x14ac:dyDescent="0.25">
      <c r="J1648" s="26"/>
      <c r="K1648" s="26"/>
      <c r="O1648" s="16"/>
      <c r="P1648" s="16"/>
      <c r="Q1648" s="16"/>
    </row>
    <row r="1649" spans="10:17" x14ac:dyDescent="0.25">
      <c r="J1649" s="26"/>
      <c r="K1649" s="26"/>
      <c r="O1649" s="16"/>
      <c r="P1649" s="16"/>
      <c r="Q1649" s="16"/>
    </row>
    <row r="1650" spans="10:17" x14ac:dyDescent="0.25">
      <c r="J1650" s="26"/>
      <c r="K1650" s="26"/>
      <c r="O1650" s="16"/>
      <c r="P1650" s="16"/>
      <c r="Q1650" s="16"/>
    </row>
    <row r="1651" spans="10:17" x14ac:dyDescent="0.25">
      <c r="J1651" s="26"/>
      <c r="K1651" s="26"/>
      <c r="O1651" s="16"/>
      <c r="P1651" s="16"/>
      <c r="Q1651" s="16"/>
    </row>
    <row r="1652" spans="10:17" x14ac:dyDescent="0.25">
      <c r="J1652" s="26"/>
      <c r="K1652" s="26"/>
      <c r="O1652" s="16"/>
      <c r="P1652" s="16"/>
      <c r="Q1652" s="16"/>
    </row>
    <row r="1653" spans="10:17" x14ac:dyDescent="0.25">
      <c r="J1653" s="26"/>
      <c r="K1653" s="26"/>
      <c r="O1653" s="16"/>
      <c r="P1653" s="16"/>
      <c r="Q1653" s="16"/>
    </row>
    <row r="1654" spans="10:17" x14ac:dyDescent="0.25">
      <c r="J1654" s="26"/>
      <c r="K1654" s="26"/>
      <c r="O1654" s="16"/>
      <c r="P1654" s="16"/>
      <c r="Q1654" s="16"/>
    </row>
    <row r="1655" spans="10:17" x14ac:dyDescent="0.25">
      <c r="J1655" s="26"/>
      <c r="K1655" s="26"/>
      <c r="O1655" s="16"/>
      <c r="P1655" s="16"/>
      <c r="Q1655" s="16"/>
    </row>
    <row r="1656" spans="10:17" x14ac:dyDescent="0.25">
      <c r="J1656" s="26"/>
      <c r="K1656" s="26"/>
      <c r="O1656" s="16"/>
      <c r="P1656" s="16"/>
      <c r="Q1656" s="16"/>
    </row>
    <row r="1657" spans="10:17" x14ac:dyDescent="0.25">
      <c r="J1657" s="26"/>
      <c r="K1657" s="26"/>
      <c r="O1657" s="16"/>
      <c r="P1657" s="16"/>
      <c r="Q1657" s="16"/>
    </row>
    <row r="1658" spans="10:17" x14ac:dyDescent="0.25">
      <c r="J1658" s="26"/>
      <c r="K1658" s="26"/>
      <c r="O1658" s="16"/>
      <c r="P1658" s="16"/>
      <c r="Q1658" s="16"/>
    </row>
    <row r="1659" spans="10:17" x14ac:dyDescent="0.25">
      <c r="J1659" s="26"/>
      <c r="K1659" s="26"/>
      <c r="O1659" s="16"/>
      <c r="P1659" s="16"/>
      <c r="Q1659" s="16"/>
    </row>
    <row r="1660" spans="10:17" x14ac:dyDescent="0.25">
      <c r="J1660" s="26"/>
      <c r="K1660" s="26"/>
      <c r="O1660" s="16"/>
      <c r="P1660" s="16"/>
      <c r="Q1660" s="16"/>
    </row>
    <row r="1661" spans="10:17" x14ac:dyDescent="0.25">
      <c r="J1661" s="26"/>
      <c r="K1661" s="26"/>
      <c r="O1661" s="16"/>
      <c r="P1661" s="16"/>
      <c r="Q1661" s="16"/>
    </row>
    <row r="1662" spans="10:17" x14ac:dyDescent="0.25">
      <c r="J1662" s="26"/>
      <c r="K1662" s="26"/>
      <c r="O1662" s="16"/>
      <c r="P1662" s="16"/>
      <c r="Q1662" s="16"/>
    </row>
    <row r="1663" spans="10:17" x14ac:dyDescent="0.25">
      <c r="J1663" s="26"/>
      <c r="K1663" s="26"/>
      <c r="O1663" s="16"/>
      <c r="P1663" s="16"/>
      <c r="Q1663" s="16"/>
    </row>
    <row r="1664" spans="10:17" x14ac:dyDescent="0.25">
      <c r="J1664" s="26"/>
      <c r="K1664" s="26"/>
      <c r="O1664" s="16"/>
      <c r="P1664" s="16"/>
      <c r="Q1664" s="16"/>
    </row>
    <row r="1665" spans="10:17" x14ac:dyDescent="0.25">
      <c r="J1665" s="26"/>
      <c r="K1665" s="26"/>
      <c r="O1665" s="16"/>
      <c r="P1665" s="16"/>
      <c r="Q1665" s="16"/>
    </row>
    <row r="1666" spans="10:17" x14ac:dyDescent="0.25">
      <c r="J1666" s="26"/>
      <c r="K1666" s="26"/>
      <c r="O1666" s="16"/>
      <c r="P1666" s="16"/>
      <c r="Q1666" s="16"/>
    </row>
    <row r="1667" spans="10:17" x14ac:dyDescent="0.25">
      <c r="J1667" s="26"/>
      <c r="K1667" s="26"/>
      <c r="O1667" s="16"/>
      <c r="P1667" s="16"/>
      <c r="Q1667" s="16"/>
    </row>
    <row r="1668" spans="10:17" x14ac:dyDescent="0.25">
      <c r="J1668" s="26"/>
      <c r="K1668" s="26"/>
      <c r="O1668" s="16"/>
      <c r="P1668" s="16"/>
      <c r="Q1668" s="16"/>
    </row>
    <row r="1669" spans="10:17" x14ac:dyDescent="0.25">
      <c r="J1669" s="26"/>
      <c r="K1669" s="26"/>
      <c r="O1669" s="16"/>
      <c r="P1669" s="16"/>
      <c r="Q1669" s="16"/>
    </row>
    <row r="1670" spans="10:17" x14ac:dyDescent="0.25">
      <c r="J1670" s="26"/>
      <c r="K1670" s="26"/>
      <c r="O1670" s="16"/>
      <c r="P1670" s="16"/>
      <c r="Q1670" s="16"/>
    </row>
    <row r="1671" spans="10:17" x14ac:dyDescent="0.25">
      <c r="J1671" s="26"/>
      <c r="K1671" s="26"/>
      <c r="O1671" s="16"/>
      <c r="P1671" s="16"/>
      <c r="Q1671" s="16"/>
    </row>
    <row r="1672" spans="10:17" x14ac:dyDescent="0.25">
      <c r="J1672" s="26"/>
      <c r="K1672" s="26"/>
      <c r="O1672" s="16"/>
      <c r="P1672" s="16"/>
      <c r="Q1672" s="16"/>
    </row>
    <row r="1673" spans="10:17" x14ac:dyDescent="0.25">
      <c r="J1673" s="26"/>
      <c r="K1673" s="26"/>
      <c r="O1673" s="16"/>
      <c r="P1673" s="16"/>
      <c r="Q1673" s="16"/>
    </row>
    <row r="1674" spans="10:17" x14ac:dyDescent="0.25">
      <c r="J1674" s="26"/>
      <c r="K1674" s="26"/>
      <c r="O1674" s="16"/>
      <c r="P1674" s="16"/>
      <c r="Q1674" s="16"/>
    </row>
    <row r="1675" spans="10:17" x14ac:dyDescent="0.25">
      <c r="J1675" s="26"/>
      <c r="K1675" s="26"/>
      <c r="O1675" s="16"/>
      <c r="P1675" s="16"/>
      <c r="Q1675" s="16"/>
    </row>
    <row r="1676" spans="10:17" x14ac:dyDescent="0.25">
      <c r="J1676" s="26"/>
      <c r="K1676" s="26"/>
      <c r="O1676" s="16"/>
      <c r="P1676" s="16"/>
      <c r="Q1676" s="16"/>
    </row>
    <row r="1677" spans="10:17" x14ac:dyDescent="0.25">
      <c r="J1677" s="26"/>
      <c r="K1677" s="26"/>
      <c r="O1677" s="16"/>
      <c r="P1677" s="16"/>
      <c r="Q1677" s="16"/>
    </row>
    <row r="1678" spans="10:17" x14ac:dyDescent="0.25">
      <c r="J1678" s="26"/>
      <c r="K1678" s="26"/>
      <c r="O1678" s="16"/>
      <c r="P1678" s="16"/>
      <c r="Q1678" s="16"/>
    </row>
    <row r="1679" spans="10:17" x14ac:dyDescent="0.25">
      <c r="J1679" s="26"/>
      <c r="K1679" s="26"/>
      <c r="O1679" s="16"/>
      <c r="P1679" s="16"/>
      <c r="Q1679" s="16"/>
    </row>
    <row r="1680" spans="10:17" x14ac:dyDescent="0.25">
      <c r="J1680" s="26"/>
      <c r="K1680" s="26"/>
      <c r="O1680" s="16"/>
      <c r="P1680" s="16"/>
      <c r="Q1680" s="16"/>
    </row>
    <row r="1681" spans="10:17" x14ac:dyDescent="0.25">
      <c r="J1681" s="26"/>
      <c r="K1681" s="26"/>
      <c r="O1681" s="16"/>
      <c r="P1681" s="16"/>
      <c r="Q1681" s="16"/>
    </row>
    <row r="1682" spans="10:17" x14ac:dyDescent="0.25">
      <c r="J1682" s="26"/>
      <c r="K1682" s="26"/>
      <c r="O1682" s="16"/>
      <c r="P1682" s="16"/>
      <c r="Q1682" s="16"/>
    </row>
    <row r="1683" spans="10:17" x14ac:dyDescent="0.25">
      <c r="J1683" s="26"/>
      <c r="K1683" s="26"/>
      <c r="O1683" s="16"/>
      <c r="P1683" s="16"/>
      <c r="Q1683" s="16"/>
    </row>
    <row r="1684" spans="10:17" x14ac:dyDescent="0.25">
      <c r="J1684" s="26"/>
      <c r="K1684" s="26"/>
      <c r="O1684" s="16"/>
      <c r="P1684" s="16"/>
      <c r="Q1684" s="16"/>
    </row>
    <row r="1685" spans="10:17" x14ac:dyDescent="0.25">
      <c r="J1685" s="26"/>
      <c r="K1685" s="26"/>
      <c r="O1685" s="16"/>
      <c r="P1685" s="16"/>
      <c r="Q1685" s="16"/>
    </row>
    <row r="1686" spans="10:17" x14ac:dyDescent="0.25">
      <c r="J1686" s="26"/>
      <c r="K1686" s="26"/>
      <c r="O1686" s="16"/>
      <c r="P1686" s="16"/>
      <c r="Q1686" s="16"/>
    </row>
    <row r="1687" spans="10:17" x14ac:dyDescent="0.25">
      <c r="J1687" s="26"/>
      <c r="K1687" s="26"/>
      <c r="O1687" s="16"/>
      <c r="P1687" s="16"/>
      <c r="Q1687" s="16"/>
    </row>
    <row r="1688" spans="10:17" x14ac:dyDescent="0.25">
      <c r="J1688" s="26"/>
      <c r="K1688" s="26"/>
      <c r="O1688" s="16"/>
      <c r="P1688" s="16"/>
      <c r="Q1688" s="16"/>
    </row>
    <row r="1689" spans="10:17" x14ac:dyDescent="0.25">
      <c r="J1689" s="26"/>
      <c r="K1689" s="26"/>
      <c r="O1689" s="16"/>
      <c r="P1689" s="16"/>
      <c r="Q1689" s="16"/>
    </row>
    <row r="1690" spans="10:17" x14ac:dyDescent="0.25">
      <c r="J1690" s="26"/>
      <c r="K1690" s="26"/>
      <c r="O1690" s="16"/>
      <c r="P1690" s="16"/>
      <c r="Q1690" s="16"/>
    </row>
    <row r="1691" spans="10:17" x14ac:dyDescent="0.25">
      <c r="J1691" s="26"/>
      <c r="K1691" s="26"/>
      <c r="O1691" s="16"/>
      <c r="P1691" s="16"/>
      <c r="Q1691" s="16"/>
    </row>
    <row r="1692" spans="10:17" x14ac:dyDescent="0.25">
      <c r="J1692" s="26"/>
      <c r="K1692" s="26"/>
      <c r="O1692" s="16"/>
      <c r="P1692" s="16"/>
      <c r="Q1692" s="16"/>
    </row>
    <row r="1693" spans="10:17" x14ac:dyDescent="0.25">
      <c r="J1693" s="26"/>
      <c r="K1693" s="26"/>
      <c r="O1693" s="16"/>
      <c r="P1693" s="16"/>
      <c r="Q1693" s="16"/>
    </row>
    <row r="1694" spans="10:17" x14ac:dyDescent="0.25">
      <c r="J1694" s="26"/>
      <c r="K1694" s="26"/>
      <c r="O1694" s="16"/>
      <c r="P1694" s="16"/>
      <c r="Q1694" s="16"/>
    </row>
    <row r="1695" spans="10:17" x14ac:dyDescent="0.25">
      <c r="J1695" s="26"/>
      <c r="K1695" s="26"/>
      <c r="O1695" s="16"/>
      <c r="P1695" s="16"/>
      <c r="Q1695" s="16"/>
    </row>
    <row r="1696" spans="10:17" x14ac:dyDescent="0.25">
      <c r="J1696" s="26"/>
      <c r="K1696" s="26"/>
      <c r="O1696" s="16"/>
      <c r="P1696" s="16"/>
      <c r="Q1696" s="16"/>
    </row>
    <row r="1697" spans="10:17" x14ac:dyDescent="0.25">
      <c r="J1697" s="26"/>
      <c r="K1697" s="26"/>
      <c r="O1697" s="16"/>
      <c r="P1697" s="16"/>
      <c r="Q1697" s="16"/>
    </row>
    <row r="1698" spans="10:17" x14ac:dyDescent="0.25">
      <c r="J1698" s="26"/>
      <c r="K1698" s="26"/>
      <c r="O1698" s="16"/>
      <c r="P1698" s="16"/>
      <c r="Q1698" s="16"/>
    </row>
    <row r="1699" spans="10:17" x14ac:dyDescent="0.25">
      <c r="J1699" s="26"/>
      <c r="K1699" s="26"/>
      <c r="O1699" s="16"/>
      <c r="P1699" s="16"/>
      <c r="Q1699" s="16"/>
    </row>
    <row r="1700" spans="10:17" x14ac:dyDescent="0.25">
      <c r="J1700" s="26"/>
      <c r="K1700" s="26"/>
      <c r="O1700" s="16"/>
      <c r="P1700" s="16"/>
      <c r="Q1700" s="16"/>
    </row>
    <row r="1701" spans="10:17" x14ac:dyDescent="0.25">
      <c r="J1701" s="26"/>
      <c r="K1701" s="26"/>
      <c r="O1701" s="16"/>
      <c r="P1701" s="16"/>
      <c r="Q1701" s="16"/>
    </row>
    <row r="1702" spans="10:17" x14ac:dyDescent="0.25">
      <c r="J1702" s="26"/>
      <c r="K1702" s="26"/>
      <c r="O1702" s="16"/>
      <c r="P1702" s="16"/>
      <c r="Q1702" s="16"/>
    </row>
    <row r="1703" spans="10:17" x14ac:dyDescent="0.25">
      <c r="J1703" s="26"/>
      <c r="K1703" s="26"/>
      <c r="O1703" s="16"/>
      <c r="P1703" s="16"/>
      <c r="Q1703" s="16"/>
    </row>
    <row r="1704" spans="10:17" x14ac:dyDescent="0.25">
      <c r="J1704" s="26"/>
      <c r="K1704" s="26"/>
      <c r="O1704" s="16"/>
      <c r="P1704" s="16"/>
      <c r="Q1704" s="16"/>
    </row>
    <row r="1705" spans="10:17" x14ac:dyDescent="0.25">
      <c r="J1705" s="26"/>
      <c r="K1705" s="26"/>
      <c r="O1705" s="16"/>
      <c r="P1705" s="16"/>
      <c r="Q1705" s="16"/>
    </row>
    <row r="1706" spans="10:17" x14ac:dyDescent="0.25">
      <c r="J1706" s="26"/>
      <c r="K1706" s="26"/>
      <c r="O1706" s="16"/>
      <c r="P1706" s="16"/>
      <c r="Q1706" s="16"/>
    </row>
    <row r="1707" spans="10:17" x14ac:dyDescent="0.25">
      <c r="J1707" s="26"/>
      <c r="K1707" s="26"/>
      <c r="O1707" s="16"/>
      <c r="P1707" s="16"/>
      <c r="Q1707" s="16"/>
    </row>
    <row r="1708" spans="10:17" x14ac:dyDescent="0.25">
      <c r="J1708" s="26"/>
      <c r="K1708" s="26"/>
      <c r="O1708" s="16"/>
      <c r="P1708" s="16"/>
      <c r="Q1708" s="16"/>
    </row>
    <row r="1709" spans="10:17" x14ac:dyDescent="0.25">
      <c r="J1709" s="26"/>
      <c r="K1709" s="26"/>
      <c r="O1709" s="16"/>
      <c r="P1709" s="16"/>
      <c r="Q1709" s="16"/>
    </row>
    <row r="1710" spans="10:17" x14ac:dyDescent="0.25">
      <c r="J1710" s="26"/>
      <c r="K1710" s="26"/>
      <c r="O1710" s="16"/>
      <c r="P1710" s="16"/>
      <c r="Q1710" s="16"/>
    </row>
    <row r="1711" spans="10:17" x14ac:dyDescent="0.25">
      <c r="J1711" s="26"/>
      <c r="K1711" s="26"/>
      <c r="O1711" s="16"/>
      <c r="P1711" s="16"/>
      <c r="Q1711" s="16"/>
    </row>
    <row r="1712" spans="10:17" x14ac:dyDescent="0.25">
      <c r="J1712" s="26"/>
      <c r="K1712" s="26"/>
      <c r="O1712" s="16"/>
      <c r="P1712" s="16"/>
      <c r="Q1712" s="16"/>
    </row>
    <row r="1713" spans="10:17" x14ac:dyDescent="0.25">
      <c r="J1713" s="26"/>
      <c r="K1713" s="26"/>
      <c r="O1713" s="16"/>
      <c r="P1713" s="16"/>
      <c r="Q1713" s="16"/>
    </row>
    <row r="1714" spans="10:17" x14ac:dyDescent="0.25">
      <c r="J1714" s="26"/>
      <c r="K1714" s="26"/>
      <c r="O1714" s="16"/>
      <c r="P1714" s="16"/>
      <c r="Q1714" s="16"/>
    </row>
    <row r="1715" spans="10:17" x14ac:dyDescent="0.25">
      <c r="J1715" s="26"/>
      <c r="K1715" s="26"/>
      <c r="O1715" s="16"/>
      <c r="P1715" s="16"/>
      <c r="Q1715" s="16"/>
    </row>
    <row r="1716" spans="10:17" x14ac:dyDescent="0.25">
      <c r="J1716" s="26"/>
      <c r="K1716" s="26"/>
      <c r="O1716" s="16"/>
      <c r="P1716" s="16"/>
      <c r="Q1716" s="16"/>
    </row>
    <row r="1717" spans="10:17" x14ac:dyDescent="0.25">
      <c r="J1717" s="26"/>
      <c r="K1717" s="26"/>
      <c r="O1717" s="16"/>
      <c r="P1717" s="16"/>
      <c r="Q1717" s="16"/>
    </row>
    <row r="1718" spans="10:17" x14ac:dyDescent="0.25">
      <c r="J1718" s="26"/>
      <c r="K1718" s="26"/>
      <c r="O1718" s="16"/>
      <c r="P1718" s="16"/>
      <c r="Q1718" s="16"/>
    </row>
    <row r="1719" spans="10:17" x14ac:dyDescent="0.25">
      <c r="J1719" s="26"/>
      <c r="K1719" s="26"/>
      <c r="O1719" s="16"/>
      <c r="P1719" s="16"/>
      <c r="Q1719" s="16"/>
    </row>
    <row r="1720" spans="10:17" x14ac:dyDescent="0.25">
      <c r="J1720" s="26"/>
      <c r="K1720" s="26"/>
      <c r="O1720" s="16"/>
      <c r="P1720" s="16"/>
      <c r="Q1720" s="16"/>
    </row>
    <row r="1721" spans="10:17" x14ac:dyDescent="0.25">
      <c r="J1721" s="26"/>
      <c r="K1721" s="26"/>
      <c r="O1721" s="16"/>
      <c r="P1721" s="16"/>
      <c r="Q1721" s="16"/>
    </row>
    <row r="1722" spans="10:17" x14ac:dyDescent="0.25">
      <c r="J1722" s="26"/>
      <c r="K1722" s="26"/>
      <c r="O1722" s="16"/>
      <c r="P1722" s="16"/>
      <c r="Q1722" s="16"/>
    </row>
    <row r="1723" spans="10:17" x14ac:dyDescent="0.25">
      <c r="J1723" s="26"/>
      <c r="K1723" s="26"/>
      <c r="O1723" s="16"/>
      <c r="P1723" s="16"/>
      <c r="Q1723" s="16"/>
    </row>
    <row r="1724" spans="10:17" x14ac:dyDescent="0.25">
      <c r="J1724" s="26"/>
      <c r="K1724" s="26"/>
      <c r="O1724" s="16"/>
      <c r="P1724" s="16"/>
      <c r="Q1724" s="16"/>
    </row>
    <row r="1725" spans="10:17" x14ac:dyDescent="0.25">
      <c r="J1725" s="26"/>
      <c r="K1725" s="26"/>
      <c r="O1725" s="16"/>
      <c r="P1725" s="16"/>
      <c r="Q1725" s="16"/>
    </row>
    <row r="1726" spans="10:17" x14ac:dyDescent="0.25">
      <c r="J1726" s="26"/>
      <c r="K1726" s="26"/>
      <c r="O1726" s="16"/>
      <c r="P1726" s="16"/>
      <c r="Q1726" s="16"/>
    </row>
    <row r="1727" spans="10:17" x14ac:dyDescent="0.25">
      <c r="J1727" s="26"/>
      <c r="K1727" s="26"/>
      <c r="O1727" s="16"/>
      <c r="P1727" s="16"/>
      <c r="Q1727" s="16"/>
    </row>
    <row r="1728" spans="10:17" x14ac:dyDescent="0.25">
      <c r="J1728" s="26"/>
      <c r="K1728" s="26"/>
      <c r="O1728" s="16"/>
      <c r="P1728" s="16"/>
      <c r="Q1728" s="16"/>
    </row>
    <row r="1729" spans="10:17" x14ac:dyDescent="0.25">
      <c r="J1729" s="26"/>
      <c r="K1729" s="26"/>
      <c r="O1729" s="16"/>
      <c r="P1729" s="16"/>
      <c r="Q1729" s="16"/>
    </row>
    <row r="1730" spans="10:17" x14ac:dyDescent="0.25">
      <c r="J1730" s="26"/>
      <c r="K1730" s="26"/>
      <c r="O1730" s="16"/>
      <c r="P1730" s="16"/>
      <c r="Q1730" s="16"/>
    </row>
    <row r="1731" spans="10:17" x14ac:dyDescent="0.25">
      <c r="J1731" s="26"/>
      <c r="K1731" s="26"/>
      <c r="O1731" s="16"/>
      <c r="P1731" s="16"/>
      <c r="Q1731" s="16"/>
    </row>
    <row r="1732" spans="10:17" x14ac:dyDescent="0.25">
      <c r="J1732" s="26"/>
      <c r="K1732" s="26"/>
      <c r="O1732" s="16"/>
      <c r="P1732" s="16"/>
      <c r="Q1732" s="16"/>
    </row>
    <row r="1733" spans="10:17" x14ac:dyDescent="0.25">
      <c r="J1733" s="26"/>
      <c r="K1733" s="26"/>
      <c r="O1733" s="16"/>
      <c r="P1733" s="16"/>
      <c r="Q1733" s="16"/>
    </row>
    <row r="1734" spans="10:17" x14ac:dyDescent="0.25">
      <c r="J1734" s="26"/>
      <c r="K1734" s="26"/>
      <c r="O1734" s="16"/>
      <c r="P1734" s="16"/>
      <c r="Q1734" s="16"/>
    </row>
    <row r="1735" spans="10:17" x14ac:dyDescent="0.25">
      <c r="J1735" s="26"/>
      <c r="K1735" s="26"/>
      <c r="O1735" s="16"/>
      <c r="P1735" s="16"/>
      <c r="Q1735" s="16"/>
    </row>
    <row r="1736" spans="10:17" x14ac:dyDescent="0.25">
      <c r="J1736" s="26"/>
      <c r="K1736" s="26"/>
      <c r="O1736" s="16"/>
      <c r="P1736" s="16"/>
      <c r="Q1736" s="16"/>
    </row>
    <row r="1737" spans="10:17" x14ac:dyDescent="0.25">
      <c r="J1737" s="26"/>
      <c r="K1737" s="26"/>
      <c r="O1737" s="16"/>
      <c r="P1737" s="16"/>
      <c r="Q1737" s="16"/>
    </row>
    <row r="1738" spans="10:17" x14ac:dyDescent="0.25">
      <c r="J1738" s="26"/>
      <c r="K1738" s="26"/>
      <c r="O1738" s="16"/>
      <c r="P1738" s="16"/>
      <c r="Q1738" s="16"/>
    </row>
    <row r="1739" spans="10:17" x14ac:dyDescent="0.25">
      <c r="J1739" s="26"/>
      <c r="K1739" s="26"/>
      <c r="O1739" s="16"/>
      <c r="P1739" s="16"/>
      <c r="Q1739" s="16"/>
    </row>
    <row r="1740" spans="10:17" x14ac:dyDescent="0.25">
      <c r="J1740" s="26"/>
      <c r="K1740" s="26"/>
      <c r="O1740" s="16"/>
      <c r="P1740" s="16"/>
      <c r="Q1740" s="16"/>
    </row>
    <row r="1741" spans="10:17" x14ac:dyDescent="0.25">
      <c r="J1741" s="26"/>
      <c r="K1741" s="26"/>
      <c r="O1741" s="16"/>
      <c r="P1741" s="16"/>
      <c r="Q1741" s="16"/>
    </row>
    <row r="1742" spans="10:17" x14ac:dyDescent="0.25">
      <c r="J1742" s="26"/>
      <c r="K1742" s="26"/>
      <c r="O1742" s="16"/>
      <c r="P1742" s="16"/>
      <c r="Q1742" s="16"/>
    </row>
    <row r="1743" spans="10:17" x14ac:dyDescent="0.25">
      <c r="J1743" s="26"/>
      <c r="K1743" s="26"/>
      <c r="O1743" s="16"/>
      <c r="P1743" s="16"/>
      <c r="Q1743" s="16"/>
    </row>
    <row r="1744" spans="10:17" x14ac:dyDescent="0.25">
      <c r="J1744" s="26"/>
      <c r="K1744" s="26"/>
      <c r="O1744" s="16"/>
      <c r="P1744" s="16"/>
      <c r="Q1744" s="16"/>
    </row>
    <row r="1745" spans="10:17" x14ac:dyDescent="0.25">
      <c r="J1745" s="26"/>
      <c r="K1745" s="26"/>
      <c r="O1745" s="16"/>
      <c r="P1745" s="16"/>
      <c r="Q1745" s="16"/>
    </row>
    <row r="1746" spans="10:17" x14ac:dyDescent="0.25">
      <c r="J1746" s="26"/>
      <c r="K1746" s="26"/>
      <c r="O1746" s="16"/>
      <c r="P1746" s="16"/>
      <c r="Q1746" s="16"/>
    </row>
    <row r="1747" spans="10:17" x14ac:dyDescent="0.25">
      <c r="J1747" s="26"/>
      <c r="K1747" s="26"/>
      <c r="O1747" s="16"/>
      <c r="P1747" s="16"/>
      <c r="Q1747" s="16"/>
    </row>
    <row r="1748" spans="10:17" x14ac:dyDescent="0.25">
      <c r="J1748" s="26"/>
      <c r="K1748" s="26"/>
      <c r="O1748" s="16"/>
      <c r="P1748" s="16"/>
      <c r="Q1748" s="16"/>
    </row>
    <row r="1749" spans="10:17" x14ac:dyDescent="0.25">
      <c r="J1749" s="26"/>
      <c r="K1749" s="26"/>
      <c r="O1749" s="16"/>
      <c r="P1749" s="16"/>
      <c r="Q1749" s="16"/>
    </row>
    <row r="1750" spans="10:17" x14ac:dyDescent="0.25">
      <c r="J1750" s="26"/>
      <c r="K1750" s="26"/>
      <c r="O1750" s="16"/>
      <c r="P1750" s="16"/>
      <c r="Q1750" s="16"/>
    </row>
    <row r="1751" spans="10:17" x14ac:dyDescent="0.25">
      <c r="J1751" s="26"/>
      <c r="K1751" s="26"/>
      <c r="O1751" s="16"/>
      <c r="P1751" s="16"/>
      <c r="Q1751" s="16"/>
    </row>
    <row r="1752" spans="10:17" x14ac:dyDescent="0.25">
      <c r="J1752" s="26"/>
      <c r="K1752" s="26"/>
      <c r="O1752" s="16"/>
      <c r="P1752" s="16"/>
      <c r="Q1752" s="16"/>
    </row>
    <row r="1753" spans="10:17" x14ac:dyDescent="0.25">
      <c r="J1753" s="26"/>
      <c r="K1753" s="26"/>
      <c r="O1753" s="16"/>
      <c r="P1753" s="16"/>
      <c r="Q1753" s="16"/>
    </row>
    <row r="1754" spans="10:17" x14ac:dyDescent="0.25">
      <c r="J1754" s="26"/>
      <c r="K1754" s="26"/>
      <c r="O1754" s="16"/>
      <c r="P1754" s="16"/>
      <c r="Q1754" s="16"/>
    </row>
    <row r="1755" spans="10:17" x14ac:dyDescent="0.25">
      <c r="J1755" s="26"/>
      <c r="K1755" s="26"/>
      <c r="O1755" s="16"/>
      <c r="P1755" s="16"/>
      <c r="Q1755" s="16"/>
    </row>
    <row r="1756" spans="10:17" x14ac:dyDescent="0.25">
      <c r="J1756" s="26"/>
      <c r="K1756" s="26"/>
      <c r="O1756" s="16"/>
      <c r="P1756" s="16"/>
      <c r="Q1756" s="16"/>
    </row>
    <row r="1757" spans="10:17" x14ac:dyDescent="0.25">
      <c r="J1757" s="26"/>
      <c r="K1757" s="26"/>
      <c r="O1757" s="16"/>
      <c r="P1757" s="16"/>
      <c r="Q1757" s="16"/>
    </row>
    <row r="1758" spans="10:17" x14ac:dyDescent="0.25">
      <c r="J1758" s="26"/>
      <c r="K1758" s="26"/>
      <c r="O1758" s="16"/>
      <c r="P1758" s="16"/>
      <c r="Q1758" s="16"/>
    </row>
    <row r="1759" spans="10:17" x14ac:dyDescent="0.25">
      <c r="J1759" s="26"/>
      <c r="K1759" s="26"/>
      <c r="O1759" s="16"/>
      <c r="P1759" s="16"/>
      <c r="Q1759" s="16"/>
    </row>
    <row r="1760" spans="10:17" x14ac:dyDescent="0.25">
      <c r="J1760" s="26"/>
      <c r="K1760" s="26"/>
      <c r="O1760" s="16"/>
      <c r="P1760" s="16"/>
      <c r="Q1760" s="16"/>
    </row>
    <row r="1761" spans="10:17" x14ac:dyDescent="0.25">
      <c r="J1761" s="26"/>
      <c r="K1761" s="26"/>
      <c r="O1761" s="16"/>
      <c r="P1761" s="16"/>
      <c r="Q1761" s="16"/>
    </row>
    <row r="1762" spans="10:17" x14ac:dyDescent="0.25">
      <c r="J1762" s="26"/>
      <c r="K1762" s="26"/>
      <c r="O1762" s="16"/>
      <c r="P1762" s="16"/>
      <c r="Q1762" s="16"/>
    </row>
    <row r="1763" spans="10:17" x14ac:dyDescent="0.25">
      <c r="J1763" s="26"/>
      <c r="K1763" s="26"/>
      <c r="O1763" s="16"/>
      <c r="P1763" s="16"/>
      <c r="Q1763" s="16"/>
    </row>
    <row r="1764" spans="10:17" x14ac:dyDescent="0.25">
      <c r="J1764" s="26"/>
      <c r="K1764" s="26"/>
      <c r="O1764" s="16"/>
      <c r="P1764" s="16"/>
      <c r="Q1764" s="16"/>
    </row>
    <row r="1765" spans="10:17" x14ac:dyDescent="0.25">
      <c r="J1765" s="26"/>
      <c r="K1765" s="26"/>
      <c r="O1765" s="16"/>
      <c r="P1765" s="16"/>
      <c r="Q1765" s="16"/>
    </row>
    <row r="1766" spans="10:17" x14ac:dyDescent="0.25">
      <c r="J1766" s="26"/>
      <c r="K1766" s="26"/>
      <c r="O1766" s="16"/>
      <c r="P1766" s="16"/>
      <c r="Q1766" s="16"/>
    </row>
    <row r="1767" spans="10:17" x14ac:dyDescent="0.25">
      <c r="J1767" s="26"/>
      <c r="K1767" s="26"/>
      <c r="O1767" s="16"/>
      <c r="P1767" s="16"/>
      <c r="Q1767" s="16"/>
    </row>
    <row r="1768" spans="10:17" x14ac:dyDescent="0.25">
      <c r="J1768" s="26"/>
      <c r="K1768" s="26"/>
      <c r="O1768" s="16"/>
      <c r="P1768" s="16"/>
      <c r="Q1768" s="16"/>
    </row>
    <row r="1769" spans="10:17" x14ac:dyDescent="0.25">
      <c r="J1769" s="26"/>
      <c r="K1769" s="26"/>
      <c r="O1769" s="16"/>
      <c r="P1769" s="16"/>
      <c r="Q1769" s="16"/>
    </row>
    <row r="1770" spans="10:17" x14ac:dyDescent="0.25">
      <c r="J1770" s="26"/>
      <c r="K1770" s="26"/>
      <c r="O1770" s="16"/>
      <c r="P1770" s="16"/>
      <c r="Q1770" s="16"/>
    </row>
    <row r="1771" spans="10:17" x14ac:dyDescent="0.25">
      <c r="J1771" s="26"/>
      <c r="K1771" s="26"/>
      <c r="O1771" s="16"/>
      <c r="P1771" s="16"/>
      <c r="Q1771" s="16"/>
    </row>
    <row r="1772" spans="10:17" x14ac:dyDescent="0.25">
      <c r="J1772" s="26"/>
      <c r="K1772" s="26"/>
      <c r="O1772" s="16"/>
      <c r="P1772" s="16"/>
      <c r="Q1772" s="16"/>
    </row>
    <row r="1773" spans="10:17" x14ac:dyDescent="0.25">
      <c r="J1773" s="26"/>
      <c r="K1773" s="26"/>
      <c r="O1773" s="16"/>
      <c r="P1773" s="16"/>
      <c r="Q1773" s="16"/>
    </row>
    <row r="1774" spans="10:17" x14ac:dyDescent="0.25">
      <c r="J1774" s="26"/>
      <c r="K1774" s="26"/>
      <c r="O1774" s="16"/>
      <c r="P1774" s="16"/>
      <c r="Q1774" s="16"/>
    </row>
    <row r="1775" spans="10:17" x14ac:dyDescent="0.25">
      <c r="J1775" s="26"/>
      <c r="K1775" s="26"/>
      <c r="O1775" s="16"/>
      <c r="P1775" s="16"/>
      <c r="Q1775" s="16"/>
    </row>
    <row r="1776" spans="10:17" x14ac:dyDescent="0.25">
      <c r="J1776" s="26"/>
      <c r="K1776" s="26"/>
      <c r="O1776" s="16"/>
      <c r="P1776" s="16"/>
      <c r="Q1776" s="16"/>
    </row>
    <row r="1777" spans="10:17" x14ac:dyDescent="0.25">
      <c r="J1777" s="26"/>
      <c r="K1777" s="26"/>
      <c r="O1777" s="16"/>
      <c r="P1777" s="16"/>
      <c r="Q1777" s="16"/>
    </row>
    <row r="1778" spans="10:17" x14ac:dyDescent="0.25">
      <c r="J1778" s="26"/>
      <c r="K1778" s="26"/>
      <c r="O1778" s="16"/>
      <c r="P1778" s="16"/>
      <c r="Q1778" s="16"/>
    </row>
    <row r="1779" spans="10:17" x14ac:dyDescent="0.25">
      <c r="J1779" s="26"/>
      <c r="K1779" s="26"/>
      <c r="O1779" s="16"/>
      <c r="P1779" s="16"/>
      <c r="Q1779" s="16"/>
    </row>
    <row r="1780" spans="10:17" x14ac:dyDescent="0.25">
      <c r="J1780" s="26"/>
      <c r="K1780" s="26"/>
      <c r="O1780" s="16"/>
      <c r="P1780" s="16"/>
      <c r="Q1780" s="16"/>
    </row>
    <row r="1781" spans="10:17" x14ac:dyDescent="0.25">
      <c r="J1781" s="26"/>
      <c r="K1781" s="26"/>
      <c r="O1781" s="16"/>
      <c r="P1781" s="16"/>
      <c r="Q1781" s="16"/>
    </row>
    <row r="1782" spans="10:17" x14ac:dyDescent="0.25">
      <c r="J1782" s="26"/>
      <c r="K1782" s="26"/>
      <c r="O1782" s="16"/>
      <c r="P1782" s="16"/>
      <c r="Q1782" s="16"/>
    </row>
    <row r="1783" spans="10:17" x14ac:dyDescent="0.25">
      <c r="J1783" s="26"/>
      <c r="K1783" s="26"/>
      <c r="O1783" s="16"/>
      <c r="P1783" s="16"/>
      <c r="Q1783" s="16"/>
    </row>
    <row r="1784" spans="10:17" x14ac:dyDescent="0.25">
      <c r="J1784" s="26"/>
      <c r="K1784" s="26"/>
      <c r="O1784" s="16"/>
      <c r="P1784" s="16"/>
      <c r="Q1784" s="16"/>
    </row>
    <row r="1785" spans="10:17" x14ac:dyDescent="0.25">
      <c r="J1785" s="26"/>
      <c r="K1785" s="26"/>
      <c r="O1785" s="16"/>
      <c r="P1785" s="16"/>
      <c r="Q1785" s="16"/>
    </row>
    <row r="1786" spans="10:17" x14ac:dyDescent="0.25">
      <c r="J1786" s="26"/>
      <c r="K1786" s="26"/>
      <c r="O1786" s="16"/>
      <c r="P1786" s="16"/>
      <c r="Q1786" s="16"/>
    </row>
    <row r="1787" spans="10:17" x14ac:dyDescent="0.25">
      <c r="J1787" s="26"/>
      <c r="K1787" s="26"/>
      <c r="O1787" s="16"/>
      <c r="P1787" s="16"/>
      <c r="Q1787" s="16"/>
    </row>
    <row r="1788" spans="10:17" x14ac:dyDescent="0.25">
      <c r="J1788" s="26"/>
      <c r="K1788" s="26"/>
      <c r="O1788" s="16"/>
      <c r="P1788" s="16"/>
      <c r="Q1788" s="16"/>
    </row>
    <row r="1789" spans="10:17" x14ac:dyDescent="0.25">
      <c r="J1789" s="26"/>
      <c r="K1789" s="26"/>
      <c r="O1789" s="16"/>
      <c r="P1789" s="16"/>
      <c r="Q1789" s="16"/>
    </row>
    <row r="1790" spans="10:17" x14ac:dyDescent="0.25">
      <c r="J1790" s="26"/>
      <c r="K1790" s="26"/>
      <c r="O1790" s="16"/>
      <c r="P1790" s="16"/>
      <c r="Q1790" s="16"/>
    </row>
    <row r="1791" spans="10:17" x14ac:dyDescent="0.25">
      <c r="J1791" s="26"/>
      <c r="K1791" s="26"/>
      <c r="O1791" s="16"/>
      <c r="P1791" s="16"/>
      <c r="Q1791" s="16"/>
    </row>
    <row r="1792" spans="10:17" x14ac:dyDescent="0.25">
      <c r="J1792" s="26"/>
      <c r="K1792" s="26"/>
      <c r="O1792" s="16"/>
      <c r="P1792" s="16"/>
      <c r="Q1792" s="16"/>
    </row>
    <row r="1793" spans="10:17" x14ac:dyDescent="0.25">
      <c r="J1793" s="26"/>
      <c r="K1793" s="26"/>
      <c r="O1793" s="16"/>
      <c r="P1793" s="16"/>
      <c r="Q1793" s="16"/>
    </row>
    <row r="1794" spans="10:17" x14ac:dyDescent="0.25">
      <c r="J1794" s="26"/>
      <c r="K1794" s="26"/>
      <c r="O1794" s="16"/>
      <c r="P1794" s="16"/>
      <c r="Q1794" s="16"/>
    </row>
    <row r="1795" spans="10:17" x14ac:dyDescent="0.25">
      <c r="J1795" s="26"/>
      <c r="K1795" s="26"/>
      <c r="O1795" s="16"/>
      <c r="P1795" s="16"/>
      <c r="Q1795" s="16"/>
    </row>
    <row r="1796" spans="10:17" x14ac:dyDescent="0.25">
      <c r="J1796" s="26"/>
      <c r="K1796" s="26"/>
      <c r="O1796" s="16"/>
      <c r="P1796" s="16"/>
      <c r="Q1796" s="16"/>
    </row>
    <row r="1797" spans="10:17" x14ac:dyDescent="0.25">
      <c r="J1797" s="26"/>
      <c r="K1797" s="26"/>
      <c r="O1797" s="16"/>
      <c r="P1797" s="16"/>
      <c r="Q1797" s="16"/>
    </row>
    <row r="1798" spans="10:17" x14ac:dyDescent="0.25">
      <c r="J1798" s="26"/>
      <c r="K1798" s="26"/>
      <c r="O1798" s="16"/>
      <c r="P1798" s="16"/>
      <c r="Q1798" s="16"/>
    </row>
    <row r="1799" spans="10:17" x14ac:dyDescent="0.25">
      <c r="J1799" s="26"/>
      <c r="K1799" s="26"/>
      <c r="O1799" s="16"/>
      <c r="P1799" s="16"/>
      <c r="Q1799" s="16"/>
    </row>
    <row r="1800" spans="10:17" x14ac:dyDescent="0.25">
      <c r="J1800" s="26"/>
      <c r="K1800" s="26"/>
      <c r="O1800" s="16"/>
      <c r="P1800" s="16"/>
      <c r="Q1800" s="16"/>
    </row>
    <row r="1801" spans="10:17" x14ac:dyDescent="0.25">
      <c r="J1801" s="26"/>
      <c r="K1801" s="26"/>
      <c r="O1801" s="16"/>
      <c r="P1801" s="16"/>
      <c r="Q1801" s="16"/>
    </row>
    <row r="1802" spans="10:17" x14ac:dyDescent="0.25">
      <c r="J1802" s="26"/>
      <c r="K1802" s="26"/>
      <c r="O1802" s="16"/>
      <c r="P1802" s="16"/>
      <c r="Q1802" s="16"/>
    </row>
    <row r="1803" spans="10:17" x14ac:dyDescent="0.25">
      <c r="J1803" s="26"/>
      <c r="K1803" s="26"/>
      <c r="O1803" s="16"/>
      <c r="P1803" s="16"/>
      <c r="Q1803" s="16"/>
    </row>
    <row r="1804" spans="10:17" x14ac:dyDescent="0.25">
      <c r="J1804" s="26"/>
      <c r="K1804" s="26"/>
      <c r="O1804" s="16"/>
      <c r="P1804" s="16"/>
      <c r="Q1804" s="16"/>
    </row>
    <row r="1805" spans="10:17" x14ac:dyDescent="0.25">
      <c r="J1805" s="26"/>
      <c r="K1805" s="26"/>
      <c r="O1805" s="16"/>
      <c r="P1805" s="16"/>
      <c r="Q1805" s="16"/>
    </row>
    <row r="1806" spans="10:17" x14ac:dyDescent="0.25">
      <c r="J1806" s="26"/>
      <c r="K1806" s="26"/>
      <c r="O1806" s="16"/>
      <c r="P1806" s="16"/>
      <c r="Q1806" s="16"/>
    </row>
    <row r="1807" spans="10:17" x14ac:dyDescent="0.25">
      <c r="J1807" s="26"/>
      <c r="K1807" s="26"/>
      <c r="O1807" s="16"/>
      <c r="P1807" s="16"/>
      <c r="Q1807" s="16"/>
    </row>
    <row r="1808" spans="10:17" x14ac:dyDescent="0.25">
      <c r="J1808" s="26"/>
      <c r="K1808" s="26"/>
      <c r="O1808" s="16"/>
      <c r="P1808" s="16"/>
      <c r="Q1808" s="16"/>
    </row>
    <row r="1809" spans="10:17" x14ac:dyDescent="0.25">
      <c r="J1809" s="26"/>
      <c r="K1809" s="26"/>
      <c r="O1809" s="16"/>
      <c r="P1809" s="16"/>
      <c r="Q1809" s="16"/>
    </row>
    <row r="1810" spans="10:17" x14ac:dyDescent="0.25">
      <c r="J1810" s="26"/>
      <c r="K1810" s="26"/>
      <c r="O1810" s="16"/>
      <c r="P1810" s="16"/>
      <c r="Q1810" s="16"/>
    </row>
    <row r="1811" spans="10:17" x14ac:dyDescent="0.25">
      <c r="J1811" s="26"/>
      <c r="K1811" s="26"/>
      <c r="O1811" s="16"/>
      <c r="P1811" s="16"/>
      <c r="Q1811" s="16"/>
    </row>
    <row r="1812" spans="10:17" x14ac:dyDescent="0.25">
      <c r="J1812" s="26"/>
      <c r="K1812" s="26"/>
      <c r="O1812" s="16"/>
      <c r="P1812" s="16"/>
      <c r="Q1812" s="16"/>
    </row>
    <row r="1813" spans="10:17" x14ac:dyDescent="0.25">
      <c r="J1813" s="26"/>
      <c r="K1813" s="26"/>
      <c r="O1813" s="16"/>
      <c r="P1813" s="16"/>
      <c r="Q1813" s="16"/>
    </row>
    <row r="1814" spans="10:17" x14ac:dyDescent="0.25">
      <c r="J1814" s="26"/>
      <c r="K1814" s="26"/>
      <c r="O1814" s="16"/>
      <c r="P1814" s="16"/>
      <c r="Q1814" s="16"/>
    </row>
    <row r="1815" spans="10:17" x14ac:dyDescent="0.25">
      <c r="J1815" s="26"/>
      <c r="K1815" s="26"/>
      <c r="O1815" s="16"/>
      <c r="P1815" s="16"/>
      <c r="Q1815" s="16"/>
    </row>
    <row r="1816" spans="10:17" x14ac:dyDescent="0.25">
      <c r="J1816" s="26"/>
      <c r="K1816" s="26"/>
      <c r="O1816" s="16"/>
      <c r="P1816" s="16"/>
      <c r="Q1816" s="16"/>
    </row>
    <row r="1817" spans="10:17" x14ac:dyDescent="0.25">
      <c r="J1817" s="26"/>
      <c r="K1817" s="26"/>
      <c r="O1817" s="16"/>
      <c r="P1817" s="16"/>
      <c r="Q1817" s="16"/>
    </row>
    <row r="1818" spans="10:17" x14ac:dyDescent="0.25">
      <c r="J1818" s="26"/>
      <c r="K1818" s="26"/>
      <c r="O1818" s="16"/>
      <c r="P1818" s="16"/>
      <c r="Q1818" s="16"/>
    </row>
    <row r="1819" spans="10:17" x14ac:dyDescent="0.25">
      <c r="J1819" s="26"/>
      <c r="K1819" s="26"/>
      <c r="O1819" s="16"/>
      <c r="P1819" s="16"/>
      <c r="Q1819" s="16"/>
    </row>
    <row r="1820" spans="10:17" x14ac:dyDescent="0.25">
      <c r="J1820" s="26"/>
      <c r="K1820" s="26"/>
      <c r="O1820" s="16"/>
      <c r="P1820" s="16"/>
      <c r="Q1820" s="16"/>
    </row>
    <row r="1821" spans="10:17" x14ac:dyDescent="0.25">
      <c r="J1821" s="26"/>
      <c r="K1821" s="26"/>
      <c r="O1821" s="16"/>
      <c r="P1821" s="16"/>
      <c r="Q1821" s="16"/>
    </row>
    <row r="1822" spans="10:17" x14ac:dyDescent="0.25">
      <c r="J1822" s="26"/>
      <c r="K1822" s="26"/>
      <c r="O1822" s="16"/>
      <c r="P1822" s="16"/>
      <c r="Q1822" s="16"/>
    </row>
    <row r="1823" spans="10:17" x14ac:dyDescent="0.25">
      <c r="J1823" s="26"/>
      <c r="K1823" s="26"/>
      <c r="O1823" s="16"/>
      <c r="P1823" s="16"/>
      <c r="Q1823" s="16"/>
    </row>
    <row r="1824" spans="10:17" x14ac:dyDescent="0.25">
      <c r="J1824" s="26"/>
      <c r="K1824" s="26"/>
      <c r="O1824" s="16"/>
      <c r="P1824" s="16"/>
      <c r="Q1824" s="16"/>
    </row>
    <row r="1825" spans="10:17" x14ac:dyDescent="0.25">
      <c r="J1825" s="26"/>
      <c r="K1825" s="26"/>
      <c r="O1825" s="16"/>
      <c r="P1825" s="16"/>
      <c r="Q1825" s="16"/>
    </row>
    <row r="1826" spans="10:17" x14ac:dyDescent="0.25">
      <c r="J1826" s="26"/>
      <c r="K1826" s="26"/>
      <c r="O1826" s="16"/>
      <c r="P1826" s="16"/>
      <c r="Q1826" s="16"/>
    </row>
    <row r="1827" spans="10:17" x14ac:dyDescent="0.25">
      <c r="J1827" s="26"/>
      <c r="K1827" s="26"/>
      <c r="O1827" s="16"/>
      <c r="P1827" s="16"/>
      <c r="Q1827" s="16"/>
    </row>
    <row r="1828" spans="10:17" x14ac:dyDescent="0.25">
      <c r="J1828" s="26"/>
      <c r="K1828" s="26"/>
      <c r="O1828" s="16"/>
      <c r="P1828" s="16"/>
      <c r="Q1828" s="16"/>
    </row>
    <row r="1829" spans="10:17" x14ac:dyDescent="0.25">
      <c r="J1829" s="26"/>
      <c r="K1829" s="26"/>
      <c r="O1829" s="16"/>
      <c r="P1829" s="16"/>
      <c r="Q1829" s="16"/>
    </row>
    <row r="1830" spans="10:17" x14ac:dyDescent="0.25">
      <c r="J1830" s="26"/>
      <c r="K1830" s="26"/>
      <c r="O1830" s="16"/>
      <c r="P1830" s="16"/>
      <c r="Q1830" s="16"/>
    </row>
    <row r="1831" spans="10:17" x14ac:dyDescent="0.25">
      <c r="J1831" s="26"/>
      <c r="K1831" s="26"/>
      <c r="O1831" s="16"/>
      <c r="P1831" s="16"/>
      <c r="Q1831" s="16"/>
    </row>
    <row r="1832" spans="10:17" x14ac:dyDescent="0.25">
      <c r="J1832" s="26"/>
      <c r="K1832" s="26"/>
      <c r="O1832" s="16"/>
      <c r="P1832" s="16"/>
      <c r="Q1832" s="16"/>
    </row>
    <row r="1833" spans="10:17" x14ac:dyDescent="0.25">
      <c r="J1833" s="26"/>
      <c r="K1833" s="26"/>
      <c r="O1833" s="16"/>
      <c r="P1833" s="16"/>
      <c r="Q1833" s="16"/>
    </row>
    <row r="1834" spans="10:17" x14ac:dyDescent="0.25">
      <c r="J1834" s="26"/>
      <c r="K1834" s="26"/>
      <c r="O1834" s="16"/>
      <c r="P1834" s="16"/>
      <c r="Q1834" s="16"/>
    </row>
    <row r="1835" spans="10:17" x14ac:dyDescent="0.25">
      <c r="J1835" s="26"/>
      <c r="K1835" s="26"/>
      <c r="O1835" s="16"/>
      <c r="P1835" s="16"/>
      <c r="Q1835" s="16"/>
    </row>
    <row r="1836" spans="10:17" x14ac:dyDescent="0.25">
      <c r="J1836" s="26"/>
      <c r="K1836" s="26"/>
      <c r="O1836" s="16"/>
      <c r="P1836" s="16"/>
      <c r="Q1836" s="16"/>
    </row>
    <row r="1837" spans="10:17" x14ac:dyDescent="0.25">
      <c r="J1837" s="26"/>
      <c r="K1837" s="26"/>
      <c r="O1837" s="16"/>
      <c r="P1837" s="16"/>
      <c r="Q1837" s="16"/>
    </row>
    <row r="1838" spans="10:17" x14ac:dyDescent="0.25">
      <c r="J1838" s="26"/>
      <c r="K1838" s="26"/>
      <c r="O1838" s="16"/>
      <c r="P1838" s="16"/>
      <c r="Q1838" s="16"/>
    </row>
    <row r="1839" spans="10:17" x14ac:dyDescent="0.25">
      <c r="J1839" s="26"/>
      <c r="K1839" s="26"/>
      <c r="O1839" s="16"/>
      <c r="P1839" s="16"/>
      <c r="Q1839" s="16"/>
    </row>
    <row r="1840" spans="10:17" x14ac:dyDescent="0.25">
      <c r="J1840" s="26"/>
      <c r="K1840" s="26"/>
      <c r="O1840" s="16"/>
      <c r="P1840" s="16"/>
      <c r="Q1840" s="16"/>
    </row>
    <row r="1841" spans="10:17" x14ac:dyDescent="0.25">
      <c r="J1841" s="26"/>
      <c r="K1841" s="26"/>
      <c r="O1841" s="16"/>
      <c r="P1841" s="16"/>
      <c r="Q1841" s="16"/>
    </row>
    <row r="1842" spans="10:17" x14ac:dyDescent="0.25">
      <c r="J1842" s="26"/>
      <c r="K1842" s="26"/>
      <c r="O1842" s="16"/>
      <c r="P1842" s="16"/>
      <c r="Q1842" s="16"/>
    </row>
    <row r="1843" spans="10:17" x14ac:dyDescent="0.25">
      <c r="J1843" s="26"/>
      <c r="K1843" s="26"/>
      <c r="O1843" s="16"/>
      <c r="P1843" s="16"/>
      <c r="Q1843" s="16"/>
    </row>
    <row r="1844" spans="10:17" x14ac:dyDescent="0.25">
      <c r="J1844" s="26"/>
      <c r="K1844" s="26"/>
      <c r="O1844" s="16"/>
      <c r="P1844" s="16"/>
      <c r="Q1844" s="16"/>
    </row>
    <row r="1845" spans="10:17" x14ac:dyDescent="0.25">
      <c r="J1845" s="26"/>
      <c r="K1845" s="26"/>
      <c r="O1845" s="16"/>
      <c r="P1845" s="16"/>
      <c r="Q1845" s="16"/>
    </row>
    <row r="1846" spans="10:17" x14ac:dyDescent="0.25">
      <c r="J1846" s="26"/>
      <c r="K1846" s="26"/>
      <c r="O1846" s="16"/>
      <c r="P1846" s="16"/>
      <c r="Q1846" s="16"/>
    </row>
    <row r="1847" spans="10:17" x14ac:dyDescent="0.25">
      <c r="J1847" s="26"/>
      <c r="K1847" s="26"/>
      <c r="O1847" s="16"/>
      <c r="P1847" s="16"/>
      <c r="Q1847" s="16"/>
    </row>
    <row r="1848" spans="10:17" x14ac:dyDescent="0.25">
      <c r="J1848" s="26"/>
      <c r="K1848" s="26"/>
      <c r="O1848" s="16"/>
      <c r="P1848" s="16"/>
      <c r="Q1848" s="16"/>
    </row>
    <row r="1849" spans="10:17" x14ac:dyDescent="0.25">
      <c r="J1849" s="26"/>
      <c r="K1849" s="26"/>
      <c r="O1849" s="16"/>
      <c r="P1849" s="16"/>
      <c r="Q1849" s="16"/>
    </row>
    <row r="1850" spans="10:17" x14ac:dyDescent="0.25">
      <c r="J1850" s="26"/>
      <c r="K1850" s="26"/>
      <c r="O1850" s="16"/>
      <c r="P1850" s="16"/>
      <c r="Q1850" s="16"/>
    </row>
    <row r="1851" spans="10:17" x14ac:dyDescent="0.25">
      <c r="J1851" s="26"/>
      <c r="K1851" s="26"/>
      <c r="O1851" s="16"/>
      <c r="P1851" s="16"/>
      <c r="Q1851" s="16"/>
    </row>
    <row r="1852" spans="10:17" x14ac:dyDescent="0.25">
      <c r="J1852" s="26"/>
      <c r="K1852" s="26"/>
      <c r="O1852" s="16"/>
      <c r="P1852" s="16"/>
      <c r="Q1852" s="16"/>
    </row>
    <row r="1853" spans="10:17" x14ac:dyDescent="0.25">
      <c r="J1853" s="26"/>
      <c r="K1853" s="26"/>
      <c r="O1853" s="16"/>
      <c r="P1853" s="16"/>
      <c r="Q1853" s="16"/>
    </row>
    <row r="1854" spans="10:17" x14ac:dyDescent="0.25">
      <c r="J1854" s="26"/>
      <c r="K1854" s="26"/>
      <c r="O1854" s="16"/>
      <c r="P1854" s="16"/>
      <c r="Q1854" s="16"/>
    </row>
    <row r="1855" spans="10:17" x14ac:dyDescent="0.25">
      <c r="J1855" s="26"/>
      <c r="K1855" s="26"/>
      <c r="O1855" s="16"/>
      <c r="P1855" s="16"/>
      <c r="Q1855" s="16"/>
    </row>
    <row r="1856" spans="10:17" x14ac:dyDescent="0.25">
      <c r="J1856" s="26"/>
      <c r="K1856" s="26"/>
      <c r="O1856" s="16"/>
      <c r="P1856" s="16"/>
      <c r="Q1856" s="16"/>
    </row>
    <row r="1857" spans="10:17" x14ac:dyDescent="0.25">
      <c r="J1857" s="26"/>
      <c r="K1857" s="26"/>
      <c r="O1857" s="16"/>
      <c r="P1857" s="16"/>
      <c r="Q1857" s="16"/>
    </row>
    <row r="1858" spans="10:17" x14ac:dyDescent="0.25">
      <c r="J1858" s="26"/>
      <c r="K1858" s="26"/>
      <c r="O1858" s="16"/>
      <c r="P1858" s="16"/>
      <c r="Q1858" s="16"/>
    </row>
    <row r="1859" spans="10:17" x14ac:dyDescent="0.25">
      <c r="J1859" s="26"/>
      <c r="K1859" s="26"/>
      <c r="O1859" s="16"/>
      <c r="P1859" s="16"/>
      <c r="Q1859" s="16"/>
    </row>
    <row r="1860" spans="10:17" x14ac:dyDescent="0.25">
      <c r="J1860" s="26"/>
      <c r="K1860" s="26"/>
      <c r="O1860" s="16"/>
      <c r="P1860" s="16"/>
      <c r="Q1860" s="16"/>
    </row>
    <row r="1861" spans="10:17" x14ac:dyDescent="0.25">
      <c r="J1861" s="26"/>
      <c r="K1861" s="26"/>
      <c r="O1861" s="16"/>
      <c r="P1861" s="16"/>
      <c r="Q1861" s="16"/>
    </row>
    <row r="1862" spans="10:17" x14ac:dyDescent="0.25">
      <c r="J1862" s="26"/>
      <c r="K1862" s="26"/>
      <c r="O1862" s="16"/>
      <c r="P1862" s="16"/>
      <c r="Q1862" s="16"/>
    </row>
    <row r="1863" spans="10:17" x14ac:dyDescent="0.25">
      <c r="J1863" s="26"/>
      <c r="K1863" s="26"/>
      <c r="O1863" s="16"/>
      <c r="P1863" s="16"/>
      <c r="Q1863" s="16"/>
    </row>
    <row r="1864" spans="10:17" x14ac:dyDescent="0.25">
      <c r="J1864" s="26"/>
      <c r="K1864" s="26"/>
      <c r="O1864" s="16"/>
      <c r="P1864" s="16"/>
      <c r="Q1864" s="16"/>
    </row>
    <row r="1865" spans="10:17" x14ac:dyDescent="0.25">
      <c r="J1865" s="26"/>
      <c r="K1865" s="26"/>
      <c r="O1865" s="16"/>
      <c r="P1865" s="16"/>
      <c r="Q1865" s="16"/>
    </row>
    <row r="1866" spans="10:17" x14ac:dyDescent="0.25">
      <c r="J1866" s="26"/>
      <c r="K1866" s="26"/>
      <c r="O1866" s="16"/>
      <c r="P1866" s="16"/>
      <c r="Q1866" s="16"/>
    </row>
    <row r="1867" spans="10:17" x14ac:dyDescent="0.25">
      <c r="J1867" s="26"/>
      <c r="K1867" s="26"/>
      <c r="O1867" s="16"/>
      <c r="P1867" s="16"/>
      <c r="Q1867" s="16"/>
    </row>
    <row r="1868" spans="10:17" x14ac:dyDescent="0.25">
      <c r="J1868" s="26"/>
      <c r="K1868" s="26"/>
      <c r="O1868" s="16"/>
      <c r="P1868" s="16"/>
      <c r="Q1868" s="16"/>
    </row>
    <row r="1869" spans="10:17" x14ac:dyDescent="0.25">
      <c r="J1869" s="26"/>
      <c r="K1869" s="26"/>
      <c r="O1869" s="16"/>
      <c r="P1869" s="16"/>
      <c r="Q1869" s="16"/>
    </row>
    <row r="1870" spans="10:17" x14ac:dyDescent="0.25">
      <c r="J1870" s="26"/>
      <c r="K1870" s="26"/>
      <c r="O1870" s="16"/>
      <c r="P1870" s="16"/>
      <c r="Q1870" s="16"/>
    </row>
    <row r="1871" spans="10:17" x14ac:dyDescent="0.25">
      <c r="J1871" s="26"/>
      <c r="K1871" s="26"/>
      <c r="O1871" s="16"/>
      <c r="P1871" s="16"/>
      <c r="Q1871" s="16"/>
    </row>
    <row r="1872" spans="10:17" x14ac:dyDescent="0.25">
      <c r="J1872" s="26"/>
      <c r="K1872" s="26"/>
      <c r="O1872" s="16"/>
      <c r="P1872" s="16"/>
      <c r="Q1872" s="16"/>
    </row>
    <row r="1873" spans="10:17" x14ac:dyDescent="0.25">
      <c r="J1873" s="26"/>
      <c r="K1873" s="26"/>
      <c r="O1873" s="16"/>
      <c r="P1873" s="16"/>
      <c r="Q1873" s="16"/>
    </row>
    <row r="1874" spans="10:17" x14ac:dyDescent="0.25">
      <c r="J1874" s="26"/>
      <c r="K1874" s="26"/>
      <c r="O1874" s="16"/>
      <c r="P1874" s="16"/>
      <c r="Q1874" s="16"/>
    </row>
    <row r="1875" spans="10:17" x14ac:dyDescent="0.25">
      <c r="J1875" s="26"/>
      <c r="K1875" s="26"/>
      <c r="O1875" s="16"/>
      <c r="P1875" s="16"/>
      <c r="Q1875" s="16"/>
    </row>
    <row r="1876" spans="10:17" x14ac:dyDescent="0.25">
      <c r="J1876" s="26"/>
      <c r="K1876" s="26"/>
      <c r="O1876" s="16"/>
      <c r="P1876" s="16"/>
      <c r="Q1876" s="16"/>
    </row>
    <row r="1877" spans="10:17" x14ac:dyDescent="0.25">
      <c r="J1877" s="26"/>
      <c r="K1877" s="26"/>
      <c r="O1877" s="16"/>
      <c r="P1877" s="16"/>
      <c r="Q1877" s="16"/>
    </row>
    <row r="1878" spans="10:17" x14ac:dyDescent="0.25">
      <c r="J1878" s="26"/>
      <c r="K1878" s="26"/>
      <c r="O1878" s="16"/>
      <c r="P1878" s="16"/>
      <c r="Q1878" s="16"/>
    </row>
    <row r="1879" spans="10:17" x14ac:dyDescent="0.25">
      <c r="J1879" s="26"/>
      <c r="K1879" s="26"/>
      <c r="O1879" s="16"/>
      <c r="P1879" s="16"/>
      <c r="Q1879" s="16"/>
    </row>
    <row r="1880" spans="10:17" x14ac:dyDescent="0.25">
      <c r="J1880" s="26"/>
      <c r="K1880" s="26"/>
      <c r="O1880" s="16"/>
      <c r="P1880" s="16"/>
      <c r="Q1880" s="16"/>
    </row>
    <row r="1881" spans="10:17" x14ac:dyDescent="0.25">
      <c r="J1881" s="26"/>
      <c r="K1881" s="26"/>
      <c r="O1881" s="16"/>
      <c r="P1881" s="16"/>
      <c r="Q1881" s="16"/>
    </row>
    <row r="1882" spans="10:17" x14ac:dyDescent="0.25">
      <c r="J1882" s="26"/>
      <c r="K1882" s="26"/>
      <c r="O1882" s="16"/>
      <c r="P1882" s="16"/>
      <c r="Q1882" s="16"/>
    </row>
    <row r="1883" spans="10:17" x14ac:dyDescent="0.25">
      <c r="J1883" s="26"/>
      <c r="K1883" s="26"/>
      <c r="O1883" s="16"/>
      <c r="P1883" s="16"/>
      <c r="Q1883" s="16"/>
    </row>
    <row r="1884" spans="10:17" x14ac:dyDescent="0.25">
      <c r="J1884" s="26"/>
      <c r="K1884" s="26"/>
      <c r="O1884" s="16"/>
      <c r="P1884" s="16"/>
      <c r="Q1884" s="16"/>
    </row>
    <row r="1885" spans="10:17" x14ac:dyDescent="0.25">
      <c r="J1885" s="26"/>
      <c r="K1885" s="26"/>
      <c r="O1885" s="16"/>
      <c r="P1885" s="16"/>
      <c r="Q1885" s="16"/>
    </row>
    <row r="1886" spans="10:17" x14ac:dyDescent="0.25">
      <c r="J1886" s="26"/>
      <c r="K1886" s="26"/>
      <c r="O1886" s="16"/>
      <c r="P1886" s="16"/>
      <c r="Q1886" s="16"/>
    </row>
    <row r="1887" spans="10:17" x14ac:dyDescent="0.25">
      <c r="J1887" s="26"/>
      <c r="K1887" s="26"/>
      <c r="O1887" s="16"/>
      <c r="P1887" s="16"/>
      <c r="Q1887" s="16"/>
    </row>
    <row r="1888" spans="10:17" x14ac:dyDescent="0.25">
      <c r="J1888" s="26"/>
      <c r="K1888" s="26"/>
      <c r="O1888" s="16"/>
      <c r="P1888" s="16"/>
      <c r="Q1888" s="16"/>
    </row>
    <row r="1889" spans="10:17" x14ac:dyDescent="0.25">
      <c r="J1889" s="26"/>
      <c r="K1889" s="26"/>
      <c r="O1889" s="16"/>
      <c r="P1889" s="16"/>
      <c r="Q1889" s="16"/>
    </row>
    <row r="1890" spans="10:17" x14ac:dyDescent="0.25">
      <c r="J1890" s="26"/>
      <c r="K1890" s="26"/>
      <c r="O1890" s="16"/>
      <c r="P1890" s="16"/>
      <c r="Q1890" s="16"/>
    </row>
    <row r="1891" spans="10:17" x14ac:dyDescent="0.25">
      <c r="J1891" s="26"/>
      <c r="K1891" s="26"/>
      <c r="O1891" s="16"/>
      <c r="P1891" s="16"/>
      <c r="Q1891" s="16"/>
    </row>
    <row r="1892" spans="10:17" x14ac:dyDescent="0.25">
      <c r="J1892" s="26"/>
      <c r="K1892" s="26"/>
      <c r="O1892" s="16"/>
      <c r="P1892" s="16"/>
      <c r="Q1892" s="16"/>
    </row>
    <row r="1893" spans="10:17" x14ac:dyDescent="0.25">
      <c r="J1893" s="26"/>
      <c r="K1893" s="26"/>
      <c r="O1893" s="16"/>
      <c r="P1893" s="16"/>
      <c r="Q1893" s="16"/>
    </row>
    <row r="1894" spans="10:17" x14ac:dyDescent="0.25">
      <c r="J1894" s="26"/>
      <c r="K1894" s="26"/>
      <c r="O1894" s="16"/>
      <c r="P1894" s="16"/>
      <c r="Q1894" s="16"/>
    </row>
    <row r="1895" spans="10:17" x14ac:dyDescent="0.25">
      <c r="J1895" s="26"/>
      <c r="K1895" s="26"/>
      <c r="O1895" s="16"/>
      <c r="P1895" s="16"/>
      <c r="Q1895" s="16"/>
    </row>
    <row r="1896" spans="10:17" x14ac:dyDescent="0.25">
      <c r="J1896" s="26"/>
      <c r="K1896" s="26"/>
      <c r="O1896" s="16"/>
      <c r="P1896" s="16"/>
      <c r="Q1896" s="16"/>
    </row>
    <row r="1897" spans="10:17" x14ac:dyDescent="0.25">
      <c r="J1897" s="26"/>
      <c r="K1897" s="26"/>
      <c r="O1897" s="16"/>
      <c r="P1897" s="16"/>
      <c r="Q1897" s="16"/>
    </row>
    <row r="1898" spans="10:17" x14ac:dyDescent="0.25">
      <c r="J1898" s="26"/>
      <c r="K1898" s="26"/>
      <c r="O1898" s="16"/>
      <c r="P1898" s="16"/>
      <c r="Q1898" s="16"/>
    </row>
    <row r="1899" spans="10:17" x14ac:dyDescent="0.25">
      <c r="J1899" s="26"/>
      <c r="K1899" s="26"/>
      <c r="O1899" s="16"/>
      <c r="P1899" s="16"/>
      <c r="Q1899" s="16"/>
    </row>
    <row r="1900" spans="10:17" x14ac:dyDescent="0.25">
      <c r="J1900" s="26"/>
      <c r="K1900" s="26"/>
      <c r="O1900" s="16"/>
      <c r="P1900" s="16"/>
      <c r="Q1900" s="16"/>
    </row>
    <row r="1901" spans="10:17" x14ac:dyDescent="0.25">
      <c r="J1901" s="26"/>
      <c r="K1901" s="26"/>
      <c r="O1901" s="16"/>
      <c r="P1901" s="16"/>
      <c r="Q1901" s="16"/>
    </row>
    <row r="1902" spans="10:17" x14ac:dyDescent="0.25">
      <c r="J1902" s="26"/>
      <c r="K1902" s="26"/>
      <c r="O1902" s="16"/>
      <c r="P1902" s="16"/>
      <c r="Q1902" s="16"/>
    </row>
    <row r="1903" spans="10:17" x14ac:dyDescent="0.25">
      <c r="J1903" s="26"/>
      <c r="K1903" s="26"/>
      <c r="O1903" s="16"/>
      <c r="P1903" s="16"/>
      <c r="Q1903" s="16"/>
    </row>
    <row r="1904" spans="10:17" x14ac:dyDescent="0.25">
      <c r="J1904" s="26"/>
      <c r="K1904" s="26"/>
      <c r="O1904" s="16"/>
      <c r="P1904" s="16"/>
      <c r="Q1904" s="16"/>
    </row>
    <row r="1905" spans="10:17" x14ac:dyDescent="0.25">
      <c r="J1905" s="26"/>
      <c r="K1905" s="26"/>
      <c r="O1905" s="16"/>
      <c r="P1905" s="16"/>
      <c r="Q1905" s="16"/>
    </row>
    <row r="1906" spans="10:17" x14ac:dyDescent="0.25">
      <c r="J1906" s="26"/>
      <c r="K1906" s="26"/>
      <c r="O1906" s="16"/>
      <c r="P1906" s="16"/>
      <c r="Q1906" s="16"/>
    </row>
    <row r="1907" spans="10:17" x14ac:dyDescent="0.25">
      <c r="J1907" s="26"/>
      <c r="K1907" s="26"/>
      <c r="O1907" s="16"/>
      <c r="P1907" s="16"/>
      <c r="Q1907" s="16"/>
    </row>
    <row r="1908" spans="10:17" x14ac:dyDescent="0.25">
      <c r="J1908" s="26"/>
      <c r="K1908" s="26"/>
      <c r="O1908" s="16"/>
      <c r="P1908" s="16"/>
      <c r="Q1908" s="16"/>
    </row>
    <row r="1909" spans="10:17" x14ac:dyDescent="0.25">
      <c r="J1909" s="26"/>
      <c r="K1909" s="26"/>
      <c r="O1909" s="16"/>
      <c r="P1909" s="16"/>
      <c r="Q1909" s="16"/>
    </row>
    <row r="1910" spans="10:17" x14ac:dyDescent="0.25">
      <c r="J1910" s="26"/>
      <c r="K1910" s="26"/>
      <c r="O1910" s="16"/>
      <c r="P1910" s="16"/>
      <c r="Q1910" s="16"/>
    </row>
    <row r="1911" spans="10:17" x14ac:dyDescent="0.25">
      <c r="J1911" s="26"/>
      <c r="K1911" s="26"/>
      <c r="O1911" s="16"/>
      <c r="P1911" s="16"/>
      <c r="Q1911" s="16"/>
    </row>
    <row r="1912" spans="10:17" x14ac:dyDescent="0.25">
      <c r="J1912" s="26"/>
      <c r="K1912" s="26"/>
      <c r="O1912" s="16"/>
      <c r="P1912" s="16"/>
      <c r="Q1912" s="16"/>
    </row>
    <row r="1913" spans="10:17" x14ac:dyDescent="0.25">
      <c r="J1913" s="26"/>
      <c r="K1913" s="26"/>
      <c r="O1913" s="16"/>
      <c r="P1913" s="16"/>
      <c r="Q1913" s="16"/>
    </row>
    <row r="1914" spans="10:17" x14ac:dyDescent="0.25">
      <c r="J1914" s="26"/>
      <c r="K1914" s="26"/>
      <c r="O1914" s="16"/>
      <c r="P1914" s="16"/>
      <c r="Q1914" s="16"/>
    </row>
    <row r="1915" spans="10:17" x14ac:dyDescent="0.25">
      <c r="J1915" s="26"/>
      <c r="K1915" s="26"/>
      <c r="O1915" s="16"/>
      <c r="P1915" s="16"/>
      <c r="Q1915" s="16"/>
    </row>
    <row r="1916" spans="10:17" x14ac:dyDescent="0.25">
      <c r="J1916" s="26"/>
      <c r="K1916" s="26"/>
      <c r="O1916" s="16"/>
      <c r="P1916" s="16"/>
      <c r="Q1916" s="16"/>
    </row>
    <row r="1917" spans="10:17" x14ac:dyDescent="0.25">
      <c r="J1917" s="26"/>
      <c r="K1917" s="26"/>
      <c r="O1917" s="16"/>
      <c r="P1917" s="16"/>
      <c r="Q1917" s="16"/>
    </row>
    <row r="1918" spans="10:17" x14ac:dyDescent="0.25">
      <c r="J1918" s="26"/>
      <c r="K1918" s="26"/>
      <c r="O1918" s="16"/>
      <c r="P1918" s="16"/>
      <c r="Q1918" s="16"/>
    </row>
    <row r="1919" spans="10:17" x14ac:dyDescent="0.25">
      <c r="J1919" s="26"/>
      <c r="K1919" s="26"/>
      <c r="O1919" s="16"/>
      <c r="P1919" s="16"/>
      <c r="Q1919" s="16"/>
    </row>
    <row r="1920" spans="10:17" x14ac:dyDescent="0.25">
      <c r="J1920" s="26"/>
      <c r="K1920" s="26"/>
      <c r="O1920" s="16"/>
      <c r="P1920" s="16"/>
      <c r="Q1920" s="16"/>
    </row>
    <row r="1921" spans="10:17" x14ac:dyDescent="0.25">
      <c r="J1921" s="26"/>
      <c r="K1921" s="26"/>
      <c r="O1921" s="16"/>
      <c r="P1921" s="16"/>
      <c r="Q1921" s="16"/>
    </row>
    <row r="1922" spans="10:17" x14ac:dyDescent="0.25">
      <c r="J1922" s="26"/>
      <c r="K1922" s="26"/>
      <c r="O1922" s="16"/>
      <c r="P1922" s="16"/>
      <c r="Q1922" s="16"/>
    </row>
    <row r="1923" spans="10:17" x14ac:dyDescent="0.25">
      <c r="J1923" s="26"/>
      <c r="K1923" s="26"/>
      <c r="O1923" s="16"/>
      <c r="P1923" s="16"/>
      <c r="Q1923" s="16"/>
    </row>
    <row r="1924" spans="10:17" x14ac:dyDescent="0.25">
      <c r="J1924" s="26"/>
      <c r="K1924" s="26"/>
      <c r="O1924" s="16"/>
      <c r="P1924" s="16"/>
      <c r="Q1924" s="16"/>
    </row>
    <row r="1925" spans="10:17" x14ac:dyDescent="0.25">
      <c r="J1925" s="26"/>
      <c r="K1925" s="26"/>
      <c r="O1925" s="16"/>
      <c r="P1925" s="16"/>
      <c r="Q1925" s="16"/>
    </row>
    <row r="1926" spans="10:17" x14ac:dyDescent="0.25">
      <c r="J1926" s="26"/>
      <c r="K1926" s="26"/>
      <c r="O1926" s="16"/>
      <c r="P1926" s="16"/>
      <c r="Q1926" s="16"/>
    </row>
    <row r="1927" spans="10:17" x14ac:dyDescent="0.25">
      <c r="J1927" s="26"/>
      <c r="K1927" s="26"/>
      <c r="O1927" s="16"/>
      <c r="P1927" s="16"/>
      <c r="Q1927" s="16"/>
    </row>
    <row r="1928" spans="10:17" x14ac:dyDescent="0.25">
      <c r="J1928" s="26"/>
      <c r="K1928" s="26"/>
      <c r="O1928" s="16"/>
      <c r="P1928" s="16"/>
      <c r="Q1928" s="16"/>
    </row>
    <row r="1929" spans="10:17" x14ac:dyDescent="0.25">
      <c r="J1929" s="26"/>
      <c r="K1929" s="26"/>
      <c r="O1929" s="16"/>
      <c r="P1929" s="16"/>
      <c r="Q1929" s="16"/>
    </row>
    <row r="1930" spans="10:17" x14ac:dyDescent="0.25">
      <c r="J1930" s="26"/>
      <c r="K1930" s="26"/>
      <c r="O1930" s="16"/>
      <c r="P1930" s="16"/>
      <c r="Q1930" s="16"/>
    </row>
    <row r="1931" spans="10:17" x14ac:dyDescent="0.25">
      <c r="J1931" s="26"/>
      <c r="K1931" s="26"/>
      <c r="O1931" s="16"/>
      <c r="P1931" s="16"/>
      <c r="Q1931" s="16"/>
    </row>
    <row r="1932" spans="10:17" x14ac:dyDescent="0.25">
      <c r="J1932" s="26"/>
      <c r="K1932" s="26"/>
      <c r="O1932" s="16"/>
      <c r="P1932" s="16"/>
      <c r="Q1932" s="16"/>
    </row>
    <row r="1933" spans="10:17" x14ac:dyDescent="0.25">
      <c r="J1933" s="26"/>
      <c r="K1933" s="26"/>
      <c r="O1933" s="16"/>
      <c r="P1933" s="16"/>
      <c r="Q1933" s="16"/>
    </row>
    <row r="1934" spans="10:17" x14ac:dyDescent="0.25">
      <c r="J1934" s="26"/>
      <c r="K1934" s="26"/>
      <c r="O1934" s="16"/>
      <c r="P1934" s="16"/>
      <c r="Q1934" s="16"/>
    </row>
    <row r="1935" spans="10:17" x14ac:dyDescent="0.25">
      <c r="J1935" s="26"/>
      <c r="K1935" s="26"/>
      <c r="O1935" s="16"/>
      <c r="P1935" s="16"/>
      <c r="Q1935" s="16"/>
    </row>
    <row r="1936" spans="10:17" x14ac:dyDescent="0.25">
      <c r="J1936" s="26"/>
      <c r="K1936" s="26"/>
      <c r="O1936" s="16"/>
      <c r="P1936" s="16"/>
      <c r="Q1936" s="16"/>
    </row>
    <row r="1937" spans="10:17" x14ac:dyDescent="0.25">
      <c r="J1937" s="26"/>
      <c r="K1937" s="26"/>
      <c r="O1937" s="16"/>
      <c r="P1937" s="16"/>
      <c r="Q1937" s="16"/>
    </row>
    <row r="1938" spans="10:17" x14ac:dyDescent="0.25">
      <c r="J1938" s="26"/>
      <c r="K1938" s="26"/>
      <c r="O1938" s="16"/>
      <c r="P1938" s="16"/>
      <c r="Q1938" s="16"/>
    </row>
    <row r="1939" spans="10:17" x14ac:dyDescent="0.25">
      <c r="J1939" s="26"/>
      <c r="K1939" s="26"/>
      <c r="O1939" s="16"/>
      <c r="P1939" s="16"/>
      <c r="Q1939" s="16"/>
    </row>
    <row r="1940" spans="10:17" x14ac:dyDescent="0.25">
      <c r="J1940" s="26"/>
      <c r="K1940" s="26"/>
      <c r="O1940" s="16"/>
      <c r="P1940" s="16"/>
      <c r="Q1940" s="16"/>
    </row>
    <row r="1941" spans="10:17" x14ac:dyDescent="0.25">
      <c r="J1941" s="26"/>
      <c r="K1941" s="26"/>
      <c r="O1941" s="16"/>
      <c r="P1941" s="16"/>
      <c r="Q1941" s="16"/>
    </row>
    <row r="1942" spans="10:17" x14ac:dyDescent="0.25">
      <c r="J1942" s="26"/>
      <c r="K1942" s="26"/>
      <c r="O1942" s="16"/>
      <c r="P1942" s="16"/>
      <c r="Q1942" s="16"/>
    </row>
    <row r="1943" spans="10:17" x14ac:dyDescent="0.25">
      <c r="J1943" s="26"/>
      <c r="K1943" s="26"/>
      <c r="O1943" s="16"/>
      <c r="P1943" s="16"/>
      <c r="Q1943" s="16"/>
    </row>
    <row r="1944" spans="10:17" x14ac:dyDescent="0.25">
      <c r="J1944" s="26"/>
      <c r="K1944" s="26"/>
      <c r="O1944" s="16"/>
      <c r="P1944" s="16"/>
      <c r="Q1944" s="16"/>
    </row>
    <row r="1945" spans="10:17" x14ac:dyDescent="0.25">
      <c r="J1945" s="26"/>
      <c r="K1945" s="26"/>
      <c r="O1945" s="16"/>
      <c r="P1945" s="16"/>
      <c r="Q1945" s="16"/>
    </row>
    <row r="1946" spans="10:17" x14ac:dyDescent="0.25">
      <c r="J1946" s="26"/>
      <c r="K1946" s="26"/>
      <c r="O1946" s="16"/>
      <c r="P1946" s="16"/>
      <c r="Q1946" s="16"/>
    </row>
    <row r="1947" spans="10:17" x14ac:dyDescent="0.25">
      <c r="J1947" s="26"/>
      <c r="K1947" s="26"/>
      <c r="O1947" s="16"/>
      <c r="P1947" s="16"/>
      <c r="Q1947" s="16"/>
    </row>
    <row r="1948" spans="10:17" x14ac:dyDescent="0.25">
      <c r="J1948" s="26"/>
      <c r="K1948" s="26"/>
      <c r="O1948" s="16"/>
      <c r="P1948" s="16"/>
      <c r="Q1948" s="16"/>
    </row>
    <row r="1949" spans="10:17" x14ac:dyDescent="0.25">
      <c r="J1949" s="26"/>
      <c r="K1949" s="26"/>
      <c r="O1949" s="16"/>
      <c r="P1949" s="16"/>
      <c r="Q1949" s="16"/>
    </row>
    <row r="1950" spans="10:17" x14ac:dyDescent="0.25">
      <c r="J1950" s="26"/>
      <c r="K1950" s="26"/>
      <c r="O1950" s="16"/>
      <c r="P1950" s="16"/>
      <c r="Q1950" s="16"/>
    </row>
    <row r="1951" spans="10:17" x14ac:dyDescent="0.25">
      <c r="J1951" s="26"/>
      <c r="K1951" s="26"/>
      <c r="O1951" s="16"/>
      <c r="P1951" s="16"/>
      <c r="Q1951" s="16"/>
    </row>
    <row r="1952" spans="10:17" x14ac:dyDescent="0.25">
      <c r="J1952" s="26"/>
      <c r="K1952" s="26"/>
      <c r="O1952" s="16"/>
      <c r="P1952" s="16"/>
      <c r="Q1952" s="16"/>
    </row>
    <row r="1953" spans="10:17" x14ac:dyDescent="0.25">
      <c r="J1953" s="26"/>
      <c r="K1953" s="26"/>
      <c r="O1953" s="16"/>
      <c r="P1953" s="16"/>
      <c r="Q1953" s="16"/>
    </row>
    <row r="1954" spans="10:17" x14ac:dyDescent="0.25">
      <c r="J1954" s="26"/>
      <c r="K1954" s="26"/>
      <c r="O1954" s="16"/>
      <c r="P1954" s="16"/>
      <c r="Q1954" s="16"/>
    </row>
    <row r="1955" spans="10:17" x14ac:dyDescent="0.25">
      <c r="J1955" s="26"/>
      <c r="K1955" s="26"/>
      <c r="O1955" s="16"/>
      <c r="P1955" s="16"/>
      <c r="Q1955" s="16"/>
    </row>
    <row r="1956" spans="10:17" x14ac:dyDescent="0.25">
      <c r="J1956" s="26"/>
      <c r="K1956" s="26"/>
      <c r="O1956" s="16"/>
      <c r="P1956" s="16"/>
      <c r="Q1956" s="16"/>
    </row>
    <row r="1957" spans="10:17" x14ac:dyDescent="0.25">
      <c r="J1957" s="26"/>
      <c r="K1957" s="26"/>
      <c r="O1957" s="16"/>
      <c r="P1957" s="16"/>
      <c r="Q1957" s="16"/>
    </row>
    <row r="1958" spans="10:17" x14ac:dyDescent="0.25">
      <c r="J1958" s="26"/>
      <c r="K1958" s="26"/>
      <c r="O1958" s="16"/>
      <c r="P1958" s="16"/>
      <c r="Q1958" s="16"/>
    </row>
    <row r="1959" spans="10:17" x14ac:dyDescent="0.25">
      <c r="J1959" s="26"/>
      <c r="K1959" s="26"/>
      <c r="O1959" s="16"/>
      <c r="P1959" s="16"/>
      <c r="Q1959" s="16"/>
    </row>
    <row r="1960" spans="10:17" x14ac:dyDescent="0.25">
      <c r="J1960" s="26"/>
      <c r="K1960" s="26"/>
      <c r="O1960" s="16"/>
      <c r="P1960" s="16"/>
      <c r="Q1960" s="16"/>
    </row>
    <row r="1961" spans="10:17" x14ac:dyDescent="0.25">
      <c r="J1961" s="26"/>
      <c r="K1961" s="26"/>
      <c r="O1961" s="16"/>
      <c r="P1961" s="16"/>
      <c r="Q1961" s="16"/>
    </row>
    <row r="1962" spans="10:17" x14ac:dyDescent="0.25">
      <c r="J1962" s="26"/>
      <c r="K1962" s="26"/>
      <c r="O1962" s="16"/>
      <c r="P1962" s="16"/>
      <c r="Q1962" s="16"/>
    </row>
    <row r="1963" spans="10:17" x14ac:dyDescent="0.25">
      <c r="J1963" s="26"/>
      <c r="K1963" s="26"/>
      <c r="O1963" s="16"/>
      <c r="P1963" s="16"/>
      <c r="Q1963" s="16"/>
    </row>
    <row r="1964" spans="10:17" x14ac:dyDescent="0.25">
      <c r="J1964" s="26"/>
      <c r="K1964" s="26"/>
      <c r="O1964" s="16"/>
      <c r="P1964" s="16"/>
      <c r="Q1964" s="16"/>
    </row>
    <row r="1965" spans="10:17" x14ac:dyDescent="0.25">
      <c r="J1965" s="26"/>
      <c r="K1965" s="26"/>
      <c r="O1965" s="16"/>
      <c r="P1965" s="16"/>
      <c r="Q1965" s="16"/>
    </row>
    <row r="1966" spans="10:17" x14ac:dyDescent="0.25">
      <c r="J1966" s="26"/>
      <c r="K1966" s="26"/>
      <c r="O1966" s="16"/>
      <c r="P1966" s="16"/>
      <c r="Q1966" s="16"/>
    </row>
    <row r="1967" spans="10:17" x14ac:dyDescent="0.25">
      <c r="J1967" s="26"/>
      <c r="K1967" s="26"/>
      <c r="O1967" s="16"/>
      <c r="P1967" s="16"/>
      <c r="Q1967" s="16"/>
    </row>
    <row r="1968" spans="10:17" x14ac:dyDescent="0.25">
      <c r="J1968" s="26"/>
      <c r="K1968" s="26"/>
      <c r="O1968" s="16"/>
      <c r="P1968" s="16"/>
      <c r="Q1968" s="16"/>
    </row>
    <row r="1969" spans="10:17" x14ac:dyDescent="0.25">
      <c r="J1969" s="26"/>
      <c r="K1969" s="26"/>
      <c r="O1969" s="16"/>
      <c r="P1969" s="16"/>
      <c r="Q1969" s="16"/>
    </row>
    <row r="1970" spans="10:17" x14ac:dyDescent="0.25">
      <c r="J1970" s="26"/>
      <c r="K1970" s="26"/>
      <c r="O1970" s="16"/>
      <c r="P1970" s="16"/>
      <c r="Q1970" s="16"/>
    </row>
    <row r="1971" spans="10:17" x14ac:dyDescent="0.25">
      <c r="J1971" s="26"/>
      <c r="K1971" s="26"/>
      <c r="O1971" s="16"/>
      <c r="P1971" s="16"/>
      <c r="Q1971" s="16"/>
    </row>
    <row r="1972" spans="10:17" x14ac:dyDescent="0.25">
      <c r="J1972" s="26"/>
      <c r="K1972" s="26"/>
      <c r="O1972" s="16"/>
      <c r="P1972" s="16"/>
      <c r="Q1972" s="16"/>
    </row>
    <row r="1973" spans="10:17" x14ac:dyDescent="0.25">
      <c r="J1973" s="26"/>
      <c r="K1973" s="26"/>
      <c r="O1973" s="16"/>
      <c r="P1973" s="16"/>
      <c r="Q1973" s="16"/>
    </row>
    <row r="1974" spans="10:17" x14ac:dyDescent="0.25">
      <c r="J1974" s="26"/>
      <c r="K1974" s="26"/>
      <c r="O1974" s="16"/>
      <c r="P1974" s="16"/>
      <c r="Q1974" s="16"/>
    </row>
    <row r="1975" spans="10:17" x14ac:dyDescent="0.25">
      <c r="J1975" s="26"/>
      <c r="K1975" s="26"/>
      <c r="O1975" s="16"/>
      <c r="P1975" s="16"/>
      <c r="Q1975" s="16"/>
    </row>
    <row r="1976" spans="10:17" x14ac:dyDescent="0.25">
      <c r="J1976" s="26"/>
      <c r="K1976" s="26"/>
      <c r="O1976" s="16"/>
      <c r="P1976" s="16"/>
      <c r="Q1976" s="16"/>
    </row>
    <row r="1977" spans="10:17" x14ac:dyDescent="0.25">
      <c r="J1977" s="26"/>
      <c r="K1977" s="26"/>
      <c r="O1977" s="16"/>
      <c r="P1977" s="16"/>
      <c r="Q1977" s="16"/>
    </row>
    <row r="1978" spans="10:17" x14ac:dyDescent="0.25">
      <c r="J1978" s="26"/>
      <c r="K1978" s="26"/>
      <c r="O1978" s="16"/>
      <c r="P1978" s="16"/>
      <c r="Q1978" s="16"/>
    </row>
    <row r="1979" spans="10:17" x14ac:dyDescent="0.25">
      <c r="J1979" s="26"/>
      <c r="K1979" s="26"/>
      <c r="O1979" s="16"/>
      <c r="P1979" s="16"/>
      <c r="Q1979" s="16"/>
    </row>
    <row r="1980" spans="10:17" x14ac:dyDescent="0.25">
      <c r="J1980" s="26"/>
      <c r="K1980" s="26"/>
      <c r="O1980" s="16"/>
      <c r="P1980" s="16"/>
      <c r="Q1980" s="16"/>
    </row>
    <row r="1981" spans="10:17" x14ac:dyDescent="0.25">
      <c r="J1981" s="26"/>
      <c r="K1981" s="26"/>
      <c r="O1981" s="16"/>
      <c r="P1981" s="16"/>
      <c r="Q1981" s="16"/>
    </row>
    <row r="1982" spans="10:17" x14ac:dyDescent="0.25">
      <c r="J1982" s="26"/>
      <c r="K1982" s="26"/>
      <c r="O1982" s="16"/>
      <c r="P1982" s="16"/>
      <c r="Q1982" s="16"/>
    </row>
    <row r="1983" spans="10:17" x14ac:dyDescent="0.25">
      <c r="J1983" s="26"/>
      <c r="K1983" s="26"/>
      <c r="O1983" s="16"/>
      <c r="P1983" s="16"/>
      <c r="Q1983" s="16"/>
    </row>
    <row r="1984" spans="10:17" x14ac:dyDescent="0.25">
      <c r="J1984" s="26"/>
      <c r="K1984" s="26"/>
      <c r="O1984" s="16"/>
      <c r="P1984" s="16"/>
      <c r="Q1984" s="16"/>
    </row>
    <row r="1985" spans="10:17" x14ac:dyDescent="0.25">
      <c r="J1985" s="26"/>
      <c r="K1985" s="26"/>
      <c r="O1985" s="16"/>
      <c r="P1985" s="16"/>
      <c r="Q1985" s="16"/>
    </row>
    <row r="1986" spans="10:17" x14ac:dyDescent="0.25">
      <c r="J1986" s="26"/>
      <c r="K1986" s="26"/>
      <c r="O1986" s="16"/>
      <c r="P1986" s="16"/>
      <c r="Q1986" s="16"/>
    </row>
    <row r="1987" spans="10:17" x14ac:dyDescent="0.25">
      <c r="J1987" s="26"/>
      <c r="K1987" s="26"/>
      <c r="O1987" s="16"/>
      <c r="P1987" s="16"/>
      <c r="Q1987" s="16"/>
    </row>
    <row r="1988" spans="10:17" x14ac:dyDescent="0.25">
      <c r="J1988" s="26"/>
      <c r="K1988" s="26"/>
      <c r="O1988" s="16"/>
      <c r="P1988" s="16"/>
      <c r="Q1988" s="16"/>
    </row>
    <row r="1989" spans="10:17" x14ac:dyDescent="0.25">
      <c r="J1989" s="26"/>
      <c r="K1989" s="26"/>
      <c r="O1989" s="16"/>
      <c r="P1989" s="16"/>
      <c r="Q1989" s="16"/>
    </row>
    <row r="1990" spans="10:17" x14ac:dyDescent="0.25">
      <c r="J1990" s="26"/>
      <c r="K1990" s="26"/>
      <c r="O1990" s="16"/>
      <c r="P1990" s="16"/>
      <c r="Q1990" s="16"/>
    </row>
    <row r="1991" spans="10:17" x14ac:dyDescent="0.25">
      <c r="J1991" s="26"/>
      <c r="K1991" s="26"/>
      <c r="O1991" s="16"/>
      <c r="P1991" s="16"/>
      <c r="Q1991" s="16"/>
    </row>
    <row r="1992" spans="10:17" x14ac:dyDescent="0.25">
      <c r="J1992" s="26"/>
      <c r="K1992" s="26"/>
      <c r="O1992" s="16"/>
      <c r="P1992" s="16"/>
      <c r="Q1992" s="16"/>
    </row>
    <row r="1993" spans="10:17" x14ac:dyDescent="0.25">
      <c r="J1993" s="26"/>
      <c r="K1993" s="26"/>
      <c r="O1993" s="16"/>
      <c r="P1993" s="16"/>
      <c r="Q1993" s="16"/>
    </row>
    <row r="1994" spans="10:17" x14ac:dyDescent="0.25">
      <c r="J1994" s="26"/>
      <c r="K1994" s="26"/>
      <c r="O1994" s="16"/>
      <c r="P1994" s="16"/>
      <c r="Q1994" s="16"/>
    </row>
    <row r="1995" spans="10:17" x14ac:dyDescent="0.25">
      <c r="J1995" s="26"/>
      <c r="K1995" s="26"/>
      <c r="O1995" s="16"/>
      <c r="P1995" s="16"/>
      <c r="Q1995" s="16"/>
    </row>
    <row r="1996" spans="10:17" x14ac:dyDescent="0.25">
      <c r="J1996" s="26"/>
      <c r="K1996" s="26"/>
      <c r="O1996" s="16"/>
      <c r="P1996" s="16"/>
      <c r="Q1996" s="16"/>
    </row>
    <row r="1997" spans="10:17" x14ac:dyDescent="0.25">
      <c r="J1997" s="26"/>
      <c r="K1997" s="26"/>
      <c r="O1997" s="16"/>
      <c r="P1997" s="16"/>
      <c r="Q1997" s="16"/>
    </row>
    <row r="1998" spans="10:17" x14ac:dyDescent="0.25">
      <c r="J1998" s="26"/>
      <c r="K1998" s="26"/>
      <c r="O1998" s="16"/>
      <c r="P1998" s="16"/>
      <c r="Q1998" s="16"/>
    </row>
    <row r="1999" spans="10:17" x14ac:dyDescent="0.25">
      <c r="J1999" s="26"/>
      <c r="K1999" s="26"/>
      <c r="O1999" s="16"/>
      <c r="P1999" s="16"/>
      <c r="Q1999" s="16"/>
    </row>
    <row r="2000" spans="10:17" x14ac:dyDescent="0.25">
      <c r="J2000" s="26"/>
      <c r="K2000" s="26"/>
      <c r="O2000" s="16"/>
      <c r="P2000" s="16"/>
      <c r="Q2000" s="16"/>
    </row>
    <row r="2001" spans="10:17" x14ac:dyDescent="0.25">
      <c r="J2001" s="26"/>
      <c r="K2001" s="26"/>
      <c r="O2001" s="16"/>
      <c r="P2001" s="16"/>
      <c r="Q2001" s="16"/>
    </row>
    <row r="2002" spans="10:17" x14ac:dyDescent="0.25">
      <c r="J2002" s="26"/>
      <c r="K2002" s="26"/>
      <c r="O2002" s="16"/>
      <c r="P2002" s="16"/>
      <c r="Q2002" s="16"/>
    </row>
    <row r="2003" spans="10:17" x14ac:dyDescent="0.25">
      <c r="J2003" s="26"/>
      <c r="K2003" s="26"/>
      <c r="O2003" s="16"/>
      <c r="P2003" s="16"/>
      <c r="Q2003" s="16"/>
    </row>
    <row r="2004" spans="10:17" x14ac:dyDescent="0.25">
      <c r="J2004" s="26"/>
      <c r="K2004" s="26"/>
      <c r="O2004" s="16"/>
      <c r="P2004" s="16"/>
      <c r="Q2004" s="16"/>
    </row>
    <row r="2005" spans="10:17" x14ac:dyDescent="0.25">
      <c r="J2005" s="26"/>
      <c r="K2005" s="26"/>
      <c r="O2005" s="16"/>
      <c r="P2005" s="16"/>
      <c r="Q2005" s="16"/>
    </row>
    <row r="2006" spans="10:17" x14ac:dyDescent="0.25">
      <c r="J2006" s="26"/>
      <c r="K2006" s="26"/>
      <c r="O2006" s="16"/>
      <c r="P2006" s="16"/>
      <c r="Q2006" s="16"/>
    </row>
    <row r="2007" spans="10:17" x14ac:dyDescent="0.25">
      <c r="J2007" s="26"/>
      <c r="K2007" s="26"/>
      <c r="O2007" s="16"/>
      <c r="P2007" s="16"/>
      <c r="Q2007" s="16"/>
    </row>
    <row r="2008" spans="10:17" x14ac:dyDescent="0.25">
      <c r="J2008" s="26"/>
      <c r="K2008" s="26"/>
      <c r="O2008" s="16"/>
      <c r="P2008" s="16"/>
      <c r="Q2008" s="16"/>
    </row>
    <row r="2009" spans="10:17" x14ac:dyDescent="0.25">
      <c r="J2009" s="26"/>
      <c r="K2009" s="26"/>
      <c r="O2009" s="16"/>
      <c r="P2009" s="16"/>
      <c r="Q2009" s="16"/>
    </row>
    <row r="2010" spans="10:17" x14ac:dyDescent="0.25">
      <c r="J2010" s="26"/>
      <c r="K2010" s="26"/>
      <c r="O2010" s="16"/>
      <c r="P2010" s="16"/>
      <c r="Q2010" s="16"/>
    </row>
    <row r="2011" spans="10:17" x14ac:dyDescent="0.25">
      <c r="J2011" s="26"/>
      <c r="K2011" s="26"/>
      <c r="O2011" s="16"/>
      <c r="P2011" s="16"/>
      <c r="Q2011" s="16"/>
    </row>
    <row r="2012" spans="10:17" x14ac:dyDescent="0.25">
      <c r="J2012" s="26"/>
      <c r="K2012" s="26"/>
      <c r="O2012" s="16"/>
      <c r="P2012" s="16"/>
      <c r="Q2012" s="16"/>
    </row>
    <row r="2013" spans="10:17" x14ac:dyDescent="0.25">
      <c r="J2013" s="26"/>
      <c r="K2013" s="26"/>
      <c r="O2013" s="16"/>
      <c r="P2013" s="16"/>
      <c r="Q2013" s="16"/>
    </row>
    <row r="2014" spans="10:17" x14ac:dyDescent="0.25">
      <c r="J2014" s="26"/>
      <c r="K2014" s="26"/>
      <c r="O2014" s="16"/>
      <c r="P2014" s="16"/>
      <c r="Q2014" s="16"/>
    </row>
    <row r="2015" spans="10:17" x14ac:dyDescent="0.25">
      <c r="J2015" s="26"/>
      <c r="K2015" s="26"/>
      <c r="O2015" s="16"/>
      <c r="P2015" s="16"/>
      <c r="Q2015" s="16"/>
    </row>
    <row r="2016" spans="10:17" x14ac:dyDescent="0.25">
      <c r="J2016" s="26"/>
      <c r="K2016" s="26"/>
      <c r="O2016" s="16"/>
      <c r="P2016" s="16"/>
      <c r="Q2016" s="16"/>
    </row>
    <row r="2017" spans="10:17" x14ac:dyDescent="0.25">
      <c r="J2017" s="26"/>
      <c r="K2017" s="26"/>
      <c r="O2017" s="16"/>
      <c r="P2017" s="16"/>
      <c r="Q2017" s="16"/>
    </row>
    <row r="2018" spans="10:17" x14ac:dyDescent="0.25">
      <c r="J2018" s="26"/>
      <c r="K2018" s="26"/>
      <c r="O2018" s="16"/>
      <c r="P2018" s="16"/>
      <c r="Q2018" s="16"/>
    </row>
    <row r="2019" spans="10:17" x14ac:dyDescent="0.25">
      <c r="J2019" s="26"/>
      <c r="K2019" s="26"/>
      <c r="O2019" s="16"/>
      <c r="P2019" s="16"/>
      <c r="Q2019" s="16"/>
    </row>
    <row r="2020" spans="10:17" x14ac:dyDescent="0.25">
      <c r="J2020" s="26"/>
      <c r="K2020" s="26"/>
      <c r="O2020" s="16"/>
      <c r="P2020" s="16"/>
      <c r="Q2020" s="16"/>
    </row>
    <row r="2021" spans="10:17" x14ac:dyDescent="0.25">
      <c r="J2021" s="26"/>
      <c r="K2021" s="26"/>
      <c r="O2021" s="16"/>
      <c r="P2021" s="16"/>
      <c r="Q2021" s="16"/>
    </row>
    <row r="2022" spans="10:17" x14ac:dyDescent="0.25">
      <c r="J2022" s="26"/>
      <c r="K2022" s="26"/>
      <c r="O2022" s="16"/>
      <c r="P2022" s="16"/>
      <c r="Q2022" s="16"/>
    </row>
    <row r="2023" spans="10:17" x14ac:dyDescent="0.25">
      <c r="J2023" s="26"/>
      <c r="K2023" s="26"/>
      <c r="O2023" s="16"/>
      <c r="P2023" s="16"/>
      <c r="Q2023" s="16"/>
    </row>
    <row r="2024" spans="10:17" x14ac:dyDescent="0.25">
      <c r="J2024" s="26"/>
      <c r="K2024" s="26"/>
      <c r="O2024" s="16"/>
      <c r="P2024" s="16"/>
      <c r="Q2024" s="16"/>
    </row>
    <row r="2025" spans="10:17" x14ac:dyDescent="0.25">
      <c r="J2025" s="26"/>
      <c r="K2025" s="26"/>
      <c r="O2025" s="16"/>
      <c r="P2025" s="16"/>
      <c r="Q2025" s="16"/>
    </row>
    <row r="2026" spans="10:17" x14ac:dyDescent="0.25">
      <c r="J2026" s="26"/>
      <c r="K2026" s="26"/>
      <c r="O2026" s="16"/>
      <c r="P2026" s="16"/>
      <c r="Q2026" s="16"/>
    </row>
    <row r="2027" spans="10:17" x14ac:dyDescent="0.25">
      <c r="J2027" s="26"/>
      <c r="K2027" s="26"/>
      <c r="O2027" s="16"/>
      <c r="P2027" s="16"/>
      <c r="Q2027" s="16"/>
    </row>
    <row r="2028" spans="10:17" x14ac:dyDescent="0.25">
      <c r="J2028" s="26"/>
      <c r="K2028" s="26"/>
      <c r="O2028" s="16"/>
      <c r="P2028" s="16"/>
      <c r="Q2028" s="16"/>
    </row>
    <row r="2029" spans="10:17" x14ac:dyDescent="0.25">
      <c r="J2029" s="26"/>
      <c r="K2029" s="26"/>
      <c r="O2029" s="16"/>
      <c r="P2029" s="16"/>
      <c r="Q2029" s="16"/>
    </row>
    <row r="2030" spans="10:17" x14ac:dyDescent="0.25">
      <c r="J2030" s="26"/>
      <c r="K2030" s="26"/>
      <c r="O2030" s="16"/>
      <c r="P2030" s="16"/>
      <c r="Q2030" s="16"/>
    </row>
    <row r="2031" spans="10:17" x14ac:dyDescent="0.25">
      <c r="J2031" s="26"/>
      <c r="K2031" s="26"/>
      <c r="O2031" s="16"/>
      <c r="P2031" s="16"/>
      <c r="Q2031" s="16"/>
    </row>
    <row r="2032" spans="10:17" x14ac:dyDescent="0.25">
      <c r="J2032" s="26"/>
      <c r="K2032" s="26"/>
      <c r="O2032" s="16"/>
      <c r="P2032" s="16"/>
      <c r="Q2032" s="16"/>
    </row>
    <row r="2033" spans="10:17" x14ac:dyDescent="0.25">
      <c r="J2033" s="26"/>
      <c r="K2033" s="26"/>
      <c r="O2033" s="16"/>
      <c r="P2033" s="16"/>
      <c r="Q2033" s="16"/>
    </row>
    <row r="2034" spans="10:17" x14ac:dyDescent="0.25">
      <c r="J2034" s="26"/>
      <c r="K2034" s="26"/>
      <c r="O2034" s="16"/>
      <c r="P2034" s="16"/>
      <c r="Q2034" s="16"/>
    </row>
    <row r="2035" spans="10:17" x14ac:dyDescent="0.25">
      <c r="J2035" s="26"/>
      <c r="K2035" s="26"/>
      <c r="O2035" s="16"/>
      <c r="P2035" s="16"/>
      <c r="Q2035" s="16"/>
    </row>
    <row r="2036" spans="10:17" x14ac:dyDescent="0.25">
      <c r="J2036" s="26"/>
      <c r="K2036" s="26"/>
      <c r="O2036" s="16"/>
      <c r="P2036" s="16"/>
      <c r="Q2036" s="16"/>
    </row>
    <row r="2037" spans="10:17" x14ac:dyDescent="0.25">
      <c r="J2037" s="26"/>
      <c r="K2037" s="26"/>
      <c r="O2037" s="16"/>
      <c r="P2037" s="16"/>
      <c r="Q2037" s="16"/>
    </row>
    <row r="2038" spans="10:17" x14ac:dyDescent="0.25">
      <c r="J2038" s="26"/>
      <c r="K2038" s="26"/>
      <c r="O2038" s="16"/>
      <c r="P2038" s="16"/>
      <c r="Q2038" s="16"/>
    </row>
    <row r="2039" spans="10:17" x14ac:dyDescent="0.25">
      <c r="J2039" s="26"/>
      <c r="K2039" s="26"/>
      <c r="O2039" s="16"/>
      <c r="P2039" s="16"/>
      <c r="Q2039" s="16"/>
    </row>
    <row r="2040" spans="10:17" x14ac:dyDescent="0.25">
      <c r="J2040" s="26"/>
      <c r="K2040" s="26"/>
      <c r="O2040" s="16"/>
      <c r="P2040" s="16"/>
      <c r="Q2040" s="16"/>
    </row>
    <row r="2041" spans="10:17" x14ac:dyDescent="0.25">
      <c r="J2041" s="26"/>
      <c r="K2041" s="26"/>
      <c r="O2041" s="16"/>
      <c r="P2041" s="16"/>
      <c r="Q2041" s="16"/>
    </row>
    <row r="2042" spans="10:17" x14ac:dyDescent="0.25">
      <c r="J2042" s="26"/>
      <c r="K2042" s="26"/>
      <c r="O2042" s="16"/>
      <c r="P2042" s="16"/>
      <c r="Q2042" s="16"/>
    </row>
    <row r="2043" spans="10:17" x14ac:dyDescent="0.25">
      <c r="J2043" s="26"/>
      <c r="K2043" s="26"/>
      <c r="O2043" s="16"/>
      <c r="P2043" s="16"/>
      <c r="Q2043" s="16"/>
    </row>
    <row r="2044" spans="10:17" x14ac:dyDescent="0.25">
      <c r="J2044" s="26"/>
      <c r="K2044" s="26"/>
      <c r="O2044" s="16"/>
      <c r="P2044" s="16"/>
      <c r="Q2044" s="16"/>
    </row>
    <row r="2045" spans="10:17" x14ac:dyDescent="0.25">
      <c r="J2045" s="26"/>
      <c r="K2045" s="26"/>
      <c r="O2045" s="16"/>
      <c r="P2045" s="16"/>
      <c r="Q2045" s="16"/>
    </row>
    <row r="2046" spans="10:17" x14ac:dyDescent="0.25">
      <c r="J2046" s="26"/>
      <c r="K2046" s="26"/>
      <c r="O2046" s="16"/>
      <c r="P2046" s="16"/>
      <c r="Q2046" s="16"/>
    </row>
    <row r="2047" spans="10:17" x14ac:dyDescent="0.25">
      <c r="J2047" s="26"/>
      <c r="K2047" s="26"/>
      <c r="O2047" s="16"/>
      <c r="P2047" s="16"/>
      <c r="Q2047" s="16"/>
    </row>
    <row r="2048" spans="10:17" x14ac:dyDescent="0.25">
      <c r="J2048" s="26"/>
      <c r="K2048" s="26"/>
      <c r="O2048" s="16"/>
      <c r="P2048" s="16"/>
      <c r="Q2048" s="16"/>
    </row>
    <row r="2049" spans="10:17" x14ac:dyDescent="0.25">
      <c r="J2049" s="26"/>
      <c r="K2049" s="26"/>
      <c r="O2049" s="16"/>
      <c r="P2049" s="16"/>
      <c r="Q2049" s="16"/>
    </row>
    <row r="2050" spans="10:17" x14ac:dyDescent="0.25">
      <c r="J2050" s="26"/>
      <c r="K2050" s="26"/>
      <c r="O2050" s="16"/>
      <c r="P2050" s="16"/>
      <c r="Q2050" s="16"/>
    </row>
    <row r="2051" spans="10:17" x14ac:dyDescent="0.25">
      <c r="J2051" s="26"/>
      <c r="K2051" s="26"/>
      <c r="O2051" s="16"/>
      <c r="P2051" s="16"/>
      <c r="Q2051" s="16"/>
    </row>
    <row r="2052" spans="10:17" x14ac:dyDescent="0.25">
      <c r="J2052" s="26"/>
      <c r="K2052" s="26"/>
      <c r="O2052" s="16"/>
      <c r="P2052" s="16"/>
      <c r="Q2052" s="16"/>
    </row>
    <row r="2053" spans="10:17" x14ac:dyDescent="0.25">
      <c r="J2053" s="26"/>
      <c r="K2053" s="26"/>
      <c r="O2053" s="16"/>
      <c r="P2053" s="16"/>
      <c r="Q2053" s="16"/>
    </row>
    <row r="2054" spans="10:17" x14ac:dyDescent="0.25">
      <c r="J2054" s="26"/>
      <c r="K2054" s="26"/>
      <c r="O2054" s="16"/>
      <c r="P2054" s="16"/>
      <c r="Q2054" s="16"/>
    </row>
    <row r="2055" spans="10:17" x14ac:dyDescent="0.25">
      <c r="J2055" s="26"/>
      <c r="K2055" s="26"/>
      <c r="O2055" s="16"/>
      <c r="P2055" s="16"/>
      <c r="Q2055" s="16"/>
    </row>
    <row r="2056" spans="10:17" x14ac:dyDescent="0.25">
      <c r="J2056" s="26"/>
      <c r="K2056" s="26"/>
      <c r="O2056" s="16"/>
      <c r="P2056" s="16"/>
      <c r="Q2056" s="16"/>
    </row>
    <row r="2057" spans="10:17" x14ac:dyDescent="0.25">
      <c r="J2057" s="26"/>
      <c r="K2057" s="26"/>
      <c r="O2057" s="16"/>
      <c r="P2057" s="16"/>
      <c r="Q2057" s="16"/>
    </row>
    <row r="2058" spans="10:17" x14ac:dyDescent="0.25">
      <c r="J2058" s="26"/>
      <c r="K2058" s="26"/>
      <c r="O2058" s="16"/>
      <c r="P2058" s="16"/>
      <c r="Q2058" s="16"/>
    </row>
    <row r="2059" spans="10:17" x14ac:dyDescent="0.25">
      <c r="J2059" s="26"/>
      <c r="K2059" s="26"/>
      <c r="O2059" s="16"/>
      <c r="P2059" s="16"/>
      <c r="Q2059" s="16"/>
    </row>
    <row r="2060" spans="10:17" x14ac:dyDescent="0.25">
      <c r="J2060" s="26"/>
      <c r="K2060" s="26"/>
      <c r="O2060" s="16"/>
      <c r="P2060" s="16"/>
      <c r="Q2060" s="16"/>
    </row>
    <row r="2061" spans="10:17" x14ac:dyDescent="0.25">
      <c r="J2061" s="26"/>
      <c r="K2061" s="26"/>
      <c r="O2061" s="16"/>
      <c r="P2061" s="16"/>
      <c r="Q2061" s="16"/>
    </row>
    <row r="2062" spans="10:17" x14ac:dyDescent="0.25">
      <c r="J2062" s="26"/>
      <c r="K2062" s="26"/>
      <c r="O2062" s="16"/>
      <c r="P2062" s="16"/>
      <c r="Q2062" s="16"/>
    </row>
    <row r="2063" spans="10:17" x14ac:dyDescent="0.25">
      <c r="J2063" s="26"/>
      <c r="K2063" s="26"/>
      <c r="O2063" s="16"/>
      <c r="P2063" s="16"/>
      <c r="Q2063" s="16"/>
    </row>
    <row r="2064" spans="10:17" x14ac:dyDescent="0.25">
      <c r="J2064" s="26"/>
      <c r="K2064" s="26"/>
      <c r="O2064" s="16"/>
      <c r="P2064" s="16"/>
      <c r="Q2064" s="16"/>
    </row>
    <row r="2065" spans="10:17" x14ac:dyDescent="0.25">
      <c r="J2065" s="26"/>
      <c r="K2065" s="26"/>
      <c r="O2065" s="16"/>
      <c r="P2065" s="16"/>
      <c r="Q2065" s="16"/>
    </row>
    <row r="2066" spans="10:17" x14ac:dyDescent="0.25">
      <c r="J2066" s="26"/>
      <c r="K2066" s="26"/>
      <c r="O2066" s="16"/>
      <c r="P2066" s="16"/>
      <c r="Q2066" s="16"/>
    </row>
    <row r="2067" spans="10:17" x14ac:dyDescent="0.25">
      <c r="J2067" s="26"/>
      <c r="K2067" s="26"/>
      <c r="O2067" s="16"/>
      <c r="P2067" s="16"/>
      <c r="Q2067" s="16"/>
    </row>
    <row r="2068" spans="10:17" x14ac:dyDescent="0.25">
      <c r="J2068" s="26"/>
      <c r="K2068" s="26"/>
      <c r="O2068" s="16"/>
      <c r="P2068" s="16"/>
      <c r="Q2068" s="16"/>
    </row>
    <row r="2069" spans="10:17" x14ac:dyDescent="0.25">
      <c r="J2069" s="26"/>
      <c r="K2069" s="26"/>
      <c r="O2069" s="16"/>
      <c r="P2069" s="16"/>
      <c r="Q2069" s="16"/>
    </row>
    <row r="2070" spans="10:17" x14ac:dyDescent="0.25">
      <c r="J2070" s="26"/>
      <c r="K2070" s="26"/>
      <c r="O2070" s="16"/>
      <c r="P2070" s="16"/>
      <c r="Q2070" s="16"/>
    </row>
    <row r="2071" spans="10:17" x14ac:dyDescent="0.25">
      <c r="J2071" s="26"/>
      <c r="K2071" s="26"/>
      <c r="O2071" s="16"/>
      <c r="P2071" s="16"/>
      <c r="Q2071" s="16"/>
    </row>
    <row r="2072" spans="10:17" x14ac:dyDescent="0.25">
      <c r="J2072" s="26"/>
      <c r="K2072" s="26"/>
      <c r="O2072" s="16"/>
      <c r="P2072" s="16"/>
      <c r="Q2072" s="16"/>
    </row>
    <row r="2073" spans="10:17" x14ac:dyDescent="0.25">
      <c r="J2073" s="26"/>
      <c r="K2073" s="26"/>
      <c r="O2073" s="16"/>
      <c r="P2073" s="16"/>
      <c r="Q2073" s="16"/>
    </row>
    <row r="2074" spans="10:17" x14ac:dyDescent="0.25">
      <c r="J2074" s="26"/>
      <c r="K2074" s="26"/>
      <c r="O2074" s="16"/>
      <c r="P2074" s="16"/>
      <c r="Q2074" s="16"/>
    </row>
    <row r="2075" spans="10:17" x14ac:dyDescent="0.25">
      <c r="J2075" s="26"/>
      <c r="K2075" s="26"/>
      <c r="O2075" s="16"/>
      <c r="P2075" s="16"/>
      <c r="Q2075" s="16"/>
    </row>
    <row r="2076" spans="10:17" x14ac:dyDescent="0.25">
      <c r="J2076" s="26"/>
      <c r="K2076" s="26"/>
      <c r="O2076" s="16"/>
      <c r="P2076" s="16"/>
      <c r="Q2076" s="16"/>
    </row>
    <row r="2077" spans="10:17" x14ac:dyDescent="0.25">
      <c r="J2077" s="26"/>
      <c r="K2077" s="26"/>
      <c r="O2077" s="16"/>
      <c r="P2077" s="16"/>
      <c r="Q2077" s="16"/>
    </row>
    <row r="2078" spans="10:17" x14ac:dyDescent="0.25">
      <c r="J2078" s="26"/>
      <c r="K2078" s="26"/>
      <c r="O2078" s="16"/>
      <c r="P2078" s="16"/>
      <c r="Q2078" s="16"/>
    </row>
    <row r="2079" spans="10:17" x14ac:dyDescent="0.25">
      <c r="J2079" s="26"/>
      <c r="K2079" s="26"/>
      <c r="O2079" s="16"/>
      <c r="P2079" s="16"/>
      <c r="Q2079" s="16"/>
    </row>
    <row r="2080" spans="10:17" x14ac:dyDescent="0.25">
      <c r="J2080" s="26"/>
      <c r="K2080" s="26"/>
      <c r="O2080" s="16"/>
      <c r="P2080" s="16"/>
      <c r="Q2080" s="16"/>
    </row>
    <row r="2081" spans="10:17" x14ac:dyDescent="0.25">
      <c r="J2081" s="26"/>
      <c r="K2081" s="26"/>
      <c r="O2081" s="16"/>
      <c r="P2081" s="16"/>
      <c r="Q2081" s="16"/>
    </row>
    <row r="2082" spans="10:17" x14ac:dyDescent="0.25">
      <c r="J2082" s="26"/>
      <c r="K2082" s="26"/>
      <c r="O2082" s="16"/>
      <c r="P2082" s="16"/>
      <c r="Q2082" s="16"/>
    </row>
    <row r="2083" spans="10:17" x14ac:dyDescent="0.25">
      <c r="J2083" s="26"/>
      <c r="K2083" s="26"/>
      <c r="O2083" s="16"/>
      <c r="P2083" s="16"/>
      <c r="Q2083" s="16"/>
    </row>
    <row r="2084" spans="10:17" x14ac:dyDescent="0.25">
      <c r="J2084" s="26"/>
      <c r="K2084" s="26"/>
      <c r="O2084" s="16"/>
      <c r="P2084" s="16"/>
      <c r="Q2084" s="16"/>
    </row>
    <row r="2085" spans="10:17" x14ac:dyDescent="0.25">
      <c r="J2085" s="26"/>
      <c r="K2085" s="26"/>
      <c r="O2085" s="16"/>
      <c r="P2085" s="16"/>
      <c r="Q2085" s="16"/>
    </row>
    <row r="2086" spans="10:17" x14ac:dyDescent="0.25">
      <c r="J2086" s="26"/>
      <c r="K2086" s="26"/>
      <c r="O2086" s="16"/>
      <c r="P2086" s="16"/>
      <c r="Q2086" s="16"/>
    </row>
    <row r="2087" spans="10:17" x14ac:dyDescent="0.25">
      <c r="J2087" s="26"/>
      <c r="K2087" s="26"/>
      <c r="O2087" s="16"/>
      <c r="P2087" s="16"/>
      <c r="Q2087" s="16"/>
    </row>
    <row r="2088" spans="10:17" x14ac:dyDescent="0.25">
      <c r="J2088" s="26"/>
      <c r="K2088" s="26"/>
      <c r="O2088" s="16"/>
      <c r="P2088" s="16"/>
      <c r="Q2088" s="16"/>
    </row>
    <row r="2089" spans="10:17" x14ac:dyDescent="0.25">
      <c r="J2089" s="26"/>
      <c r="K2089" s="26"/>
      <c r="O2089" s="16"/>
      <c r="P2089" s="16"/>
      <c r="Q2089" s="16"/>
    </row>
    <row r="2090" spans="10:17" x14ac:dyDescent="0.25">
      <c r="J2090" s="26"/>
      <c r="K2090" s="26"/>
      <c r="O2090" s="16"/>
      <c r="P2090" s="16"/>
      <c r="Q2090" s="16"/>
    </row>
    <row r="2091" spans="10:17" x14ac:dyDescent="0.25">
      <c r="J2091" s="26"/>
      <c r="K2091" s="26"/>
      <c r="O2091" s="16"/>
      <c r="P2091" s="16"/>
      <c r="Q2091" s="16"/>
    </row>
    <row r="2092" spans="10:17" x14ac:dyDescent="0.25">
      <c r="J2092" s="26"/>
      <c r="K2092" s="26"/>
      <c r="O2092" s="16"/>
      <c r="P2092" s="16"/>
      <c r="Q2092" s="16"/>
    </row>
    <row r="2093" spans="10:17" x14ac:dyDescent="0.25">
      <c r="J2093" s="26"/>
      <c r="K2093" s="26"/>
      <c r="O2093" s="16"/>
      <c r="P2093" s="16"/>
      <c r="Q2093" s="16"/>
    </row>
    <row r="2094" spans="10:17" x14ac:dyDescent="0.25">
      <c r="J2094" s="26"/>
      <c r="K2094" s="26"/>
      <c r="O2094" s="16"/>
      <c r="P2094" s="16"/>
      <c r="Q2094" s="16"/>
    </row>
    <row r="2095" spans="10:17" x14ac:dyDescent="0.25">
      <c r="J2095" s="26"/>
      <c r="K2095" s="26"/>
      <c r="O2095" s="16"/>
      <c r="P2095" s="16"/>
      <c r="Q2095" s="16"/>
    </row>
    <row r="2096" spans="10:17" x14ac:dyDescent="0.25">
      <c r="J2096" s="26"/>
      <c r="K2096" s="26"/>
      <c r="O2096" s="16"/>
      <c r="P2096" s="16"/>
      <c r="Q2096" s="16"/>
    </row>
    <row r="2097" spans="10:17" x14ac:dyDescent="0.25">
      <c r="J2097" s="26"/>
      <c r="K2097" s="26"/>
      <c r="O2097" s="16"/>
      <c r="P2097" s="16"/>
      <c r="Q2097" s="16"/>
    </row>
    <row r="2098" spans="10:17" x14ac:dyDescent="0.25">
      <c r="J2098" s="26"/>
      <c r="K2098" s="26"/>
      <c r="O2098" s="16"/>
      <c r="P2098" s="16"/>
      <c r="Q2098" s="16"/>
    </row>
    <row r="2099" spans="10:17" x14ac:dyDescent="0.25">
      <c r="J2099" s="26"/>
      <c r="K2099" s="26"/>
      <c r="O2099" s="16"/>
      <c r="P2099" s="16"/>
      <c r="Q2099" s="16"/>
    </row>
    <row r="2100" spans="10:17" x14ac:dyDescent="0.25">
      <c r="J2100" s="26"/>
      <c r="K2100" s="26"/>
      <c r="O2100" s="16"/>
      <c r="P2100" s="16"/>
      <c r="Q2100" s="16"/>
    </row>
    <row r="2101" spans="10:17" x14ac:dyDescent="0.25">
      <c r="J2101" s="26"/>
      <c r="K2101" s="26"/>
      <c r="O2101" s="16"/>
      <c r="P2101" s="16"/>
      <c r="Q2101" s="16"/>
    </row>
    <row r="2102" spans="10:17" x14ac:dyDescent="0.25">
      <c r="J2102" s="26"/>
      <c r="K2102" s="26"/>
      <c r="O2102" s="16"/>
      <c r="P2102" s="16"/>
      <c r="Q2102" s="16"/>
    </row>
    <row r="2103" spans="10:17" x14ac:dyDescent="0.25">
      <c r="J2103" s="26"/>
      <c r="K2103" s="26"/>
      <c r="O2103" s="16"/>
      <c r="P2103" s="16"/>
      <c r="Q2103" s="16"/>
    </row>
    <row r="2104" spans="10:17" x14ac:dyDescent="0.25">
      <c r="J2104" s="26"/>
      <c r="K2104" s="26"/>
      <c r="O2104" s="16"/>
      <c r="P2104" s="16"/>
      <c r="Q2104" s="16"/>
    </row>
    <row r="2105" spans="10:17" x14ac:dyDescent="0.25">
      <c r="J2105" s="26"/>
      <c r="K2105" s="26"/>
      <c r="O2105" s="16"/>
      <c r="P2105" s="16"/>
      <c r="Q2105" s="16"/>
    </row>
    <row r="2106" spans="10:17" x14ac:dyDescent="0.25">
      <c r="J2106" s="26"/>
      <c r="K2106" s="26"/>
      <c r="O2106" s="16"/>
      <c r="P2106" s="16"/>
      <c r="Q2106" s="16"/>
    </row>
    <row r="2107" spans="10:17" x14ac:dyDescent="0.25">
      <c r="J2107" s="26"/>
      <c r="K2107" s="26"/>
      <c r="O2107" s="16"/>
      <c r="P2107" s="16"/>
      <c r="Q2107" s="16"/>
    </row>
    <row r="2108" spans="10:17" x14ac:dyDescent="0.25">
      <c r="J2108" s="26"/>
      <c r="K2108" s="26"/>
      <c r="O2108" s="16"/>
      <c r="P2108" s="16"/>
      <c r="Q2108" s="16"/>
    </row>
    <row r="2109" spans="10:17" x14ac:dyDescent="0.25">
      <c r="J2109" s="26"/>
      <c r="K2109" s="26"/>
      <c r="O2109" s="16"/>
      <c r="P2109" s="16"/>
      <c r="Q2109" s="16"/>
    </row>
    <row r="2110" spans="10:17" x14ac:dyDescent="0.25">
      <c r="J2110" s="26"/>
      <c r="K2110" s="26"/>
      <c r="O2110" s="16"/>
      <c r="P2110" s="16"/>
      <c r="Q2110" s="16"/>
    </row>
    <row r="2111" spans="10:17" x14ac:dyDescent="0.25">
      <c r="J2111" s="26"/>
      <c r="K2111" s="26"/>
      <c r="O2111" s="16"/>
      <c r="P2111" s="16"/>
      <c r="Q2111" s="16"/>
    </row>
    <row r="2112" spans="10:17" x14ac:dyDescent="0.25">
      <c r="J2112" s="26"/>
      <c r="K2112" s="26"/>
      <c r="O2112" s="16"/>
      <c r="P2112" s="16"/>
      <c r="Q2112" s="16"/>
    </row>
    <row r="2113" spans="10:17" x14ac:dyDescent="0.25">
      <c r="J2113" s="26"/>
      <c r="K2113" s="26"/>
      <c r="O2113" s="16"/>
      <c r="P2113" s="16"/>
      <c r="Q2113" s="16"/>
    </row>
    <row r="2114" spans="10:17" x14ac:dyDescent="0.25">
      <c r="J2114" s="26"/>
      <c r="K2114" s="26"/>
      <c r="O2114" s="16"/>
      <c r="P2114" s="16"/>
      <c r="Q2114" s="16"/>
    </row>
    <row r="2115" spans="10:17" x14ac:dyDescent="0.25">
      <c r="J2115" s="26"/>
      <c r="K2115" s="26"/>
      <c r="O2115" s="16"/>
      <c r="P2115" s="16"/>
      <c r="Q2115" s="16"/>
    </row>
    <row r="2116" spans="10:17" x14ac:dyDescent="0.25">
      <c r="J2116" s="26"/>
      <c r="K2116" s="26"/>
      <c r="O2116" s="16"/>
      <c r="P2116" s="16"/>
      <c r="Q2116" s="16"/>
    </row>
    <row r="2117" spans="10:17" x14ac:dyDescent="0.25">
      <c r="J2117" s="26"/>
      <c r="K2117" s="26"/>
      <c r="O2117" s="16"/>
      <c r="P2117" s="16"/>
      <c r="Q2117" s="16"/>
    </row>
    <row r="2118" spans="10:17" x14ac:dyDescent="0.25">
      <c r="J2118" s="26"/>
      <c r="K2118" s="26"/>
      <c r="O2118" s="16"/>
      <c r="P2118" s="16"/>
      <c r="Q2118" s="16"/>
    </row>
    <row r="2119" spans="10:17" x14ac:dyDescent="0.25">
      <c r="J2119" s="26"/>
      <c r="K2119" s="26"/>
      <c r="O2119" s="16"/>
      <c r="P2119" s="16"/>
      <c r="Q2119" s="16"/>
    </row>
    <row r="2120" spans="10:17" x14ac:dyDescent="0.25">
      <c r="J2120" s="26"/>
      <c r="K2120" s="26"/>
      <c r="O2120" s="16"/>
      <c r="P2120" s="16"/>
      <c r="Q2120" s="16"/>
    </row>
    <row r="2121" spans="10:17" x14ac:dyDescent="0.25">
      <c r="J2121" s="26"/>
      <c r="K2121" s="26"/>
      <c r="O2121" s="16"/>
      <c r="P2121" s="16"/>
      <c r="Q2121" s="16"/>
    </row>
    <row r="2122" spans="10:17" x14ac:dyDescent="0.25">
      <c r="J2122" s="26"/>
      <c r="K2122" s="26"/>
      <c r="O2122" s="16"/>
      <c r="P2122" s="16"/>
      <c r="Q2122" s="16"/>
    </row>
    <row r="2123" spans="10:17" x14ac:dyDescent="0.25">
      <c r="J2123" s="26"/>
      <c r="K2123" s="26"/>
      <c r="O2123" s="16"/>
      <c r="P2123" s="16"/>
      <c r="Q2123" s="16"/>
    </row>
    <row r="2124" spans="10:17" x14ac:dyDescent="0.25">
      <c r="J2124" s="26"/>
      <c r="K2124" s="26"/>
      <c r="O2124" s="16"/>
      <c r="P2124" s="16"/>
      <c r="Q2124" s="16"/>
    </row>
    <row r="2125" spans="10:17" x14ac:dyDescent="0.25">
      <c r="J2125" s="26"/>
      <c r="K2125" s="26"/>
      <c r="O2125" s="16"/>
      <c r="P2125" s="16"/>
      <c r="Q2125" s="16"/>
    </row>
    <row r="2126" spans="10:17" x14ac:dyDescent="0.25">
      <c r="J2126" s="26"/>
      <c r="K2126" s="26"/>
      <c r="O2126" s="16"/>
      <c r="P2126" s="16"/>
      <c r="Q2126" s="16"/>
    </row>
    <row r="2127" spans="10:17" x14ac:dyDescent="0.25">
      <c r="J2127" s="26"/>
      <c r="K2127" s="26"/>
      <c r="O2127" s="16"/>
      <c r="P2127" s="16"/>
      <c r="Q2127" s="16"/>
    </row>
    <row r="2128" spans="10:17" x14ac:dyDescent="0.25">
      <c r="J2128" s="26"/>
      <c r="K2128" s="26"/>
      <c r="O2128" s="16"/>
      <c r="P2128" s="16"/>
      <c r="Q2128" s="16"/>
    </row>
    <row r="2129" spans="10:17" x14ac:dyDescent="0.25">
      <c r="J2129" s="26"/>
      <c r="K2129" s="26"/>
      <c r="O2129" s="16"/>
      <c r="P2129" s="16"/>
      <c r="Q2129" s="16"/>
    </row>
    <row r="2130" spans="10:17" x14ac:dyDescent="0.25">
      <c r="J2130" s="26"/>
      <c r="K2130" s="26"/>
      <c r="O2130" s="16"/>
      <c r="P2130" s="16"/>
      <c r="Q2130" s="16"/>
    </row>
    <row r="2131" spans="10:17" x14ac:dyDescent="0.25">
      <c r="J2131" s="26"/>
      <c r="K2131" s="26"/>
      <c r="O2131" s="16"/>
      <c r="P2131" s="16"/>
      <c r="Q2131" s="16"/>
    </row>
    <row r="2132" spans="10:17" x14ac:dyDescent="0.25">
      <c r="J2132" s="26"/>
      <c r="K2132" s="26"/>
      <c r="O2132" s="16"/>
      <c r="P2132" s="16"/>
      <c r="Q2132" s="16"/>
    </row>
    <row r="2133" spans="10:17" x14ac:dyDescent="0.25">
      <c r="J2133" s="26"/>
      <c r="K2133" s="26"/>
      <c r="O2133" s="16"/>
      <c r="P2133" s="16"/>
      <c r="Q2133" s="16"/>
    </row>
    <row r="2134" spans="10:17" x14ac:dyDescent="0.25">
      <c r="J2134" s="26"/>
      <c r="K2134" s="26"/>
      <c r="O2134" s="16"/>
      <c r="P2134" s="16"/>
      <c r="Q2134" s="16"/>
    </row>
    <row r="2135" spans="10:17" x14ac:dyDescent="0.25">
      <c r="J2135" s="26"/>
      <c r="K2135" s="26"/>
      <c r="O2135" s="16"/>
      <c r="P2135" s="16"/>
      <c r="Q2135" s="16"/>
    </row>
    <row r="2136" spans="10:17" x14ac:dyDescent="0.25">
      <c r="J2136" s="26"/>
      <c r="K2136" s="26"/>
      <c r="O2136" s="16"/>
      <c r="P2136" s="16"/>
      <c r="Q2136" s="16"/>
    </row>
    <row r="2137" spans="10:17" x14ac:dyDescent="0.25">
      <c r="J2137" s="26"/>
      <c r="K2137" s="26"/>
      <c r="O2137" s="16"/>
      <c r="P2137" s="16"/>
      <c r="Q2137" s="16"/>
    </row>
    <row r="2138" spans="10:17" x14ac:dyDescent="0.25">
      <c r="J2138" s="26"/>
      <c r="K2138" s="26"/>
      <c r="O2138" s="16"/>
      <c r="P2138" s="16"/>
      <c r="Q2138" s="16"/>
    </row>
    <row r="2139" spans="10:17" x14ac:dyDescent="0.25">
      <c r="J2139" s="26"/>
      <c r="K2139" s="26"/>
      <c r="O2139" s="16"/>
      <c r="P2139" s="16"/>
      <c r="Q2139" s="16"/>
    </row>
    <row r="2140" spans="10:17" x14ac:dyDescent="0.25">
      <c r="J2140" s="26"/>
      <c r="K2140" s="26"/>
      <c r="O2140" s="16"/>
      <c r="P2140" s="16"/>
      <c r="Q2140" s="16"/>
    </row>
    <row r="2141" spans="10:17" x14ac:dyDescent="0.25">
      <c r="J2141" s="26"/>
      <c r="K2141" s="26"/>
      <c r="O2141" s="16"/>
      <c r="P2141" s="16"/>
      <c r="Q2141" s="16"/>
    </row>
    <row r="2142" spans="10:17" x14ac:dyDescent="0.25">
      <c r="J2142" s="26"/>
      <c r="K2142" s="26"/>
      <c r="O2142" s="16"/>
      <c r="P2142" s="16"/>
      <c r="Q2142" s="16"/>
    </row>
    <row r="2143" spans="10:17" x14ac:dyDescent="0.25">
      <c r="J2143" s="26"/>
      <c r="K2143" s="26"/>
      <c r="O2143" s="16"/>
      <c r="P2143" s="16"/>
      <c r="Q2143" s="16"/>
    </row>
    <row r="2144" spans="10:17" x14ac:dyDescent="0.25">
      <c r="J2144" s="26"/>
      <c r="K2144" s="26"/>
      <c r="O2144" s="16"/>
      <c r="P2144" s="16"/>
      <c r="Q2144" s="16"/>
    </row>
    <row r="2145" spans="10:17" x14ac:dyDescent="0.25">
      <c r="J2145" s="26"/>
      <c r="K2145" s="26"/>
      <c r="O2145" s="16"/>
      <c r="P2145" s="16"/>
      <c r="Q2145" s="16"/>
    </row>
    <row r="2146" spans="10:17" x14ac:dyDescent="0.25">
      <c r="J2146" s="26"/>
      <c r="K2146" s="26"/>
      <c r="O2146" s="16"/>
      <c r="P2146" s="16"/>
      <c r="Q2146" s="16"/>
    </row>
    <row r="2147" spans="10:17" x14ac:dyDescent="0.25">
      <c r="J2147" s="26"/>
      <c r="K2147" s="26"/>
      <c r="O2147" s="16"/>
      <c r="P2147" s="16"/>
      <c r="Q2147" s="16"/>
    </row>
    <row r="2148" spans="10:17" x14ac:dyDescent="0.25">
      <c r="J2148" s="26"/>
      <c r="K2148" s="26"/>
      <c r="O2148" s="16"/>
      <c r="P2148" s="16"/>
      <c r="Q2148" s="16"/>
    </row>
    <row r="2149" spans="10:17" x14ac:dyDescent="0.25">
      <c r="J2149" s="26"/>
      <c r="K2149" s="26"/>
      <c r="O2149" s="16"/>
      <c r="P2149" s="16"/>
      <c r="Q2149" s="16"/>
    </row>
    <row r="2150" spans="10:17" x14ac:dyDescent="0.25">
      <c r="J2150" s="26"/>
      <c r="K2150" s="26"/>
      <c r="O2150" s="16"/>
      <c r="P2150" s="16"/>
      <c r="Q2150" s="16"/>
    </row>
    <row r="2151" spans="10:17" x14ac:dyDescent="0.25">
      <c r="J2151" s="26"/>
      <c r="K2151" s="26"/>
      <c r="O2151" s="16"/>
      <c r="P2151" s="16"/>
      <c r="Q2151" s="16"/>
    </row>
    <row r="2152" spans="10:17" x14ac:dyDescent="0.25">
      <c r="J2152" s="26"/>
      <c r="K2152" s="26"/>
      <c r="O2152" s="16"/>
      <c r="P2152" s="16"/>
      <c r="Q2152" s="16"/>
    </row>
    <row r="2153" spans="10:17" x14ac:dyDescent="0.25">
      <c r="J2153" s="26"/>
      <c r="K2153" s="26"/>
      <c r="O2153" s="16"/>
      <c r="P2153" s="16"/>
      <c r="Q2153" s="16"/>
    </row>
    <row r="2154" spans="10:17" x14ac:dyDescent="0.25">
      <c r="J2154" s="26"/>
      <c r="K2154" s="26"/>
      <c r="O2154" s="16"/>
      <c r="P2154" s="16"/>
      <c r="Q2154" s="16"/>
    </row>
    <row r="2155" spans="10:17" x14ac:dyDescent="0.25">
      <c r="J2155" s="26"/>
      <c r="K2155" s="26"/>
      <c r="O2155" s="16"/>
      <c r="P2155" s="16"/>
      <c r="Q2155" s="16"/>
    </row>
    <row r="2156" spans="10:17" x14ac:dyDescent="0.25">
      <c r="J2156" s="26"/>
      <c r="K2156" s="26"/>
      <c r="O2156" s="16"/>
      <c r="P2156" s="16"/>
      <c r="Q2156" s="16"/>
    </row>
    <row r="2157" spans="10:17" x14ac:dyDescent="0.25">
      <c r="J2157" s="26"/>
      <c r="K2157" s="26"/>
      <c r="O2157" s="16"/>
      <c r="P2157" s="16"/>
      <c r="Q2157" s="16"/>
    </row>
    <row r="2158" spans="10:17" x14ac:dyDescent="0.25">
      <c r="J2158" s="26"/>
      <c r="K2158" s="26"/>
      <c r="O2158" s="16"/>
      <c r="P2158" s="16"/>
      <c r="Q2158" s="16"/>
    </row>
    <row r="2159" spans="10:17" x14ac:dyDescent="0.25">
      <c r="J2159" s="26"/>
      <c r="K2159" s="26"/>
      <c r="O2159" s="16"/>
      <c r="P2159" s="16"/>
      <c r="Q2159" s="16"/>
    </row>
    <row r="2160" spans="10:17" x14ac:dyDescent="0.25">
      <c r="J2160" s="26"/>
      <c r="K2160" s="26"/>
      <c r="O2160" s="16"/>
      <c r="P2160" s="16"/>
      <c r="Q2160" s="16"/>
    </row>
    <row r="2161" spans="10:17" x14ac:dyDescent="0.25">
      <c r="J2161" s="26"/>
      <c r="K2161" s="26"/>
      <c r="O2161" s="16"/>
      <c r="P2161" s="16"/>
      <c r="Q2161" s="16"/>
    </row>
    <row r="2162" spans="10:17" x14ac:dyDescent="0.25">
      <c r="J2162" s="26"/>
      <c r="K2162" s="26"/>
      <c r="O2162" s="16"/>
      <c r="P2162" s="16"/>
      <c r="Q2162" s="16"/>
    </row>
    <row r="2163" spans="10:17" x14ac:dyDescent="0.25">
      <c r="J2163" s="26"/>
      <c r="K2163" s="26"/>
      <c r="O2163" s="16"/>
      <c r="P2163" s="16"/>
      <c r="Q2163" s="16"/>
    </row>
    <row r="2164" spans="10:17" x14ac:dyDescent="0.25">
      <c r="J2164" s="26"/>
      <c r="K2164" s="26"/>
      <c r="O2164" s="16"/>
      <c r="P2164" s="16"/>
      <c r="Q2164" s="16"/>
    </row>
    <row r="2165" spans="10:17" x14ac:dyDescent="0.25">
      <c r="J2165" s="26"/>
      <c r="K2165" s="26"/>
      <c r="O2165" s="16"/>
      <c r="P2165" s="16"/>
      <c r="Q2165" s="16"/>
    </row>
    <row r="2166" spans="10:17" x14ac:dyDescent="0.25">
      <c r="J2166" s="26"/>
      <c r="K2166" s="26"/>
      <c r="O2166" s="16"/>
      <c r="P2166" s="16"/>
      <c r="Q2166" s="16"/>
    </row>
    <row r="2167" spans="10:17" x14ac:dyDescent="0.25">
      <c r="J2167" s="26"/>
      <c r="K2167" s="26"/>
      <c r="O2167" s="16"/>
      <c r="P2167" s="16"/>
      <c r="Q2167" s="16"/>
    </row>
    <row r="2168" spans="10:17" x14ac:dyDescent="0.25">
      <c r="J2168" s="26"/>
      <c r="K2168" s="26"/>
      <c r="O2168" s="16"/>
      <c r="P2168" s="16"/>
      <c r="Q2168" s="16"/>
    </row>
    <row r="2169" spans="10:17" x14ac:dyDescent="0.25">
      <c r="J2169" s="26"/>
      <c r="K2169" s="26"/>
      <c r="O2169" s="16"/>
      <c r="P2169" s="16"/>
      <c r="Q2169" s="16"/>
    </row>
    <row r="2170" spans="10:17" x14ac:dyDescent="0.25">
      <c r="J2170" s="26"/>
      <c r="K2170" s="26"/>
      <c r="O2170" s="16"/>
      <c r="P2170" s="16"/>
      <c r="Q2170" s="16"/>
    </row>
    <row r="2171" spans="10:17" x14ac:dyDescent="0.25">
      <c r="J2171" s="26"/>
      <c r="K2171" s="26"/>
      <c r="O2171" s="16"/>
      <c r="P2171" s="16"/>
      <c r="Q2171" s="16"/>
    </row>
    <row r="2172" spans="10:17" x14ac:dyDescent="0.25">
      <c r="J2172" s="26"/>
      <c r="K2172" s="26"/>
      <c r="O2172" s="16"/>
      <c r="P2172" s="16"/>
      <c r="Q2172" s="16"/>
    </row>
    <row r="2173" spans="10:17" x14ac:dyDescent="0.25">
      <c r="J2173" s="26"/>
      <c r="K2173" s="26"/>
      <c r="O2173" s="16"/>
      <c r="P2173" s="16"/>
      <c r="Q2173" s="16"/>
    </row>
    <row r="2174" spans="10:17" x14ac:dyDescent="0.25">
      <c r="J2174" s="26"/>
      <c r="K2174" s="26"/>
      <c r="O2174" s="16"/>
      <c r="P2174" s="16"/>
      <c r="Q2174" s="16"/>
    </row>
    <row r="2175" spans="10:17" x14ac:dyDescent="0.25">
      <c r="J2175" s="26"/>
      <c r="K2175" s="26"/>
      <c r="O2175" s="16"/>
      <c r="P2175" s="16"/>
      <c r="Q2175" s="16"/>
    </row>
    <row r="2176" spans="10:17" x14ac:dyDescent="0.25">
      <c r="J2176" s="26"/>
      <c r="K2176" s="26"/>
      <c r="O2176" s="16"/>
      <c r="P2176" s="16"/>
      <c r="Q2176" s="16"/>
    </row>
    <row r="2177" spans="10:17" x14ac:dyDescent="0.25">
      <c r="J2177" s="26"/>
      <c r="K2177" s="26"/>
      <c r="O2177" s="16"/>
      <c r="P2177" s="16"/>
      <c r="Q2177" s="16"/>
    </row>
    <row r="2178" spans="10:17" x14ac:dyDescent="0.25">
      <c r="J2178" s="26"/>
      <c r="K2178" s="26"/>
      <c r="O2178" s="16"/>
      <c r="P2178" s="16"/>
      <c r="Q2178" s="16"/>
    </row>
    <row r="2179" spans="10:17" x14ac:dyDescent="0.25">
      <c r="J2179" s="26"/>
      <c r="K2179" s="26"/>
      <c r="O2179" s="16"/>
      <c r="P2179" s="16"/>
      <c r="Q2179" s="16"/>
    </row>
    <row r="2180" spans="10:17" x14ac:dyDescent="0.25">
      <c r="J2180" s="26"/>
      <c r="K2180" s="26"/>
      <c r="O2180" s="16"/>
      <c r="P2180" s="16"/>
      <c r="Q2180" s="16"/>
    </row>
    <row r="2181" spans="10:17" x14ac:dyDescent="0.25">
      <c r="J2181" s="26"/>
      <c r="K2181" s="26"/>
      <c r="O2181" s="16"/>
      <c r="P2181" s="16"/>
      <c r="Q2181" s="16"/>
    </row>
    <row r="2182" spans="10:17" x14ac:dyDescent="0.25">
      <c r="J2182" s="26"/>
      <c r="K2182" s="26"/>
      <c r="O2182" s="16"/>
      <c r="P2182" s="16"/>
      <c r="Q2182" s="16"/>
    </row>
    <row r="2183" spans="10:17" x14ac:dyDescent="0.25">
      <c r="J2183" s="26"/>
      <c r="K2183" s="26"/>
      <c r="O2183" s="16"/>
      <c r="P2183" s="16"/>
      <c r="Q2183" s="16"/>
    </row>
    <row r="2184" spans="10:17" x14ac:dyDescent="0.25">
      <c r="J2184" s="26"/>
      <c r="K2184" s="26"/>
      <c r="O2184" s="16"/>
      <c r="P2184" s="16"/>
      <c r="Q2184" s="16"/>
    </row>
    <row r="2185" spans="10:17" x14ac:dyDescent="0.25">
      <c r="J2185" s="26"/>
      <c r="K2185" s="26"/>
      <c r="O2185" s="16"/>
      <c r="P2185" s="16"/>
      <c r="Q2185" s="16"/>
    </row>
    <row r="2186" spans="10:17" x14ac:dyDescent="0.25">
      <c r="J2186" s="26"/>
      <c r="K2186" s="26"/>
      <c r="O2186" s="16"/>
      <c r="P2186" s="16"/>
      <c r="Q2186" s="16"/>
    </row>
    <row r="2187" spans="10:17" x14ac:dyDescent="0.25">
      <c r="J2187" s="26"/>
      <c r="K2187" s="26"/>
      <c r="O2187" s="16"/>
      <c r="P2187" s="16"/>
      <c r="Q2187" s="16"/>
    </row>
    <row r="2188" spans="10:17" x14ac:dyDescent="0.25">
      <c r="J2188" s="26"/>
      <c r="K2188" s="26"/>
      <c r="O2188" s="16"/>
      <c r="P2188" s="16"/>
      <c r="Q2188" s="16"/>
    </row>
    <row r="2189" spans="10:17" x14ac:dyDescent="0.25">
      <c r="J2189" s="26"/>
      <c r="K2189" s="26"/>
      <c r="O2189" s="16"/>
      <c r="P2189" s="16"/>
      <c r="Q2189" s="16"/>
    </row>
    <row r="2190" spans="10:17" x14ac:dyDescent="0.25">
      <c r="J2190" s="26"/>
      <c r="K2190" s="26"/>
      <c r="O2190" s="16"/>
      <c r="P2190" s="16"/>
      <c r="Q2190" s="16"/>
    </row>
    <row r="2191" spans="10:17" x14ac:dyDescent="0.25">
      <c r="J2191" s="26"/>
      <c r="K2191" s="26"/>
      <c r="O2191" s="16"/>
      <c r="P2191" s="16"/>
      <c r="Q2191" s="16"/>
    </row>
    <row r="2192" spans="10:17" x14ac:dyDescent="0.25">
      <c r="J2192" s="26"/>
      <c r="K2192" s="26"/>
      <c r="O2192" s="16"/>
      <c r="P2192" s="16"/>
      <c r="Q2192" s="16"/>
    </row>
    <row r="2193" spans="10:17" x14ac:dyDescent="0.25">
      <c r="J2193" s="26"/>
      <c r="K2193" s="26"/>
      <c r="O2193" s="16"/>
      <c r="P2193" s="16"/>
      <c r="Q2193" s="16"/>
    </row>
    <row r="2194" spans="10:17" x14ac:dyDescent="0.25">
      <c r="J2194" s="26"/>
      <c r="K2194" s="26"/>
      <c r="O2194" s="16"/>
      <c r="P2194" s="16"/>
      <c r="Q2194" s="16"/>
    </row>
    <row r="2195" spans="10:17" x14ac:dyDescent="0.25">
      <c r="J2195" s="26"/>
      <c r="K2195" s="26"/>
      <c r="O2195" s="16"/>
      <c r="P2195" s="16"/>
      <c r="Q2195" s="16"/>
    </row>
    <row r="2196" spans="10:17" x14ac:dyDescent="0.25">
      <c r="J2196" s="26"/>
      <c r="K2196" s="26"/>
      <c r="O2196" s="16"/>
      <c r="P2196" s="16"/>
      <c r="Q2196" s="16"/>
    </row>
    <row r="2197" spans="10:17" x14ac:dyDescent="0.25">
      <c r="J2197" s="26"/>
      <c r="K2197" s="26"/>
      <c r="O2197" s="16"/>
      <c r="P2197" s="16"/>
      <c r="Q2197" s="16"/>
    </row>
    <row r="2198" spans="10:17" x14ac:dyDescent="0.25">
      <c r="J2198" s="26"/>
      <c r="K2198" s="26"/>
      <c r="O2198" s="16"/>
      <c r="P2198" s="16"/>
      <c r="Q2198" s="16"/>
    </row>
    <row r="2199" spans="10:17" x14ac:dyDescent="0.25">
      <c r="J2199" s="26"/>
      <c r="K2199" s="26"/>
      <c r="O2199" s="16"/>
      <c r="P2199" s="16"/>
      <c r="Q2199" s="16"/>
    </row>
    <row r="2200" spans="10:17" x14ac:dyDescent="0.25">
      <c r="J2200" s="26"/>
      <c r="K2200" s="26"/>
      <c r="O2200" s="16"/>
      <c r="P2200" s="16"/>
      <c r="Q2200" s="16"/>
    </row>
    <row r="2201" spans="10:17" x14ac:dyDescent="0.25">
      <c r="J2201" s="26"/>
      <c r="K2201" s="26"/>
      <c r="O2201" s="16"/>
      <c r="P2201" s="16"/>
      <c r="Q2201" s="16"/>
    </row>
    <row r="2202" spans="10:17" x14ac:dyDescent="0.25">
      <c r="J2202" s="26"/>
      <c r="K2202" s="26"/>
      <c r="O2202" s="16"/>
      <c r="P2202" s="16"/>
      <c r="Q2202" s="16"/>
    </row>
    <row r="2203" spans="10:17" x14ac:dyDescent="0.25">
      <c r="J2203" s="26"/>
      <c r="K2203" s="26"/>
      <c r="O2203" s="16"/>
      <c r="P2203" s="16"/>
      <c r="Q2203" s="16"/>
    </row>
    <row r="2204" spans="10:17" x14ac:dyDescent="0.25">
      <c r="J2204" s="26"/>
      <c r="K2204" s="26"/>
      <c r="O2204" s="16"/>
      <c r="P2204" s="16"/>
      <c r="Q2204" s="16"/>
    </row>
    <row r="2205" spans="10:17" x14ac:dyDescent="0.25">
      <c r="J2205" s="26"/>
      <c r="K2205" s="26"/>
      <c r="O2205" s="16"/>
      <c r="P2205" s="16"/>
      <c r="Q2205" s="16"/>
    </row>
    <row r="2206" spans="10:17" x14ac:dyDescent="0.25">
      <c r="J2206" s="26"/>
      <c r="K2206" s="26"/>
      <c r="O2206" s="16"/>
      <c r="P2206" s="16"/>
      <c r="Q2206" s="16"/>
    </row>
    <row r="2207" spans="10:17" x14ac:dyDescent="0.25">
      <c r="J2207" s="26"/>
      <c r="K2207" s="26"/>
      <c r="O2207" s="16"/>
      <c r="P2207" s="16"/>
      <c r="Q2207" s="16"/>
    </row>
    <row r="2208" spans="10:17" x14ac:dyDescent="0.25">
      <c r="J2208" s="26"/>
      <c r="K2208" s="26"/>
      <c r="O2208" s="16"/>
      <c r="P2208" s="16"/>
      <c r="Q2208" s="16"/>
    </row>
    <row r="2209" spans="10:17" x14ac:dyDescent="0.25">
      <c r="J2209" s="26"/>
      <c r="K2209" s="26"/>
      <c r="O2209" s="16"/>
      <c r="P2209" s="16"/>
      <c r="Q2209" s="16"/>
    </row>
    <row r="2210" spans="10:17" x14ac:dyDescent="0.25">
      <c r="J2210" s="26"/>
      <c r="K2210" s="26"/>
      <c r="O2210" s="16"/>
      <c r="P2210" s="16"/>
      <c r="Q2210" s="16"/>
    </row>
    <row r="2211" spans="10:17" x14ac:dyDescent="0.25">
      <c r="J2211" s="26"/>
      <c r="K2211" s="26"/>
      <c r="O2211" s="16"/>
      <c r="P2211" s="16"/>
      <c r="Q2211" s="16"/>
    </row>
    <row r="2212" spans="10:17" x14ac:dyDescent="0.25">
      <c r="J2212" s="26"/>
      <c r="K2212" s="26"/>
      <c r="O2212" s="16"/>
      <c r="P2212" s="16"/>
      <c r="Q2212" s="16"/>
    </row>
    <row r="2213" spans="10:17" x14ac:dyDescent="0.25">
      <c r="J2213" s="26"/>
      <c r="K2213" s="26"/>
      <c r="O2213" s="16"/>
      <c r="P2213" s="16"/>
      <c r="Q2213" s="16"/>
    </row>
    <row r="2214" spans="10:17" x14ac:dyDescent="0.25">
      <c r="J2214" s="26"/>
      <c r="K2214" s="26"/>
      <c r="O2214" s="16"/>
      <c r="P2214" s="16"/>
      <c r="Q2214" s="16"/>
    </row>
    <row r="2215" spans="10:17" x14ac:dyDescent="0.25">
      <c r="J2215" s="26"/>
      <c r="K2215" s="26"/>
      <c r="O2215" s="16"/>
      <c r="P2215" s="16"/>
      <c r="Q2215" s="16"/>
    </row>
    <row r="2216" spans="10:17" x14ac:dyDescent="0.25">
      <c r="J2216" s="26"/>
      <c r="K2216" s="26"/>
      <c r="O2216" s="16"/>
      <c r="P2216" s="16"/>
      <c r="Q2216" s="16"/>
    </row>
    <row r="2217" spans="10:17" x14ac:dyDescent="0.25">
      <c r="J2217" s="26"/>
      <c r="K2217" s="26"/>
      <c r="O2217" s="16"/>
      <c r="P2217" s="16"/>
      <c r="Q2217" s="16"/>
    </row>
    <row r="2218" spans="10:17" x14ac:dyDescent="0.25">
      <c r="J2218" s="26"/>
      <c r="K2218" s="26"/>
      <c r="O2218" s="16"/>
      <c r="P2218" s="16"/>
      <c r="Q2218" s="16"/>
    </row>
    <row r="2219" spans="10:17" x14ac:dyDescent="0.25">
      <c r="J2219" s="26"/>
      <c r="K2219" s="26"/>
      <c r="O2219" s="16"/>
      <c r="P2219" s="16"/>
      <c r="Q2219" s="16"/>
    </row>
    <row r="2220" spans="10:17" x14ac:dyDescent="0.25">
      <c r="J2220" s="26"/>
      <c r="K2220" s="26"/>
      <c r="O2220" s="16"/>
      <c r="P2220" s="16"/>
      <c r="Q2220" s="16"/>
    </row>
    <row r="2221" spans="10:17" x14ac:dyDescent="0.25">
      <c r="J2221" s="26"/>
      <c r="K2221" s="26"/>
      <c r="O2221" s="16"/>
      <c r="P2221" s="16"/>
      <c r="Q2221" s="16"/>
    </row>
    <row r="2222" spans="10:17" x14ac:dyDescent="0.25">
      <c r="J2222" s="26"/>
      <c r="K2222" s="26"/>
      <c r="O2222" s="16"/>
      <c r="P2222" s="16"/>
      <c r="Q2222" s="16"/>
    </row>
    <row r="2223" spans="10:17" x14ac:dyDescent="0.25">
      <c r="J2223" s="26"/>
      <c r="K2223" s="26"/>
      <c r="O2223" s="16"/>
      <c r="P2223" s="16"/>
      <c r="Q2223" s="16"/>
    </row>
    <row r="2224" spans="10:17" x14ac:dyDescent="0.25">
      <c r="J2224" s="26"/>
      <c r="K2224" s="26"/>
      <c r="O2224" s="16"/>
      <c r="P2224" s="16"/>
      <c r="Q2224" s="16"/>
    </row>
    <row r="2225" spans="10:17" x14ac:dyDescent="0.25">
      <c r="J2225" s="26"/>
      <c r="K2225" s="26"/>
      <c r="O2225" s="16"/>
      <c r="P2225" s="16"/>
      <c r="Q2225" s="16"/>
    </row>
    <row r="2226" spans="10:17" x14ac:dyDescent="0.25">
      <c r="J2226" s="26"/>
      <c r="K2226" s="26"/>
      <c r="O2226" s="16"/>
      <c r="P2226" s="16"/>
      <c r="Q2226" s="16"/>
    </row>
    <row r="2227" spans="10:17" x14ac:dyDescent="0.25">
      <c r="J2227" s="26"/>
      <c r="K2227" s="26"/>
      <c r="O2227" s="16"/>
      <c r="P2227" s="16"/>
      <c r="Q2227" s="16"/>
    </row>
    <row r="2228" spans="10:17" x14ac:dyDescent="0.25">
      <c r="J2228" s="26"/>
      <c r="K2228" s="26"/>
      <c r="O2228" s="16"/>
      <c r="P2228" s="16"/>
      <c r="Q2228" s="16"/>
    </row>
    <row r="2229" spans="10:17" x14ac:dyDescent="0.25">
      <c r="J2229" s="26"/>
      <c r="K2229" s="26"/>
      <c r="O2229" s="16"/>
      <c r="P2229" s="16"/>
      <c r="Q2229" s="16"/>
    </row>
    <row r="2230" spans="10:17" x14ac:dyDescent="0.25">
      <c r="J2230" s="26"/>
      <c r="K2230" s="26"/>
      <c r="O2230" s="16"/>
      <c r="P2230" s="16"/>
      <c r="Q2230" s="16"/>
    </row>
    <row r="2231" spans="10:17" x14ac:dyDescent="0.25">
      <c r="J2231" s="26"/>
      <c r="K2231" s="26"/>
      <c r="O2231" s="16"/>
      <c r="P2231" s="16"/>
      <c r="Q2231" s="16"/>
    </row>
    <row r="2232" spans="10:17" x14ac:dyDescent="0.25">
      <c r="J2232" s="26"/>
      <c r="K2232" s="26"/>
      <c r="O2232" s="16"/>
      <c r="P2232" s="16"/>
      <c r="Q2232" s="16"/>
    </row>
    <row r="2233" spans="10:17" x14ac:dyDescent="0.25">
      <c r="J2233" s="26"/>
      <c r="K2233" s="26"/>
      <c r="O2233" s="16"/>
      <c r="P2233" s="16"/>
      <c r="Q2233" s="16"/>
    </row>
    <row r="2234" spans="10:17" x14ac:dyDescent="0.25">
      <c r="J2234" s="26"/>
      <c r="K2234" s="26"/>
      <c r="O2234" s="16"/>
      <c r="P2234" s="16"/>
      <c r="Q2234" s="16"/>
    </row>
    <row r="2235" spans="10:17" x14ac:dyDescent="0.25">
      <c r="J2235" s="26"/>
      <c r="K2235" s="26"/>
      <c r="O2235" s="16"/>
      <c r="P2235" s="16"/>
      <c r="Q2235" s="16"/>
    </row>
    <row r="2236" spans="10:17" x14ac:dyDescent="0.25">
      <c r="J2236" s="26"/>
      <c r="K2236" s="26"/>
      <c r="O2236" s="16"/>
      <c r="P2236" s="16"/>
      <c r="Q2236" s="16"/>
    </row>
    <row r="2237" spans="10:17" x14ac:dyDescent="0.25">
      <c r="J2237" s="26"/>
      <c r="K2237" s="26"/>
      <c r="O2237" s="16"/>
      <c r="P2237" s="16"/>
      <c r="Q2237" s="16"/>
    </row>
    <row r="2238" spans="10:17" x14ac:dyDescent="0.25">
      <c r="J2238" s="26"/>
      <c r="K2238" s="26"/>
      <c r="O2238" s="16"/>
      <c r="P2238" s="16"/>
      <c r="Q2238" s="16"/>
    </row>
    <row r="2239" spans="10:17" x14ac:dyDescent="0.25">
      <c r="J2239" s="26"/>
      <c r="K2239" s="26"/>
      <c r="O2239" s="16"/>
      <c r="P2239" s="16"/>
      <c r="Q2239" s="16"/>
    </row>
    <row r="2240" spans="10:17" x14ac:dyDescent="0.25">
      <c r="J2240" s="26"/>
      <c r="K2240" s="26"/>
      <c r="O2240" s="16"/>
      <c r="P2240" s="16"/>
      <c r="Q2240" s="16"/>
    </row>
    <row r="2241" spans="10:17" x14ac:dyDescent="0.25">
      <c r="J2241" s="26"/>
      <c r="K2241" s="26"/>
      <c r="O2241" s="16"/>
      <c r="P2241" s="16"/>
      <c r="Q2241" s="16"/>
    </row>
    <row r="2242" spans="10:17" x14ac:dyDescent="0.25">
      <c r="J2242" s="26"/>
      <c r="K2242" s="26"/>
      <c r="O2242" s="16"/>
      <c r="P2242" s="16"/>
      <c r="Q2242" s="16"/>
    </row>
    <row r="2243" spans="10:17" x14ac:dyDescent="0.25">
      <c r="J2243" s="26"/>
      <c r="K2243" s="26"/>
      <c r="O2243" s="16"/>
      <c r="P2243" s="16"/>
      <c r="Q2243" s="16"/>
    </row>
    <row r="2244" spans="10:17" x14ac:dyDescent="0.25">
      <c r="J2244" s="26"/>
      <c r="K2244" s="26"/>
      <c r="O2244" s="16"/>
      <c r="P2244" s="16"/>
      <c r="Q2244" s="16"/>
    </row>
    <row r="2245" spans="10:17" x14ac:dyDescent="0.25">
      <c r="J2245" s="26"/>
      <c r="K2245" s="26"/>
      <c r="O2245" s="16"/>
      <c r="P2245" s="16"/>
      <c r="Q2245" s="16"/>
    </row>
    <row r="2246" spans="10:17" x14ac:dyDescent="0.25">
      <c r="J2246" s="26"/>
      <c r="K2246" s="26"/>
      <c r="O2246" s="16"/>
      <c r="P2246" s="16"/>
      <c r="Q2246" s="16"/>
    </row>
    <row r="2247" spans="10:17" x14ac:dyDescent="0.25">
      <c r="J2247" s="26"/>
      <c r="K2247" s="26"/>
      <c r="O2247" s="16"/>
      <c r="P2247" s="16"/>
      <c r="Q2247" s="16"/>
    </row>
    <row r="2248" spans="10:17" x14ac:dyDescent="0.25">
      <c r="J2248" s="26"/>
      <c r="K2248" s="26"/>
      <c r="O2248" s="16"/>
      <c r="P2248" s="16"/>
      <c r="Q2248" s="16"/>
    </row>
    <row r="2249" spans="10:17" x14ac:dyDescent="0.25">
      <c r="J2249" s="26"/>
      <c r="K2249" s="26"/>
      <c r="O2249" s="16"/>
      <c r="P2249" s="16"/>
      <c r="Q2249" s="16"/>
    </row>
    <row r="2250" spans="10:17" x14ac:dyDescent="0.25">
      <c r="J2250" s="26"/>
      <c r="K2250" s="26"/>
      <c r="O2250" s="16"/>
      <c r="P2250" s="16"/>
      <c r="Q2250" s="16"/>
    </row>
    <row r="2251" spans="10:17" x14ac:dyDescent="0.25">
      <c r="J2251" s="26"/>
      <c r="K2251" s="26"/>
      <c r="O2251" s="16"/>
      <c r="P2251" s="16"/>
      <c r="Q2251" s="16"/>
    </row>
    <row r="2252" spans="10:17" x14ac:dyDescent="0.25">
      <c r="J2252" s="26"/>
      <c r="K2252" s="26"/>
      <c r="O2252" s="16"/>
      <c r="P2252" s="16"/>
      <c r="Q2252" s="16"/>
    </row>
    <row r="2253" spans="10:17" x14ac:dyDescent="0.25">
      <c r="J2253" s="26"/>
      <c r="K2253" s="26"/>
      <c r="O2253" s="16"/>
      <c r="P2253" s="16"/>
      <c r="Q2253" s="16"/>
    </row>
    <row r="2254" spans="10:17" x14ac:dyDescent="0.25">
      <c r="J2254" s="26"/>
      <c r="K2254" s="26"/>
      <c r="O2254" s="16"/>
      <c r="P2254" s="16"/>
      <c r="Q2254" s="16"/>
    </row>
    <row r="2255" spans="10:17" x14ac:dyDescent="0.25">
      <c r="J2255" s="26"/>
      <c r="K2255" s="26"/>
      <c r="O2255" s="16"/>
      <c r="P2255" s="16"/>
      <c r="Q2255" s="16"/>
    </row>
    <row r="2256" spans="10:17" x14ac:dyDescent="0.25">
      <c r="J2256" s="26"/>
      <c r="K2256" s="26"/>
      <c r="O2256" s="16"/>
      <c r="P2256" s="16"/>
      <c r="Q2256" s="16"/>
    </row>
    <row r="2257" spans="10:17" x14ac:dyDescent="0.25">
      <c r="J2257" s="26"/>
      <c r="K2257" s="26"/>
      <c r="O2257" s="16"/>
      <c r="P2257" s="16"/>
      <c r="Q2257" s="16"/>
    </row>
    <row r="2258" spans="10:17" x14ac:dyDescent="0.25">
      <c r="J2258" s="26"/>
      <c r="K2258" s="26"/>
      <c r="O2258" s="16"/>
      <c r="P2258" s="16"/>
      <c r="Q2258" s="16"/>
    </row>
    <row r="2259" spans="10:17" x14ac:dyDescent="0.25">
      <c r="J2259" s="26"/>
      <c r="K2259" s="26"/>
      <c r="O2259" s="16"/>
      <c r="P2259" s="16"/>
      <c r="Q2259" s="16"/>
    </row>
    <row r="2260" spans="10:17" x14ac:dyDescent="0.25">
      <c r="J2260" s="26"/>
      <c r="K2260" s="26"/>
      <c r="O2260" s="16"/>
      <c r="P2260" s="16"/>
      <c r="Q2260" s="16"/>
    </row>
    <row r="2261" spans="10:17" x14ac:dyDescent="0.25">
      <c r="J2261" s="26"/>
      <c r="K2261" s="26"/>
      <c r="O2261" s="16"/>
      <c r="P2261" s="16"/>
      <c r="Q2261" s="16"/>
    </row>
    <row r="2262" spans="10:17" x14ac:dyDescent="0.25">
      <c r="J2262" s="26"/>
      <c r="K2262" s="26"/>
      <c r="O2262" s="16"/>
      <c r="P2262" s="16"/>
      <c r="Q2262" s="16"/>
    </row>
    <row r="2263" spans="10:17" x14ac:dyDescent="0.25">
      <c r="J2263" s="26"/>
      <c r="K2263" s="26"/>
      <c r="O2263" s="16"/>
      <c r="P2263" s="16"/>
      <c r="Q2263" s="16"/>
    </row>
    <row r="2264" spans="10:17" x14ac:dyDescent="0.25">
      <c r="J2264" s="26"/>
      <c r="K2264" s="26"/>
      <c r="O2264" s="16"/>
      <c r="P2264" s="16"/>
      <c r="Q2264" s="16"/>
    </row>
    <row r="2265" spans="10:17" x14ac:dyDescent="0.25">
      <c r="J2265" s="26"/>
      <c r="K2265" s="26"/>
      <c r="O2265" s="16"/>
      <c r="P2265" s="16"/>
      <c r="Q2265" s="16"/>
    </row>
    <row r="2266" spans="10:17" x14ac:dyDescent="0.25">
      <c r="J2266" s="26"/>
      <c r="K2266" s="26"/>
      <c r="O2266" s="16"/>
      <c r="P2266" s="16"/>
      <c r="Q2266" s="16"/>
    </row>
    <row r="2267" spans="10:17" x14ac:dyDescent="0.25">
      <c r="J2267" s="26"/>
      <c r="K2267" s="26"/>
      <c r="O2267" s="16"/>
      <c r="P2267" s="16"/>
      <c r="Q2267" s="16"/>
    </row>
    <row r="2268" spans="10:17" x14ac:dyDescent="0.25">
      <c r="J2268" s="26"/>
      <c r="K2268" s="26"/>
      <c r="O2268" s="16"/>
      <c r="P2268" s="16"/>
      <c r="Q2268" s="16"/>
    </row>
    <row r="2269" spans="10:17" x14ac:dyDescent="0.25">
      <c r="J2269" s="26"/>
      <c r="K2269" s="26"/>
      <c r="O2269" s="16"/>
      <c r="P2269" s="16"/>
      <c r="Q2269" s="16"/>
    </row>
    <row r="2270" spans="10:17" x14ac:dyDescent="0.25">
      <c r="J2270" s="26"/>
      <c r="K2270" s="26"/>
      <c r="O2270" s="16"/>
      <c r="P2270" s="16"/>
      <c r="Q2270" s="16"/>
    </row>
    <row r="2271" spans="10:17" x14ac:dyDescent="0.25">
      <c r="J2271" s="26"/>
      <c r="K2271" s="26"/>
      <c r="O2271" s="16"/>
      <c r="P2271" s="16"/>
      <c r="Q2271" s="16"/>
    </row>
    <row r="2272" spans="10:17" x14ac:dyDescent="0.25">
      <c r="J2272" s="26"/>
      <c r="K2272" s="26"/>
      <c r="O2272" s="16"/>
      <c r="P2272" s="16"/>
      <c r="Q2272" s="16"/>
    </row>
    <row r="2273" spans="10:17" x14ac:dyDescent="0.25">
      <c r="J2273" s="26"/>
      <c r="K2273" s="26"/>
      <c r="O2273" s="16"/>
      <c r="P2273" s="16"/>
      <c r="Q2273" s="16"/>
    </row>
    <row r="2274" spans="10:17" x14ac:dyDescent="0.25">
      <c r="J2274" s="26"/>
      <c r="K2274" s="26"/>
      <c r="O2274" s="16"/>
      <c r="P2274" s="16"/>
      <c r="Q2274" s="16"/>
    </row>
    <row r="2275" spans="10:17" x14ac:dyDescent="0.25">
      <c r="J2275" s="26"/>
      <c r="K2275" s="26"/>
      <c r="O2275" s="16"/>
      <c r="P2275" s="16"/>
      <c r="Q2275" s="16"/>
    </row>
    <row r="2276" spans="10:17" x14ac:dyDescent="0.25">
      <c r="J2276" s="26"/>
      <c r="K2276" s="26"/>
      <c r="O2276" s="16"/>
      <c r="P2276" s="16"/>
      <c r="Q2276" s="16"/>
    </row>
    <row r="2277" spans="10:17" x14ac:dyDescent="0.25">
      <c r="J2277" s="26"/>
      <c r="K2277" s="26"/>
      <c r="O2277" s="16"/>
      <c r="P2277" s="16"/>
      <c r="Q2277" s="16"/>
    </row>
    <row r="2278" spans="10:17" x14ac:dyDescent="0.25">
      <c r="J2278" s="26"/>
      <c r="K2278" s="26"/>
      <c r="O2278" s="16"/>
      <c r="P2278" s="16"/>
      <c r="Q2278" s="16"/>
    </row>
    <row r="2279" spans="10:17" x14ac:dyDescent="0.25">
      <c r="J2279" s="26"/>
      <c r="K2279" s="26"/>
      <c r="O2279" s="16"/>
      <c r="P2279" s="16"/>
      <c r="Q2279" s="16"/>
    </row>
    <row r="2280" spans="10:17" x14ac:dyDescent="0.25">
      <c r="J2280" s="26"/>
      <c r="K2280" s="26"/>
      <c r="O2280" s="16"/>
      <c r="P2280" s="16"/>
      <c r="Q2280" s="16"/>
    </row>
    <row r="2281" spans="10:17" x14ac:dyDescent="0.25">
      <c r="J2281" s="26"/>
      <c r="K2281" s="26"/>
      <c r="O2281" s="16"/>
      <c r="P2281" s="16"/>
      <c r="Q2281" s="16"/>
    </row>
    <row r="2282" spans="10:17" x14ac:dyDescent="0.25">
      <c r="J2282" s="26"/>
      <c r="K2282" s="26"/>
      <c r="O2282" s="16"/>
      <c r="P2282" s="16"/>
      <c r="Q2282" s="16"/>
    </row>
    <row r="2283" spans="10:17" x14ac:dyDescent="0.25">
      <c r="J2283" s="26"/>
      <c r="K2283" s="26"/>
      <c r="O2283" s="16"/>
      <c r="P2283" s="16"/>
      <c r="Q2283" s="16"/>
    </row>
    <row r="2284" spans="10:17" x14ac:dyDescent="0.25">
      <c r="J2284" s="26"/>
      <c r="K2284" s="26"/>
      <c r="O2284" s="16"/>
      <c r="P2284" s="16"/>
      <c r="Q2284" s="16"/>
    </row>
    <row r="2285" spans="10:17" x14ac:dyDescent="0.25">
      <c r="J2285" s="26"/>
      <c r="K2285" s="26"/>
      <c r="O2285" s="16"/>
      <c r="P2285" s="16"/>
      <c r="Q2285" s="16"/>
    </row>
    <row r="2286" spans="10:17" x14ac:dyDescent="0.25">
      <c r="J2286" s="26"/>
      <c r="K2286" s="26"/>
      <c r="O2286" s="16"/>
      <c r="P2286" s="16"/>
      <c r="Q2286" s="16"/>
    </row>
    <row r="2287" spans="10:17" x14ac:dyDescent="0.25">
      <c r="J2287" s="26"/>
      <c r="K2287" s="26"/>
      <c r="O2287" s="16"/>
      <c r="P2287" s="16"/>
      <c r="Q2287" s="16"/>
    </row>
    <row r="2288" spans="10:17" x14ac:dyDescent="0.25">
      <c r="J2288" s="26"/>
      <c r="K2288" s="26"/>
      <c r="O2288" s="16"/>
      <c r="P2288" s="16"/>
      <c r="Q2288" s="16"/>
    </row>
    <row r="2289" spans="10:17" x14ac:dyDescent="0.25">
      <c r="J2289" s="26"/>
      <c r="K2289" s="26"/>
      <c r="O2289" s="16"/>
      <c r="P2289" s="16"/>
      <c r="Q2289" s="16"/>
    </row>
    <row r="2290" spans="10:17" x14ac:dyDescent="0.25">
      <c r="J2290" s="26"/>
      <c r="K2290" s="26"/>
      <c r="O2290" s="16"/>
      <c r="P2290" s="16"/>
      <c r="Q2290" s="16"/>
    </row>
    <row r="2291" spans="10:17" x14ac:dyDescent="0.25">
      <c r="J2291" s="26"/>
      <c r="K2291" s="26"/>
      <c r="O2291" s="16"/>
      <c r="P2291" s="16"/>
      <c r="Q2291" s="16"/>
    </row>
    <row r="2292" spans="10:17" x14ac:dyDescent="0.25">
      <c r="J2292" s="26"/>
      <c r="K2292" s="26"/>
      <c r="O2292" s="16"/>
      <c r="P2292" s="16"/>
      <c r="Q2292" s="16"/>
    </row>
    <row r="2293" spans="10:17" x14ac:dyDescent="0.25">
      <c r="J2293" s="26"/>
      <c r="K2293" s="26"/>
      <c r="O2293" s="16"/>
      <c r="P2293" s="16"/>
      <c r="Q2293" s="16"/>
    </row>
    <row r="2294" spans="10:17" x14ac:dyDescent="0.25">
      <c r="J2294" s="26"/>
      <c r="K2294" s="26"/>
      <c r="O2294" s="16"/>
      <c r="P2294" s="16"/>
      <c r="Q2294" s="16"/>
    </row>
    <row r="2295" spans="10:17" x14ac:dyDescent="0.25">
      <c r="J2295" s="26"/>
      <c r="K2295" s="26"/>
      <c r="O2295" s="16"/>
      <c r="P2295" s="16"/>
      <c r="Q2295" s="16"/>
    </row>
    <row r="2296" spans="10:17" x14ac:dyDescent="0.25">
      <c r="J2296" s="26"/>
      <c r="K2296" s="26"/>
      <c r="O2296" s="16"/>
      <c r="P2296" s="16"/>
      <c r="Q2296" s="16"/>
    </row>
    <row r="2297" spans="10:17" x14ac:dyDescent="0.25">
      <c r="J2297" s="26"/>
      <c r="K2297" s="26"/>
      <c r="O2297" s="16"/>
      <c r="P2297" s="16"/>
      <c r="Q2297" s="16"/>
    </row>
    <row r="2298" spans="10:17" x14ac:dyDescent="0.25">
      <c r="J2298" s="26"/>
      <c r="K2298" s="26"/>
      <c r="O2298" s="16"/>
      <c r="P2298" s="16"/>
      <c r="Q2298" s="16"/>
    </row>
    <row r="2299" spans="10:17" x14ac:dyDescent="0.25">
      <c r="J2299" s="26"/>
      <c r="K2299" s="26"/>
      <c r="O2299" s="16"/>
      <c r="P2299" s="16"/>
      <c r="Q2299" s="16"/>
    </row>
    <row r="2300" spans="10:17" x14ac:dyDescent="0.25">
      <c r="J2300" s="26"/>
      <c r="K2300" s="26"/>
      <c r="O2300" s="16"/>
      <c r="P2300" s="16"/>
      <c r="Q2300" s="16"/>
    </row>
    <row r="2301" spans="10:17" x14ac:dyDescent="0.25">
      <c r="J2301" s="26"/>
      <c r="K2301" s="26"/>
      <c r="O2301" s="16"/>
      <c r="P2301" s="16"/>
      <c r="Q2301" s="16"/>
    </row>
    <row r="2302" spans="10:17" x14ac:dyDescent="0.25">
      <c r="J2302" s="26"/>
      <c r="K2302" s="26"/>
      <c r="O2302" s="16"/>
      <c r="P2302" s="16"/>
      <c r="Q2302" s="16"/>
    </row>
    <row r="2303" spans="10:17" x14ac:dyDescent="0.25">
      <c r="J2303" s="26"/>
      <c r="K2303" s="26"/>
      <c r="O2303" s="16"/>
      <c r="P2303" s="16"/>
      <c r="Q2303" s="16"/>
    </row>
    <row r="2304" spans="10:17" x14ac:dyDescent="0.25">
      <c r="J2304" s="26"/>
      <c r="K2304" s="26"/>
      <c r="O2304" s="16"/>
      <c r="P2304" s="16"/>
      <c r="Q2304" s="16"/>
    </row>
    <row r="2305" spans="10:17" x14ac:dyDescent="0.25">
      <c r="J2305" s="26"/>
      <c r="K2305" s="26"/>
      <c r="O2305" s="16"/>
      <c r="P2305" s="16"/>
      <c r="Q2305" s="16"/>
    </row>
    <row r="2306" spans="10:17" x14ac:dyDescent="0.25">
      <c r="J2306" s="26"/>
      <c r="K2306" s="26"/>
      <c r="O2306" s="16"/>
      <c r="P2306" s="16"/>
      <c r="Q2306" s="16"/>
    </row>
    <row r="2307" spans="10:17" x14ac:dyDescent="0.25">
      <c r="J2307" s="26"/>
      <c r="K2307" s="26"/>
      <c r="O2307" s="16"/>
      <c r="P2307" s="16"/>
      <c r="Q2307" s="16"/>
    </row>
    <row r="2308" spans="10:17" x14ac:dyDescent="0.25">
      <c r="J2308" s="26"/>
      <c r="K2308" s="26"/>
      <c r="O2308" s="16"/>
      <c r="P2308" s="16"/>
      <c r="Q2308" s="16"/>
    </row>
    <row r="2309" spans="10:17" x14ac:dyDescent="0.25">
      <c r="J2309" s="26"/>
      <c r="K2309" s="26"/>
      <c r="O2309" s="16"/>
      <c r="P2309" s="16"/>
      <c r="Q2309" s="16"/>
    </row>
    <row r="2310" spans="10:17" x14ac:dyDescent="0.25">
      <c r="J2310" s="26"/>
      <c r="K2310" s="26"/>
      <c r="O2310" s="16"/>
      <c r="P2310" s="16"/>
      <c r="Q2310" s="16"/>
    </row>
    <row r="2311" spans="10:17" x14ac:dyDescent="0.25">
      <c r="J2311" s="26"/>
      <c r="K2311" s="26"/>
      <c r="O2311" s="16"/>
      <c r="P2311" s="16"/>
      <c r="Q2311" s="16"/>
    </row>
    <row r="2312" spans="10:17" x14ac:dyDescent="0.25">
      <c r="J2312" s="26"/>
      <c r="K2312" s="26"/>
      <c r="O2312" s="16"/>
      <c r="P2312" s="16"/>
      <c r="Q2312" s="16"/>
    </row>
    <row r="2313" spans="10:17" x14ac:dyDescent="0.25">
      <c r="J2313" s="26"/>
      <c r="K2313" s="26"/>
      <c r="O2313" s="16"/>
      <c r="P2313" s="16"/>
      <c r="Q2313" s="16"/>
    </row>
    <row r="2314" spans="10:17" x14ac:dyDescent="0.25">
      <c r="J2314" s="26"/>
      <c r="K2314" s="26"/>
      <c r="O2314" s="16"/>
      <c r="P2314" s="16"/>
      <c r="Q2314" s="16"/>
    </row>
    <row r="2315" spans="10:17" x14ac:dyDescent="0.25">
      <c r="J2315" s="26"/>
      <c r="K2315" s="26"/>
      <c r="O2315" s="16"/>
      <c r="P2315" s="16"/>
      <c r="Q2315" s="16"/>
    </row>
    <row r="2316" spans="10:17" x14ac:dyDescent="0.25">
      <c r="J2316" s="26"/>
      <c r="K2316" s="26"/>
      <c r="O2316" s="16"/>
      <c r="P2316" s="16"/>
      <c r="Q2316" s="16"/>
    </row>
    <row r="2317" spans="10:17" x14ac:dyDescent="0.25">
      <c r="J2317" s="26"/>
      <c r="K2317" s="26"/>
      <c r="O2317" s="16"/>
      <c r="P2317" s="16"/>
      <c r="Q2317" s="16"/>
    </row>
    <row r="2318" spans="10:17" x14ac:dyDescent="0.25">
      <c r="J2318" s="26"/>
      <c r="K2318" s="26"/>
      <c r="O2318" s="16"/>
      <c r="P2318" s="16"/>
      <c r="Q2318" s="16"/>
    </row>
    <row r="2319" spans="10:17" x14ac:dyDescent="0.25">
      <c r="J2319" s="26"/>
      <c r="K2319" s="26"/>
      <c r="O2319" s="16"/>
      <c r="P2319" s="16"/>
      <c r="Q2319" s="16"/>
    </row>
    <row r="2320" spans="10:17" x14ac:dyDescent="0.25">
      <c r="J2320" s="26"/>
      <c r="K2320" s="26"/>
      <c r="O2320" s="16"/>
      <c r="P2320" s="16"/>
      <c r="Q2320" s="16"/>
    </row>
    <row r="2321" spans="10:17" x14ac:dyDescent="0.25">
      <c r="J2321" s="26"/>
      <c r="K2321" s="26"/>
      <c r="O2321" s="16"/>
      <c r="P2321" s="16"/>
      <c r="Q2321" s="16"/>
    </row>
    <row r="2322" spans="10:17" x14ac:dyDescent="0.25">
      <c r="J2322" s="26"/>
      <c r="K2322" s="26"/>
      <c r="O2322" s="16"/>
      <c r="P2322" s="16"/>
      <c r="Q2322" s="16"/>
    </row>
    <row r="2323" spans="10:17" x14ac:dyDescent="0.25">
      <c r="J2323" s="26"/>
      <c r="K2323" s="26"/>
      <c r="O2323" s="16"/>
      <c r="P2323" s="16"/>
      <c r="Q2323" s="16"/>
    </row>
    <row r="2324" spans="10:17" x14ac:dyDescent="0.25">
      <c r="J2324" s="26"/>
      <c r="K2324" s="26"/>
      <c r="O2324" s="16"/>
      <c r="P2324" s="16"/>
      <c r="Q2324" s="16"/>
    </row>
    <row r="2325" spans="10:17" x14ac:dyDescent="0.25">
      <c r="J2325" s="26"/>
      <c r="K2325" s="26"/>
      <c r="O2325" s="16"/>
      <c r="P2325" s="16"/>
      <c r="Q2325" s="16"/>
    </row>
    <row r="2326" spans="10:17" x14ac:dyDescent="0.25">
      <c r="J2326" s="26"/>
      <c r="K2326" s="26"/>
      <c r="O2326" s="16"/>
      <c r="P2326" s="16"/>
      <c r="Q2326" s="16"/>
    </row>
    <row r="2327" spans="10:17" x14ac:dyDescent="0.25">
      <c r="J2327" s="26"/>
      <c r="K2327" s="26"/>
      <c r="O2327" s="16"/>
      <c r="P2327" s="16"/>
      <c r="Q2327" s="16"/>
    </row>
    <row r="2328" spans="10:17" x14ac:dyDescent="0.25">
      <c r="J2328" s="26"/>
      <c r="K2328" s="26"/>
      <c r="O2328" s="16"/>
      <c r="P2328" s="16"/>
      <c r="Q2328" s="16"/>
    </row>
    <row r="2329" spans="10:17" x14ac:dyDescent="0.25">
      <c r="J2329" s="26"/>
      <c r="K2329" s="26"/>
      <c r="O2329" s="16"/>
      <c r="P2329" s="16"/>
      <c r="Q2329" s="16"/>
    </row>
    <row r="2330" spans="10:17" x14ac:dyDescent="0.25">
      <c r="J2330" s="26"/>
      <c r="K2330" s="26"/>
      <c r="O2330" s="16"/>
      <c r="P2330" s="16"/>
      <c r="Q2330" s="16"/>
    </row>
    <row r="2331" spans="10:17" x14ac:dyDescent="0.25">
      <c r="J2331" s="26"/>
      <c r="K2331" s="26"/>
      <c r="O2331" s="16"/>
      <c r="P2331" s="16"/>
      <c r="Q2331" s="16"/>
    </row>
    <row r="2332" spans="10:17" x14ac:dyDescent="0.25">
      <c r="J2332" s="26"/>
      <c r="K2332" s="26"/>
      <c r="O2332" s="16"/>
      <c r="P2332" s="16"/>
      <c r="Q2332" s="16"/>
    </row>
    <row r="2333" spans="10:17" x14ac:dyDescent="0.25">
      <c r="J2333" s="26"/>
      <c r="K2333" s="26"/>
      <c r="O2333" s="16"/>
      <c r="P2333" s="16"/>
      <c r="Q2333" s="16"/>
    </row>
    <row r="2334" spans="10:17" x14ac:dyDescent="0.25">
      <c r="J2334" s="26"/>
      <c r="K2334" s="26"/>
      <c r="O2334" s="16"/>
      <c r="P2334" s="16"/>
      <c r="Q2334" s="16"/>
    </row>
    <row r="2335" spans="10:17" x14ac:dyDescent="0.25">
      <c r="J2335" s="26"/>
      <c r="K2335" s="26"/>
      <c r="O2335" s="16"/>
      <c r="P2335" s="16"/>
      <c r="Q2335" s="16"/>
    </row>
    <row r="2336" spans="10:17" x14ac:dyDescent="0.25">
      <c r="J2336" s="26"/>
      <c r="K2336" s="26"/>
      <c r="O2336" s="16"/>
      <c r="P2336" s="16"/>
      <c r="Q2336" s="16"/>
    </row>
    <row r="2337" spans="10:17" x14ac:dyDescent="0.25">
      <c r="J2337" s="26"/>
      <c r="K2337" s="26"/>
      <c r="O2337" s="16"/>
      <c r="P2337" s="16"/>
      <c r="Q2337" s="16"/>
    </row>
    <row r="2338" spans="10:17" x14ac:dyDescent="0.25">
      <c r="J2338" s="26"/>
      <c r="K2338" s="26"/>
      <c r="O2338" s="16"/>
      <c r="P2338" s="16"/>
      <c r="Q2338" s="16"/>
    </row>
    <row r="2339" spans="10:17" x14ac:dyDescent="0.25">
      <c r="J2339" s="26"/>
      <c r="K2339" s="26"/>
      <c r="O2339" s="16"/>
      <c r="P2339" s="16"/>
      <c r="Q2339" s="16"/>
    </row>
    <row r="2340" spans="10:17" x14ac:dyDescent="0.25">
      <c r="J2340" s="26"/>
      <c r="K2340" s="26"/>
      <c r="O2340" s="16"/>
      <c r="P2340" s="16"/>
      <c r="Q2340" s="16"/>
    </row>
    <row r="2341" spans="10:17" x14ac:dyDescent="0.25">
      <c r="J2341" s="26"/>
      <c r="K2341" s="26"/>
      <c r="O2341" s="16"/>
      <c r="P2341" s="16"/>
      <c r="Q2341" s="16"/>
    </row>
    <row r="2342" spans="10:17" x14ac:dyDescent="0.25">
      <c r="J2342" s="26"/>
      <c r="K2342" s="26"/>
      <c r="O2342" s="16"/>
      <c r="P2342" s="16"/>
      <c r="Q2342" s="16"/>
    </row>
    <row r="2343" spans="10:17" x14ac:dyDescent="0.25">
      <c r="J2343" s="26"/>
      <c r="K2343" s="26"/>
      <c r="O2343" s="16"/>
      <c r="P2343" s="16"/>
      <c r="Q2343" s="16"/>
    </row>
    <row r="2344" spans="10:17" x14ac:dyDescent="0.25">
      <c r="J2344" s="26"/>
      <c r="K2344" s="26"/>
      <c r="O2344" s="16"/>
      <c r="P2344" s="16"/>
      <c r="Q2344" s="16"/>
    </row>
    <row r="2345" spans="10:17" x14ac:dyDescent="0.25">
      <c r="J2345" s="26"/>
      <c r="K2345" s="26"/>
      <c r="O2345" s="16"/>
      <c r="P2345" s="16"/>
      <c r="Q2345" s="16"/>
    </row>
    <row r="2346" spans="10:17" x14ac:dyDescent="0.25">
      <c r="J2346" s="26"/>
      <c r="K2346" s="26"/>
      <c r="O2346" s="16"/>
      <c r="P2346" s="16"/>
      <c r="Q2346" s="16"/>
    </row>
    <row r="2347" spans="10:17" x14ac:dyDescent="0.25">
      <c r="J2347" s="26"/>
      <c r="K2347" s="26"/>
      <c r="O2347" s="16"/>
      <c r="P2347" s="16"/>
      <c r="Q2347" s="16"/>
    </row>
    <row r="2348" spans="10:17" x14ac:dyDescent="0.25">
      <c r="J2348" s="26"/>
      <c r="K2348" s="26"/>
      <c r="O2348" s="16"/>
      <c r="P2348" s="16"/>
      <c r="Q2348" s="16"/>
    </row>
    <row r="2349" spans="10:17" x14ac:dyDescent="0.25">
      <c r="J2349" s="26"/>
      <c r="K2349" s="26"/>
      <c r="O2349" s="16"/>
      <c r="P2349" s="16"/>
      <c r="Q2349" s="16"/>
    </row>
    <row r="2350" spans="10:17" x14ac:dyDescent="0.25">
      <c r="J2350" s="26"/>
      <c r="K2350" s="26"/>
      <c r="O2350" s="16"/>
      <c r="P2350" s="16"/>
      <c r="Q2350" s="16"/>
    </row>
    <row r="2351" spans="10:17" x14ac:dyDescent="0.25">
      <c r="J2351" s="26"/>
      <c r="K2351" s="26"/>
      <c r="O2351" s="16"/>
      <c r="P2351" s="16"/>
      <c r="Q2351" s="16"/>
    </row>
    <row r="2352" spans="10:17" x14ac:dyDescent="0.25">
      <c r="J2352" s="26"/>
      <c r="K2352" s="26"/>
      <c r="O2352" s="16"/>
      <c r="P2352" s="16"/>
      <c r="Q2352" s="16"/>
    </row>
    <row r="2353" spans="10:17" x14ac:dyDescent="0.25">
      <c r="J2353" s="26"/>
      <c r="K2353" s="26"/>
      <c r="O2353" s="16"/>
      <c r="P2353" s="16"/>
      <c r="Q2353" s="16"/>
    </row>
    <row r="2354" spans="10:17" x14ac:dyDescent="0.25">
      <c r="J2354" s="26"/>
      <c r="K2354" s="26"/>
      <c r="O2354" s="16"/>
      <c r="P2354" s="16"/>
      <c r="Q2354" s="16"/>
    </row>
    <row r="2355" spans="10:17" x14ac:dyDescent="0.25">
      <c r="J2355" s="26"/>
      <c r="K2355" s="26"/>
      <c r="O2355" s="16"/>
      <c r="P2355" s="16"/>
      <c r="Q2355" s="16"/>
    </row>
    <row r="2356" spans="10:17" x14ac:dyDescent="0.25">
      <c r="J2356" s="26"/>
      <c r="K2356" s="26"/>
      <c r="O2356" s="16"/>
      <c r="P2356" s="16"/>
      <c r="Q2356" s="16"/>
    </row>
    <row r="2357" spans="10:17" x14ac:dyDescent="0.25">
      <c r="J2357" s="26"/>
      <c r="K2357" s="26"/>
      <c r="O2357" s="16"/>
      <c r="P2357" s="16"/>
      <c r="Q2357" s="16"/>
    </row>
    <row r="2358" spans="10:17" x14ac:dyDescent="0.25">
      <c r="J2358" s="26"/>
      <c r="K2358" s="26"/>
      <c r="O2358" s="16"/>
      <c r="P2358" s="16"/>
      <c r="Q2358" s="16"/>
    </row>
    <row r="2359" spans="10:17" x14ac:dyDescent="0.25">
      <c r="J2359" s="26"/>
      <c r="K2359" s="26"/>
      <c r="O2359" s="16"/>
      <c r="P2359" s="16"/>
      <c r="Q2359" s="16"/>
    </row>
    <row r="2360" spans="10:17" x14ac:dyDescent="0.25">
      <c r="J2360" s="26"/>
      <c r="K2360" s="26"/>
      <c r="O2360" s="16"/>
      <c r="P2360" s="16"/>
      <c r="Q2360" s="16"/>
    </row>
    <row r="2361" spans="10:17" x14ac:dyDescent="0.25">
      <c r="J2361" s="26"/>
      <c r="K2361" s="26"/>
      <c r="O2361" s="16"/>
      <c r="P2361" s="16"/>
      <c r="Q2361" s="16"/>
    </row>
    <row r="2362" spans="10:17" x14ac:dyDescent="0.25">
      <c r="J2362" s="26"/>
      <c r="K2362" s="26"/>
      <c r="O2362" s="16"/>
      <c r="P2362" s="16"/>
      <c r="Q2362" s="16"/>
    </row>
    <row r="2363" spans="10:17" x14ac:dyDescent="0.25">
      <c r="J2363" s="26"/>
      <c r="K2363" s="26"/>
      <c r="O2363" s="16"/>
      <c r="P2363" s="16"/>
      <c r="Q2363" s="16"/>
    </row>
    <row r="2364" spans="10:17" x14ac:dyDescent="0.25">
      <c r="J2364" s="26"/>
      <c r="K2364" s="26"/>
      <c r="O2364" s="16"/>
      <c r="P2364" s="16"/>
      <c r="Q2364" s="16"/>
    </row>
    <row r="2365" spans="10:17" x14ac:dyDescent="0.25">
      <c r="J2365" s="26"/>
      <c r="K2365" s="26"/>
      <c r="O2365" s="16"/>
      <c r="P2365" s="16"/>
      <c r="Q2365" s="16"/>
    </row>
    <row r="2366" spans="10:17" x14ac:dyDescent="0.25">
      <c r="J2366" s="26"/>
      <c r="K2366" s="26"/>
      <c r="O2366" s="16"/>
      <c r="P2366" s="16"/>
      <c r="Q2366" s="16"/>
    </row>
    <row r="2367" spans="10:17" x14ac:dyDescent="0.25">
      <c r="J2367" s="26"/>
      <c r="K2367" s="26"/>
      <c r="O2367" s="16"/>
      <c r="P2367" s="16"/>
      <c r="Q2367" s="16"/>
    </row>
    <row r="2368" spans="10:17" x14ac:dyDescent="0.25">
      <c r="J2368" s="26"/>
      <c r="K2368" s="26"/>
      <c r="O2368" s="16"/>
      <c r="P2368" s="16"/>
      <c r="Q2368" s="16"/>
    </row>
    <row r="2369" spans="10:17" x14ac:dyDescent="0.25">
      <c r="J2369" s="26"/>
      <c r="K2369" s="26"/>
      <c r="O2369" s="16"/>
      <c r="P2369" s="16"/>
      <c r="Q2369" s="16"/>
    </row>
    <row r="2370" spans="10:17" x14ac:dyDescent="0.25">
      <c r="J2370" s="26"/>
      <c r="K2370" s="26"/>
      <c r="O2370" s="16"/>
      <c r="P2370" s="16"/>
      <c r="Q2370" s="16"/>
    </row>
    <row r="2371" spans="10:17" x14ac:dyDescent="0.25">
      <c r="J2371" s="26"/>
      <c r="K2371" s="26"/>
      <c r="O2371" s="16"/>
      <c r="P2371" s="16"/>
      <c r="Q2371" s="16"/>
    </row>
    <row r="2372" spans="10:17" x14ac:dyDescent="0.25">
      <c r="J2372" s="26"/>
      <c r="K2372" s="26"/>
      <c r="O2372" s="16"/>
      <c r="P2372" s="16"/>
      <c r="Q2372" s="16"/>
    </row>
    <row r="2373" spans="10:17" x14ac:dyDescent="0.25">
      <c r="J2373" s="26"/>
      <c r="K2373" s="26"/>
      <c r="O2373" s="16"/>
      <c r="P2373" s="16"/>
      <c r="Q2373" s="16"/>
    </row>
    <row r="2374" spans="10:17" x14ac:dyDescent="0.25">
      <c r="J2374" s="26"/>
      <c r="K2374" s="26"/>
      <c r="O2374" s="16"/>
      <c r="P2374" s="16"/>
      <c r="Q2374" s="16"/>
    </row>
    <row r="2375" spans="10:17" x14ac:dyDescent="0.25">
      <c r="J2375" s="26"/>
      <c r="K2375" s="26"/>
      <c r="O2375" s="16"/>
      <c r="P2375" s="16"/>
      <c r="Q2375" s="16"/>
    </row>
    <row r="2376" spans="10:17" x14ac:dyDescent="0.25">
      <c r="J2376" s="26"/>
      <c r="K2376" s="26"/>
      <c r="O2376" s="16"/>
      <c r="P2376" s="16"/>
      <c r="Q2376" s="16"/>
    </row>
    <row r="2377" spans="10:17" x14ac:dyDescent="0.25">
      <c r="J2377" s="26"/>
      <c r="K2377" s="26"/>
      <c r="O2377" s="16"/>
      <c r="P2377" s="16"/>
      <c r="Q2377" s="16"/>
    </row>
    <row r="2378" spans="10:17" x14ac:dyDescent="0.25">
      <c r="J2378" s="26"/>
      <c r="K2378" s="26"/>
      <c r="O2378" s="16"/>
      <c r="P2378" s="16"/>
      <c r="Q2378" s="16"/>
    </row>
    <row r="2379" spans="10:17" x14ac:dyDescent="0.25">
      <c r="J2379" s="26"/>
      <c r="K2379" s="26"/>
      <c r="O2379" s="16"/>
      <c r="P2379" s="16"/>
      <c r="Q2379" s="16"/>
    </row>
    <row r="2380" spans="10:17" x14ac:dyDescent="0.25">
      <c r="J2380" s="26"/>
      <c r="K2380" s="26"/>
      <c r="O2380" s="16"/>
      <c r="P2380" s="16"/>
      <c r="Q2380" s="16"/>
    </row>
    <row r="2381" spans="10:17" x14ac:dyDescent="0.25">
      <c r="J2381" s="26"/>
      <c r="K2381" s="26"/>
      <c r="O2381" s="16"/>
      <c r="P2381" s="16"/>
      <c r="Q2381" s="16"/>
    </row>
    <row r="2382" spans="10:17" x14ac:dyDescent="0.25">
      <c r="J2382" s="26"/>
      <c r="K2382" s="26"/>
      <c r="O2382" s="16"/>
      <c r="P2382" s="16"/>
      <c r="Q2382" s="16"/>
    </row>
    <row r="2383" spans="10:17" x14ac:dyDescent="0.25">
      <c r="J2383" s="26"/>
      <c r="K2383" s="26"/>
      <c r="O2383" s="16"/>
      <c r="P2383" s="16"/>
      <c r="Q2383" s="16"/>
    </row>
    <row r="2384" spans="10:17" x14ac:dyDescent="0.25">
      <c r="J2384" s="26"/>
      <c r="K2384" s="26"/>
      <c r="O2384" s="16"/>
      <c r="P2384" s="16"/>
      <c r="Q2384" s="16"/>
    </row>
    <row r="2385" spans="10:17" x14ac:dyDescent="0.25">
      <c r="J2385" s="26"/>
      <c r="K2385" s="26"/>
      <c r="O2385" s="16"/>
      <c r="P2385" s="16"/>
      <c r="Q2385" s="16"/>
    </row>
    <row r="2386" spans="10:17" x14ac:dyDescent="0.25">
      <c r="J2386" s="26"/>
      <c r="K2386" s="26"/>
      <c r="O2386" s="16"/>
      <c r="P2386" s="16"/>
      <c r="Q2386" s="16"/>
    </row>
    <row r="2387" spans="10:17" x14ac:dyDescent="0.25">
      <c r="J2387" s="26"/>
      <c r="K2387" s="26"/>
      <c r="O2387" s="16"/>
      <c r="P2387" s="16"/>
      <c r="Q2387" s="16"/>
    </row>
    <row r="2388" spans="10:17" x14ac:dyDescent="0.25">
      <c r="J2388" s="26"/>
      <c r="K2388" s="26"/>
      <c r="O2388" s="16"/>
      <c r="P2388" s="16"/>
      <c r="Q2388" s="16"/>
    </row>
    <row r="2389" spans="10:17" x14ac:dyDescent="0.25">
      <c r="J2389" s="26"/>
      <c r="K2389" s="26"/>
      <c r="O2389" s="16"/>
      <c r="P2389" s="16"/>
      <c r="Q2389" s="16"/>
    </row>
    <row r="2390" spans="10:17" x14ac:dyDescent="0.25">
      <c r="J2390" s="26"/>
      <c r="K2390" s="26"/>
      <c r="O2390" s="16"/>
      <c r="P2390" s="16"/>
      <c r="Q2390" s="16"/>
    </row>
    <row r="2391" spans="10:17" x14ac:dyDescent="0.25">
      <c r="J2391" s="26"/>
      <c r="K2391" s="26"/>
      <c r="O2391" s="16"/>
      <c r="P2391" s="16"/>
      <c r="Q2391" s="16"/>
    </row>
    <row r="2392" spans="10:17" x14ac:dyDescent="0.25">
      <c r="J2392" s="26"/>
      <c r="K2392" s="26"/>
      <c r="O2392" s="16"/>
      <c r="P2392" s="16"/>
      <c r="Q2392" s="16"/>
    </row>
    <row r="2393" spans="10:17" x14ac:dyDescent="0.25">
      <c r="J2393" s="26"/>
      <c r="K2393" s="26"/>
      <c r="O2393" s="16"/>
      <c r="P2393" s="16"/>
      <c r="Q2393" s="16"/>
    </row>
    <row r="2394" spans="10:17" x14ac:dyDescent="0.25">
      <c r="J2394" s="26"/>
      <c r="K2394" s="26"/>
      <c r="O2394" s="16"/>
      <c r="P2394" s="16"/>
      <c r="Q2394" s="16"/>
    </row>
    <row r="2395" spans="10:17" x14ac:dyDescent="0.25">
      <c r="J2395" s="26"/>
      <c r="K2395" s="26"/>
      <c r="O2395" s="16"/>
      <c r="P2395" s="16"/>
      <c r="Q2395" s="16"/>
    </row>
    <row r="2396" spans="10:17" x14ac:dyDescent="0.25">
      <c r="J2396" s="26"/>
      <c r="K2396" s="26"/>
      <c r="O2396" s="16"/>
      <c r="P2396" s="16"/>
      <c r="Q2396" s="16"/>
    </row>
    <row r="2397" spans="10:17" x14ac:dyDescent="0.25">
      <c r="J2397" s="26"/>
      <c r="K2397" s="26"/>
      <c r="O2397" s="16"/>
      <c r="P2397" s="16"/>
      <c r="Q2397" s="16"/>
    </row>
    <row r="2398" spans="10:17" x14ac:dyDescent="0.25">
      <c r="J2398" s="26"/>
      <c r="K2398" s="26"/>
      <c r="O2398" s="16"/>
      <c r="P2398" s="16"/>
      <c r="Q2398" s="16"/>
    </row>
    <row r="2399" spans="10:17" x14ac:dyDescent="0.25">
      <c r="J2399" s="26"/>
      <c r="K2399" s="26"/>
      <c r="O2399" s="16"/>
      <c r="P2399" s="16"/>
      <c r="Q2399" s="16"/>
    </row>
    <row r="2400" spans="10:17" x14ac:dyDescent="0.25">
      <c r="J2400" s="26"/>
      <c r="K2400" s="26"/>
      <c r="O2400" s="16"/>
      <c r="P2400" s="16"/>
      <c r="Q2400" s="16"/>
    </row>
    <row r="2401" spans="10:17" x14ac:dyDescent="0.25">
      <c r="J2401" s="26"/>
      <c r="K2401" s="26"/>
      <c r="O2401" s="16"/>
      <c r="P2401" s="16"/>
      <c r="Q2401" s="16"/>
    </row>
    <row r="2402" spans="10:17" x14ac:dyDescent="0.25">
      <c r="J2402" s="26"/>
      <c r="K2402" s="26"/>
      <c r="O2402" s="16"/>
      <c r="P2402" s="16"/>
      <c r="Q2402" s="16"/>
    </row>
    <row r="2403" spans="10:17" x14ac:dyDescent="0.25">
      <c r="J2403" s="26"/>
      <c r="K2403" s="26"/>
      <c r="O2403" s="16"/>
      <c r="P2403" s="16"/>
      <c r="Q2403" s="16"/>
    </row>
    <row r="2404" spans="10:17" x14ac:dyDescent="0.25">
      <c r="J2404" s="26"/>
      <c r="K2404" s="26"/>
      <c r="O2404" s="16"/>
      <c r="P2404" s="16"/>
      <c r="Q2404" s="16"/>
    </row>
    <row r="2405" spans="10:17" x14ac:dyDescent="0.25">
      <c r="J2405" s="26"/>
      <c r="K2405" s="26"/>
      <c r="O2405" s="16"/>
      <c r="P2405" s="16"/>
      <c r="Q2405" s="16"/>
    </row>
    <row r="2406" spans="10:17" x14ac:dyDescent="0.25">
      <c r="J2406" s="26"/>
      <c r="K2406" s="26"/>
      <c r="O2406" s="16"/>
      <c r="P2406" s="16"/>
      <c r="Q2406" s="16"/>
    </row>
    <row r="2407" spans="10:17" x14ac:dyDescent="0.25">
      <c r="J2407" s="26"/>
      <c r="K2407" s="26"/>
      <c r="O2407" s="16"/>
      <c r="P2407" s="16"/>
      <c r="Q2407" s="16"/>
    </row>
    <row r="2408" spans="10:17" x14ac:dyDescent="0.25">
      <c r="J2408" s="26"/>
      <c r="K2408" s="26"/>
      <c r="O2408" s="16"/>
      <c r="P2408" s="16"/>
      <c r="Q2408" s="16"/>
    </row>
    <row r="2409" spans="10:17" x14ac:dyDescent="0.25">
      <c r="J2409" s="26"/>
      <c r="K2409" s="26"/>
      <c r="O2409" s="16"/>
      <c r="P2409" s="16"/>
      <c r="Q2409" s="16"/>
    </row>
    <row r="2410" spans="10:17" x14ac:dyDescent="0.25">
      <c r="J2410" s="26"/>
      <c r="K2410" s="26"/>
      <c r="O2410" s="16"/>
      <c r="P2410" s="16"/>
      <c r="Q2410" s="16"/>
    </row>
    <row r="2411" spans="10:17" x14ac:dyDescent="0.25">
      <c r="J2411" s="26"/>
      <c r="K2411" s="26"/>
      <c r="O2411" s="16"/>
      <c r="P2411" s="16"/>
      <c r="Q2411" s="16"/>
    </row>
    <row r="2412" spans="10:17" x14ac:dyDescent="0.25">
      <c r="J2412" s="26"/>
      <c r="K2412" s="26"/>
      <c r="O2412" s="16"/>
      <c r="P2412" s="16"/>
      <c r="Q2412" s="16"/>
    </row>
    <row r="2413" spans="10:17" x14ac:dyDescent="0.25">
      <c r="J2413" s="26"/>
      <c r="K2413" s="26"/>
      <c r="O2413" s="16"/>
      <c r="P2413" s="16"/>
      <c r="Q2413" s="16"/>
    </row>
    <row r="2414" spans="10:17" x14ac:dyDescent="0.25">
      <c r="J2414" s="26"/>
      <c r="K2414" s="26"/>
      <c r="O2414" s="16"/>
      <c r="P2414" s="16"/>
      <c r="Q2414" s="16"/>
    </row>
    <row r="2415" spans="10:17" x14ac:dyDescent="0.25">
      <c r="J2415" s="26"/>
      <c r="K2415" s="26"/>
      <c r="O2415" s="16"/>
      <c r="P2415" s="16"/>
      <c r="Q2415" s="16"/>
    </row>
    <row r="2416" spans="10:17" x14ac:dyDescent="0.25">
      <c r="J2416" s="26"/>
      <c r="K2416" s="26"/>
      <c r="O2416" s="16"/>
      <c r="P2416" s="16"/>
      <c r="Q2416" s="16"/>
    </row>
    <row r="2417" spans="10:17" x14ac:dyDescent="0.25">
      <c r="J2417" s="26"/>
      <c r="K2417" s="26"/>
      <c r="O2417" s="16"/>
      <c r="P2417" s="16"/>
      <c r="Q2417" s="16"/>
    </row>
    <row r="2418" spans="10:17" x14ac:dyDescent="0.25">
      <c r="J2418" s="26"/>
      <c r="K2418" s="26"/>
      <c r="O2418" s="16"/>
      <c r="P2418" s="16"/>
      <c r="Q2418" s="16"/>
    </row>
    <row r="2419" spans="10:17" x14ac:dyDescent="0.25">
      <c r="J2419" s="26"/>
      <c r="K2419" s="26"/>
      <c r="O2419" s="16"/>
      <c r="P2419" s="16"/>
      <c r="Q2419" s="16"/>
    </row>
    <row r="2420" spans="10:17" x14ac:dyDescent="0.25">
      <c r="J2420" s="26"/>
      <c r="K2420" s="26"/>
      <c r="O2420" s="16"/>
      <c r="P2420" s="16"/>
      <c r="Q2420" s="16"/>
    </row>
    <row r="2421" spans="10:17" x14ac:dyDescent="0.25">
      <c r="J2421" s="26"/>
      <c r="K2421" s="26"/>
      <c r="O2421" s="16"/>
      <c r="P2421" s="16"/>
      <c r="Q2421" s="16"/>
    </row>
    <row r="2422" spans="10:17" x14ac:dyDescent="0.25">
      <c r="J2422" s="26"/>
      <c r="K2422" s="26"/>
      <c r="O2422" s="16"/>
      <c r="P2422" s="16"/>
      <c r="Q2422" s="16"/>
    </row>
    <row r="2423" spans="10:17" x14ac:dyDescent="0.25">
      <c r="J2423" s="26"/>
      <c r="K2423" s="26"/>
      <c r="O2423" s="16"/>
      <c r="P2423" s="16"/>
      <c r="Q2423" s="16"/>
    </row>
    <row r="2424" spans="10:17" x14ac:dyDescent="0.25">
      <c r="J2424" s="26"/>
      <c r="K2424" s="26"/>
      <c r="O2424" s="16"/>
      <c r="P2424" s="16"/>
      <c r="Q2424" s="16"/>
    </row>
    <row r="2425" spans="10:17" x14ac:dyDescent="0.25">
      <c r="J2425" s="26"/>
      <c r="K2425" s="26"/>
      <c r="O2425" s="16"/>
      <c r="P2425" s="16"/>
      <c r="Q2425" s="16"/>
    </row>
    <row r="2426" spans="10:17" x14ac:dyDescent="0.25">
      <c r="J2426" s="26"/>
      <c r="K2426" s="26"/>
      <c r="O2426" s="16"/>
      <c r="P2426" s="16"/>
      <c r="Q2426" s="16"/>
    </row>
    <row r="2427" spans="10:17" x14ac:dyDescent="0.25">
      <c r="J2427" s="26"/>
      <c r="K2427" s="26"/>
      <c r="O2427" s="16"/>
      <c r="P2427" s="16"/>
      <c r="Q2427" s="16"/>
    </row>
    <row r="2428" spans="10:17" x14ac:dyDescent="0.25">
      <c r="J2428" s="26"/>
      <c r="K2428" s="26"/>
      <c r="O2428" s="16"/>
      <c r="P2428" s="16"/>
      <c r="Q2428" s="16"/>
    </row>
    <row r="2429" spans="10:17" x14ac:dyDescent="0.25">
      <c r="J2429" s="26"/>
      <c r="K2429" s="26"/>
      <c r="O2429" s="16"/>
      <c r="P2429" s="16"/>
      <c r="Q2429" s="16"/>
    </row>
    <row r="2430" spans="10:17" x14ac:dyDescent="0.25">
      <c r="J2430" s="26"/>
      <c r="K2430" s="26"/>
      <c r="O2430" s="16"/>
      <c r="P2430" s="16"/>
      <c r="Q2430" s="16"/>
    </row>
    <row r="2431" spans="10:17" x14ac:dyDescent="0.25">
      <c r="J2431" s="26"/>
      <c r="K2431" s="26"/>
      <c r="O2431" s="16"/>
      <c r="P2431" s="16"/>
      <c r="Q2431" s="16"/>
    </row>
    <row r="2432" spans="10:17" x14ac:dyDescent="0.25">
      <c r="J2432" s="26"/>
      <c r="K2432" s="26"/>
      <c r="O2432" s="16"/>
      <c r="P2432" s="16"/>
      <c r="Q2432" s="16"/>
    </row>
    <row r="2433" spans="10:17" x14ac:dyDescent="0.25">
      <c r="J2433" s="26"/>
      <c r="K2433" s="26"/>
      <c r="O2433" s="16"/>
      <c r="P2433" s="16"/>
      <c r="Q2433" s="16"/>
    </row>
    <row r="2434" spans="10:17" x14ac:dyDescent="0.25">
      <c r="J2434" s="26"/>
      <c r="K2434" s="26"/>
      <c r="O2434" s="16"/>
      <c r="P2434" s="16"/>
      <c r="Q2434" s="16"/>
    </row>
    <row r="2435" spans="10:17" x14ac:dyDescent="0.25">
      <c r="J2435" s="26"/>
      <c r="K2435" s="26"/>
      <c r="O2435" s="16"/>
      <c r="P2435" s="16"/>
      <c r="Q2435" s="16"/>
    </row>
    <row r="2436" spans="10:17" x14ac:dyDescent="0.25">
      <c r="J2436" s="26"/>
      <c r="K2436" s="26"/>
      <c r="O2436" s="16"/>
      <c r="P2436" s="16"/>
      <c r="Q2436" s="16"/>
    </row>
    <row r="2437" spans="10:17" x14ac:dyDescent="0.25">
      <c r="J2437" s="26"/>
      <c r="K2437" s="26"/>
      <c r="O2437" s="16"/>
      <c r="P2437" s="16"/>
      <c r="Q2437" s="16"/>
    </row>
    <row r="2438" spans="10:17" x14ac:dyDescent="0.25">
      <c r="J2438" s="26"/>
      <c r="K2438" s="26"/>
      <c r="O2438" s="16"/>
      <c r="P2438" s="16"/>
      <c r="Q2438" s="16"/>
    </row>
    <row r="2439" spans="10:17" x14ac:dyDescent="0.25">
      <c r="J2439" s="26"/>
      <c r="K2439" s="26"/>
      <c r="O2439" s="16"/>
      <c r="P2439" s="16"/>
      <c r="Q2439" s="16"/>
    </row>
    <row r="2440" spans="10:17" x14ac:dyDescent="0.25">
      <c r="J2440" s="26"/>
      <c r="K2440" s="26"/>
      <c r="O2440" s="16"/>
      <c r="P2440" s="16"/>
      <c r="Q2440" s="16"/>
    </row>
    <row r="2441" spans="10:17" x14ac:dyDescent="0.25">
      <c r="J2441" s="26"/>
      <c r="K2441" s="26"/>
      <c r="O2441" s="16"/>
      <c r="P2441" s="16"/>
      <c r="Q2441" s="16"/>
    </row>
    <row r="2442" spans="10:17" x14ac:dyDescent="0.25">
      <c r="J2442" s="26"/>
      <c r="K2442" s="26"/>
      <c r="O2442" s="16"/>
      <c r="P2442" s="16"/>
      <c r="Q2442" s="16"/>
    </row>
    <row r="2443" spans="10:17" x14ac:dyDescent="0.25">
      <c r="J2443" s="26"/>
      <c r="K2443" s="26"/>
      <c r="O2443" s="16"/>
      <c r="P2443" s="16"/>
      <c r="Q2443" s="16"/>
    </row>
    <row r="2444" spans="10:17" x14ac:dyDescent="0.25">
      <c r="J2444" s="26"/>
      <c r="K2444" s="26"/>
      <c r="O2444" s="16"/>
      <c r="P2444" s="16"/>
      <c r="Q2444" s="16"/>
    </row>
    <row r="2445" spans="10:17" x14ac:dyDescent="0.25">
      <c r="J2445" s="26"/>
      <c r="K2445" s="26"/>
      <c r="O2445" s="16"/>
      <c r="P2445" s="16"/>
      <c r="Q2445" s="16"/>
    </row>
    <row r="2446" spans="10:17" x14ac:dyDescent="0.25">
      <c r="J2446" s="26"/>
      <c r="K2446" s="26"/>
      <c r="O2446" s="16"/>
      <c r="P2446" s="16"/>
      <c r="Q2446" s="16"/>
    </row>
    <row r="2447" spans="10:17" x14ac:dyDescent="0.25">
      <c r="J2447" s="26"/>
      <c r="K2447" s="26"/>
      <c r="O2447" s="16"/>
      <c r="P2447" s="16"/>
      <c r="Q2447" s="16"/>
    </row>
    <row r="2448" spans="10:17" x14ac:dyDescent="0.25">
      <c r="J2448" s="26"/>
      <c r="K2448" s="26"/>
      <c r="O2448" s="16"/>
      <c r="P2448" s="16"/>
      <c r="Q2448" s="16"/>
    </row>
    <row r="2449" spans="10:17" x14ac:dyDescent="0.25">
      <c r="J2449" s="26"/>
      <c r="K2449" s="26"/>
      <c r="O2449" s="16"/>
      <c r="P2449" s="16"/>
      <c r="Q2449" s="16"/>
    </row>
    <row r="2450" spans="10:17" x14ac:dyDescent="0.25">
      <c r="J2450" s="26"/>
      <c r="K2450" s="26"/>
      <c r="O2450" s="16"/>
      <c r="P2450" s="16"/>
      <c r="Q2450" s="16"/>
    </row>
    <row r="2451" spans="10:17" x14ac:dyDescent="0.25">
      <c r="J2451" s="26"/>
      <c r="K2451" s="26"/>
      <c r="O2451" s="16"/>
      <c r="P2451" s="16"/>
      <c r="Q2451" s="16"/>
    </row>
    <row r="2452" spans="10:17" x14ac:dyDescent="0.25">
      <c r="J2452" s="26"/>
      <c r="K2452" s="26"/>
      <c r="O2452" s="16"/>
      <c r="P2452" s="16"/>
      <c r="Q2452" s="16"/>
    </row>
    <row r="2453" spans="10:17" x14ac:dyDescent="0.25">
      <c r="J2453" s="26"/>
      <c r="K2453" s="26"/>
      <c r="O2453" s="16"/>
      <c r="P2453" s="16"/>
      <c r="Q2453" s="16"/>
    </row>
    <row r="2454" spans="10:17" x14ac:dyDescent="0.25">
      <c r="J2454" s="26"/>
      <c r="K2454" s="26"/>
      <c r="O2454" s="16"/>
      <c r="P2454" s="16"/>
      <c r="Q2454" s="16"/>
    </row>
    <row r="2455" spans="10:17" x14ac:dyDescent="0.25">
      <c r="J2455" s="26"/>
      <c r="K2455" s="26"/>
      <c r="O2455" s="16"/>
      <c r="P2455" s="16"/>
      <c r="Q2455" s="16"/>
    </row>
    <row r="2456" spans="10:17" x14ac:dyDescent="0.25">
      <c r="J2456" s="26"/>
      <c r="K2456" s="26"/>
      <c r="O2456" s="16"/>
      <c r="P2456" s="16"/>
      <c r="Q2456" s="16"/>
    </row>
    <row r="2457" spans="10:17" x14ac:dyDescent="0.25">
      <c r="J2457" s="26"/>
      <c r="K2457" s="26"/>
      <c r="O2457" s="16"/>
      <c r="P2457" s="16"/>
      <c r="Q2457" s="16"/>
    </row>
    <row r="2458" spans="10:17" x14ac:dyDescent="0.25">
      <c r="J2458" s="26"/>
      <c r="K2458" s="26"/>
      <c r="O2458" s="16"/>
      <c r="P2458" s="16"/>
      <c r="Q2458" s="16"/>
    </row>
    <row r="2459" spans="10:17" x14ac:dyDescent="0.25">
      <c r="J2459" s="26"/>
      <c r="K2459" s="26"/>
      <c r="O2459" s="16"/>
      <c r="P2459" s="16"/>
      <c r="Q2459" s="16"/>
    </row>
    <row r="2460" spans="10:17" x14ac:dyDescent="0.25">
      <c r="J2460" s="26"/>
      <c r="K2460" s="26"/>
      <c r="O2460" s="16"/>
      <c r="P2460" s="16"/>
      <c r="Q2460" s="16"/>
    </row>
    <row r="2461" spans="10:17" x14ac:dyDescent="0.25">
      <c r="J2461" s="26"/>
      <c r="K2461" s="26"/>
      <c r="O2461" s="16"/>
      <c r="P2461" s="16"/>
      <c r="Q2461" s="16"/>
    </row>
    <row r="2462" spans="10:17" x14ac:dyDescent="0.25">
      <c r="J2462" s="26"/>
      <c r="K2462" s="26"/>
      <c r="O2462" s="16"/>
      <c r="P2462" s="16"/>
      <c r="Q2462" s="16"/>
    </row>
    <row r="2463" spans="10:17" x14ac:dyDescent="0.25">
      <c r="J2463" s="26"/>
      <c r="K2463" s="26"/>
      <c r="O2463" s="16"/>
      <c r="P2463" s="16"/>
      <c r="Q2463" s="16"/>
    </row>
    <row r="2464" spans="10:17" x14ac:dyDescent="0.25">
      <c r="J2464" s="26"/>
      <c r="K2464" s="26"/>
      <c r="O2464" s="16"/>
      <c r="P2464" s="16"/>
      <c r="Q2464" s="16"/>
    </row>
    <row r="2465" spans="10:17" x14ac:dyDescent="0.25">
      <c r="J2465" s="26"/>
      <c r="K2465" s="26"/>
      <c r="O2465" s="16"/>
      <c r="P2465" s="16"/>
      <c r="Q2465" s="16"/>
    </row>
    <row r="2466" spans="10:17" x14ac:dyDescent="0.25">
      <c r="J2466" s="26"/>
      <c r="K2466" s="26"/>
      <c r="O2466" s="16"/>
      <c r="P2466" s="16"/>
      <c r="Q2466" s="16"/>
    </row>
    <row r="2467" spans="10:17" x14ac:dyDescent="0.25">
      <c r="J2467" s="26"/>
      <c r="K2467" s="26"/>
      <c r="O2467" s="16"/>
      <c r="P2467" s="16"/>
      <c r="Q2467" s="16"/>
    </row>
    <row r="2468" spans="10:17" x14ac:dyDescent="0.25">
      <c r="J2468" s="26"/>
      <c r="K2468" s="26"/>
      <c r="O2468" s="16"/>
      <c r="P2468" s="16"/>
      <c r="Q2468" s="16"/>
    </row>
    <row r="2469" spans="10:17" x14ac:dyDescent="0.25">
      <c r="J2469" s="26"/>
      <c r="K2469" s="26"/>
      <c r="O2469" s="16"/>
      <c r="P2469" s="16"/>
      <c r="Q2469" s="16"/>
    </row>
    <row r="2470" spans="10:17" x14ac:dyDescent="0.25">
      <c r="J2470" s="26"/>
      <c r="K2470" s="26"/>
      <c r="O2470" s="16"/>
      <c r="P2470" s="16"/>
      <c r="Q2470" s="16"/>
    </row>
    <row r="2471" spans="10:17" x14ac:dyDescent="0.25">
      <c r="J2471" s="26"/>
      <c r="K2471" s="26"/>
      <c r="O2471" s="16"/>
      <c r="P2471" s="16"/>
      <c r="Q2471" s="16"/>
    </row>
    <row r="2472" spans="10:17" x14ac:dyDescent="0.25">
      <c r="J2472" s="26"/>
      <c r="K2472" s="26"/>
      <c r="O2472" s="16"/>
      <c r="P2472" s="16"/>
      <c r="Q2472" s="16"/>
    </row>
    <row r="2473" spans="10:17" x14ac:dyDescent="0.25">
      <c r="J2473" s="26"/>
      <c r="K2473" s="26"/>
      <c r="O2473" s="16"/>
      <c r="P2473" s="16"/>
      <c r="Q2473" s="16"/>
    </row>
    <row r="2474" spans="10:17" x14ac:dyDescent="0.25">
      <c r="J2474" s="26"/>
      <c r="K2474" s="26"/>
      <c r="O2474" s="16"/>
      <c r="P2474" s="16"/>
      <c r="Q2474" s="16"/>
    </row>
    <row r="2475" spans="10:17" x14ac:dyDescent="0.25">
      <c r="J2475" s="26"/>
      <c r="K2475" s="26"/>
      <c r="O2475" s="16"/>
      <c r="P2475" s="16"/>
      <c r="Q2475" s="16"/>
    </row>
    <row r="2476" spans="10:17" x14ac:dyDescent="0.25">
      <c r="J2476" s="26"/>
      <c r="K2476" s="26"/>
      <c r="O2476" s="16"/>
      <c r="P2476" s="16"/>
      <c r="Q2476" s="16"/>
    </row>
    <row r="2477" spans="10:17" x14ac:dyDescent="0.25">
      <c r="J2477" s="26"/>
      <c r="K2477" s="26"/>
      <c r="O2477" s="16"/>
      <c r="P2477" s="16"/>
      <c r="Q2477" s="16"/>
    </row>
    <row r="2478" spans="10:17" x14ac:dyDescent="0.25">
      <c r="J2478" s="26"/>
      <c r="K2478" s="26"/>
      <c r="O2478" s="16"/>
      <c r="P2478" s="16"/>
      <c r="Q2478" s="16"/>
    </row>
    <row r="2479" spans="10:17" x14ac:dyDescent="0.25">
      <c r="J2479" s="26"/>
      <c r="K2479" s="26"/>
      <c r="O2479" s="16"/>
      <c r="P2479" s="16"/>
      <c r="Q2479" s="16"/>
    </row>
    <row r="2480" spans="10:17" x14ac:dyDescent="0.25">
      <c r="J2480" s="26"/>
      <c r="K2480" s="26"/>
      <c r="O2480" s="16"/>
      <c r="P2480" s="16"/>
      <c r="Q2480" s="16"/>
    </row>
    <row r="2481" spans="10:17" x14ac:dyDescent="0.25">
      <c r="J2481" s="26"/>
      <c r="K2481" s="26"/>
      <c r="O2481" s="16"/>
      <c r="P2481" s="16"/>
      <c r="Q2481" s="16"/>
    </row>
    <row r="2482" spans="10:17" x14ac:dyDescent="0.25">
      <c r="J2482" s="26"/>
      <c r="K2482" s="26"/>
      <c r="O2482" s="16"/>
      <c r="P2482" s="16"/>
      <c r="Q2482" s="16"/>
    </row>
    <row r="2483" spans="10:17" x14ac:dyDescent="0.25">
      <c r="J2483" s="26"/>
      <c r="K2483" s="26"/>
      <c r="O2483" s="16"/>
      <c r="P2483" s="16"/>
      <c r="Q2483" s="16"/>
    </row>
    <row r="2484" spans="10:17" x14ac:dyDescent="0.25">
      <c r="J2484" s="26"/>
      <c r="K2484" s="26"/>
      <c r="O2484" s="16"/>
      <c r="P2484" s="16"/>
      <c r="Q2484" s="16"/>
    </row>
    <row r="2485" spans="10:17" x14ac:dyDescent="0.25">
      <c r="J2485" s="26"/>
      <c r="K2485" s="26"/>
      <c r="O2485" s="16"/>
      <c r="P2485" s="16"/>
      <c r="Q2485" s="16"/>
    </row>
    <row r="2486" spans="10:17" x14ac:dyDescent="0.25">
      <c r="J2486" s="26"/>
      <c r="K2486" s="26"/>
      <c r="O2486" s="16"/>
      <c r="P2486" s="16"/>
      <c r="Q2486" s="16"/>
    </row>
    <row r="2487" spans="10:17" x14ac:dyDescent="0.25">
      <c r="J2487" s="26"/>
      <c r="K2487" s="26"/>
      <c r="O2487" s="16"/>
      <c r="P2487" s="16"/>
      <c r="Q2487" s="16"/>
    </row>
    <row r="2488" spans="10:17" x14ac:dyDescent="0.25">
      <c r="J2488" s="26"/>
      <c r="K2488" s="26"/>
      <c r="O2488" s="16"/>
      <c r="P2488" s="16"/>
      <c r="Q2488" s="16"/>
    </row>
    <row r="2489" spans="10:17" x14ac:dyDescent="0.25">
      <c r="J2489" s="26"/>
      <c r="K2489" s="26"/>
      <c r="O2489" s="16"/>
      <c r="P2489" s="16"/>
      <c r="Q2489" s="16"/>
    </row>
    <row r="2490" spans="10:17" x14ac:dyDescent="0.25">
      <c r="J2490" s="26"/>
      <c r="K2490" s="26"/>
      <c r="O2490" s="16"/>
      <c r="P2490" s="16"/>
      <c r="Q2490" s="16"/>
    </row>
    <row r="2491" spans="10:17" x14ac:dyDescent="0.25">
      <c r="J2491" s="26"/>
      <c r="K2491" s="26"/>
      <c r="O2491" s="16"/>
      <c r="P2491" s="16"/>
      <c r="Q2491" s="16"/>
    </row>
    <row r="2492" spans="10:17" x14ac:dyDescent="0.25">
      <c r="J2492" s="26"/>
      <c r="K2492" s="26"/>
      <c r="O2492" s="16"/>
      <c r="P2492" s="16"/>
      <c r="Q2492" s="16"/>
    </row>
    <row r="2493" spans="10:17" x14ac:dyDescent="0.25">
      <c r="J2493" s="26"/>
      <c r="K2493" s="26"/>
      <c r="O2493" s="16"/>
      <c r="P2493" s="16"/>
      <c r="Q2493" s="16"/>
    </row>
    <row r="2494" spans="10:17" x14ac:dyDescent="0.25">
      <c r="J2494" s="26"/>
      <c r="K2494" s="26"/>
      <c r="O2494" s="16"/>
      <c r="P2494" s="16"/>
      <c r="Q2494" s="16"/>
    </row>
    <row r="2495" spans="10:17" x14ac:dyDescent="0.25">
      <c r="J2495" s="26"/>
      <c r="K2495" s="26"/>
      <c r="O2495" s="16"/>
      <c r="P2495" s="16"/>
      <c r="Q2495" s="16"/>
    </row>
    <row r="2496" spans="10:17" x14ac:dyDescent="0.25">
      <c r="J2496" s="26"/>
      <c r="K2496" s="26"/>
      <c r="O2496" s="16"/>
      <c r="P2496" s="16"/>
      <c r="Q2496" s="16"/>
    </row>
    <row r="2497" spans="10:17" x14ac:dyDescent="0.25">
      <c r="J2497" s="26"/>
      <c r="K2497" s="26"/>
      <c r="O2497" s="16"/>
      <c r="P2497" s="16"/>
      <c r="Q2497" s="16"/>
    </row>
    <row r="2498" spans="10:17" x14ac:dyDescent="0.25">
      <c r="J2498" s="26"/>
      <c r="K2498" s="26"/>
      <c r="O2498" s="16"/>
      <c r="P2498" s="16"/>
      <c r="Q2498" s="16"/>
    </row>
    <row r="2499" spans="10:17" x14ac:dyDescent="0.25">
      <c r="J2499" s="26"/>
      <c r="K2499" s="26"/>
      <c r="O2499" s="16"/>
      <c r="P2499" s="16"/>
      <c r="Q2499" s="16"/>
    </row>
    <row r="2500" spans="10:17" x14ac:dyDescent="0.25">
      <c r="J2500" s="26"/>
      <c r="K2500" s="26"/>
      <c r="O2500" s="16"/>
      <c r="P2500" s="16"/>
      <c r="Q2500" s="16"/>
    </row>
    <row r="2501" spans="10:17" x14ac:dyDescent="0.25">
      <c r="J2501" s="26"/>
      <c r="K2501" s="26"/>
      <c r="O2501" s="16"/>
      <c r="P2501" s="16"/>
      <c r="Q2501" s="16"/>
    </row>
    <row r="2502" spans="10:17" x14ac:dyDescent="0.25">
      <c r="J2502" s="26"/>
      <c r="K2502" s="26"/>
      <c r="O2502" s="16"/>
      <c r="P2502" s="16"/>
      <c r="Q2502" s="16"/>
    </row>
    <row r="2503" spans="10:17" x14ac:dyDescent="0.25">
      <c r="J2503" s="26"/>
      <c r="K2503" s="26"/>
      <c r="O2503" s="16"/>
      <c r="P2503" s="16"/>
      <c r="Q2503" s="16"/>
    </row>
    <row r="2504" spans="10:17" x14ac:dyDescent="0.25">
      <c r="J2504" s="26"/>
      <c r="K2504" s="26"/>
      <c r="O2504" s="16"/>
      <c r="P2504" s="16"/>
      <c r="Q2504" s="16"/>
    </row>
    <row r="2505" spans="10:17" x14ac:dyDescent="0.25">
      <c r="J2505" s="26"/>
      <c r="K2505" s="26"/>
      <c r="O2505" s="16"/>
      <c r="P2505" s="16"/>
      <c r="Q2505" s="16"/>
    </row>
    <row r="2506" spans="10:17" x14ac:dyDescent="0.25">
      <c r="J2506" s="26"/>
      <c r="K2506" s="26"/>
      <c r="O2506" s="16"/>
      <c r="P2506" s="16"/>
      <c r="Q2506" s="16"/>
    </row>
    <row r="2507" spans="10:17" x14ac:dyDescent="0.25">
      <c r="J2507" s="26"/>
      <c r="K2507" s="26"/>
      <c r="O2507" s="16"/>
      <c r="P2507" s="16"/>
      <c r="Q2507" s="16"/>
    </row>
    <row r="2508" spans="10:17" x14ac:dyDescent="0.25">
      <c r="J2508" s="26"/>
      <c r="K2508" s="26"/>
      <c r="O2508" s="16"/>
      <c r="P2508" s="16"/>
      <c r="Q2508" s="16"/>
    </row>
    <row r="2509" spans="10:17" x14ac:dyDescent="0.25">
      <c r="J2509" s="26"/>
      <c r="K2509" s="26"/>
      <c r="O2509" s="16"/>
      <c r="P2509" s="16"/>
      <c r="Q2509" s="16"/>
    </row>
    <row r="2510" spans="10:17" x14ac:dyDescent="0.25">
      <c r="J2510" s="26"/>
      <c r="K2510" s="26"/>
      <c r="O2510" s="16"/>
      <c r="P2510" s="16"/>
      <c r="Q2510" s="16"/>
    </row>
    <row r="2511" spans="10:17" x14ac:dyDescent="0.25">
      <c r="J2511" s="26"/>
      <c r="K2511" s="26"/>
      <c r="O2511" s="16"/>
      <c r="P2511" s="16"/>
      <c r="Q2511" s="16"/>
    </row>
    <row r="2512" spans="10:17" x14ac:dyDescent="0.25">
      <c r="J2512" s="26"/>
      <c r="K2512" s="26"/>
      <c r="O2512" s="16"/>
      <c r="P2512" s="16"/>
      <c r="Q2512" s="16"/>
    </row>
    <row r="2513" spans="10:17" x14ac:dyDescent="0.25">
      <c r="J2513" s="26"/>
      <c r="K2513" s="26"/>
      <c r="O2513" s="16"/>
      <c r="P2513" s="16"/>
      <c r="Q2513" s="16"/>
    </row>
    <row r="2514" spans="10:17" x14ac:dyDescent="0.25">
      <c r="J2514" s="26"/>
      <c r="K2514" s="26"/>
      <c r="O2514" s="16"/>
      <c r="P2514" s="16"/>
      <c r="Q2514" s="16"/>
    </row>
    <row r="2515" spans="10:17" x14ac:dyDescent="0.25">
      <c r="J2515" s="26"/>
      <c r="K2515" s="26"/>
      <c r="O2515" s="16"/>
      <c r="P2515" s="16"/>
      <c r="Q2515" s="16"/>
    </row>
    <row r="2516" spans="10:17" x14ac:dyDescent="0.25">
      <c r="J2516" s="26"/>
      <c r="K2516" s="26"/>
      <c r="O2516" s="16"/>
      <c r="P2516" s="16"/>
      <c r="Q2516" s="16"/>
    </row>
    <row r="2517" spans="10:17" x14ac:dyDescent="0.25">
      <c r="J2517" s="26"/>
      <c r="K2517" s="26"/>
      <c r="O2517" s="16"/>
      <c r="P2517" s="16"/>
      <c r="Q2517" s="16"/>
    </row>
    <row r="2518" spans="10:17" x14ac:dyDescent="0.25">
      <c r="J2518" s="26"/>
      <c r="K2518" s="26"/>
      <c r="O2518" s="16"/>
      <c r="P2518" s="16"/>
      <c r="Q2518" s="16"/>
    </row>
    <row r="2519" spans="10:17" x14ac:dyDescent="0.25">
      <c r="J2519" s="26"/>
      <c r="K2519" s="26"/>
      <c r="O2519" s="16"/>
      <c r="P2519" s="16"/>
      <c r="Q2519" s="16"/>
    </row>
    <row r="2520" spans="10:17" x14ac:dyDescent="0.25">
      <c r="J2520" s="26"/>
      <c r="K2520" s="26"/>
      <c r="O2520" s="16"/>
      <c r="P2520" s="16"/>
      <c r="Q2520" s="16"/>
    </row>
    <row r="2521" spans="10:17" x14ac:dyDescent="0.25">
      <c r="J2521" s="26"/>
      <c r="K2521" s="26"/>
      <c r="O2521" s="16"/>
      <c r="P2521" s="16"/>
      <c r="Q2521" s="16"/>
    </row>
    <row r="2522" spans="10:17" x14ac:dyDescent="0.25">
      <c r="J2522" s="26"/>
      <c r="K2522" s="26"/>
      <c r="O2522" s="16"/>
      <c r="P2522" s="16"/>
      <c r="Q2522" s="16"/>
    </row>
    <row r="2523" spans="10:17" x14ac:dyDescent="0.25">
      <c r="J2523" s="26"/>
      <c r="K2523" s="26"/>
      <c r="O2523" s="16"/>
      <c r="P2523" s="16"/>
      <c r="Q2523" s="16"/>
    </row>
    <row r="2524" spans="10:17" x14ac:dyDescent="0.25">
      <c r="J2524" s="26"/>
      <c r="K2524" s="26"/>
      <c r="O2524" s="16"/>
      <c r="P2524" s="16"/>
      <c r="Q2524" s="16"/>
    </row>
    <row r="2525" spans="10:17" x14ac:dyDescent="0.25">
      <c r="J2525" s="26"/>
      <c r="K2525" s="26"/>
      <c r="O2525" s="16"/>
      <c r="P2525" s="16"/>
      <c r="Q2525" s="16"/>
    </row>
    <row r="2526" spans="10:17" x14ac:dyDescent="0.25">
      <c r="J2526" s="26"/>
      <c r="K2526" s="26"/>
      <c r="O2526" s="16"/>
      <c r="P2526" s="16"/>
      <c r="Q2526" s="16"/>
    </row>
    <row r="2527" spans="10:17" x14ac:dyDescent="0.25">
      <c r="J2527" s="26"/>
      <c r="K2527" s="26"/>
      <c r="O2527" s="16"/>
      <c r="P2527" s="16"/>
      <c r="Q2527" s="16"/>
    </row>
    <row r="2528" spans="10:17" x14ac:dyDescent="0.25">
      <c r="J2528" s="26"/>
      <c r="K2528" s="26"/>
      <c r="O2528" s="16"/>
      <c r="P2528" s="16"/>
      <c r="Q2528" s="16"/>
    </row>
    <row r="2529" spans="10:17" x14ac:dyDescent="0.25">
      <c r="J2529" s="26"/>
      <c r="K2529" s="26"/>
      <c r="O2529" s="16"/>
      <c r="P2529" s="16"/>
      <c r="Q2529" s="16"/>
    </row>
    <row r="2530" spans="10:17" x14ac:dyDescent="0.25">
      <c r="J2530" s="26"/>
      <c r="K2530" s="26"/>
      <c r="O2530" s="16"/>
      <c r="P2530" s="16"/>
      <c r="Q2530" s="16"/>
    </row>
    <row r="2531" spans="10:17" x14ac:dyDescent="0.25">
      <c r="J2531" s="26"/>
      <c r="K2531" s="26"/>
      <c r="O2531" s="16"/>
      <c r="P2531" s="16"/>
      <c r="Q2531" s="16"/>
    </row>
    <row r="2532" spans="10:17" x14ac:dyDescent="0.25">
      <c r="J2532" s="26"/>
      <c r="K2532" s="26"/>
      <c r="O2532" s="16"/>
      <c r="P2532" s="16"/>
      <c r="Q2532" s="16"/>
    </row>
    <row r="2533" spans="10:17" x14ac:dyDescent="0.25">
      <c r="J2533" s="26"/>
      <c r="K2533" s="26"/>
      <c r="O2533" s="16"/>
      <c r="P2533" s="16"/>
      <c r="Q2533" s="16"/>
    </row>
    <row r="2534" spans="10:17" x14ac:dyDescent="0.25">
      <c r="J2534" s="26"/>
      <c r="K2534" s="26"/>
      <c r="O2534" s="16"/>
      <c r="P2534" s="16"/>
      <c r="Q2534" s="16"/>
    </row>
    <row r="2535" spans="10:17" x14ac:dyDescent="0.25">
      <c r="J2535" s="26"/>
      <c r="K2535" s="26"/>
      <c r="O2535" s="16"/>
      <c r="P2535" s="16"/>
      <c r="Q2535" s="16"/>
    </row>
    <row r="2536" spans="10:17" x14ac:dyDescent="0.25">
      <c r="J2536" s="26"/>
      <c r="K2536" s="26"/>
      <c r="O2536" s="16"/>
      <c r="P2536" s="16"/>
      <c r="Q2536" s="16"/>
    </row>
    <row r="2537" spans="10:17" x14ac:dyDescent="0.25">
      <c r="J2537" s="26"/>
      <c r="K2537" s="26"/>
      <c r="O2537" s="16"/>
      <c r="P2537" s="16"/>
      <c r="Q2537" s="16"/>
    </row>
    <row r="2538" spans="10:17" x14ac:dyDescent="0.25">
      <c r="J2538" s="26"/>
      <c r="K2538" s="26"/>
      <c r="O2538" s="16"/>
      <c r="P2538" s="16"/>
      <c r="Q2538" s="16"/>
    </row>
    <row r="2539" spans="10:17" x14ac:dyDescent="0.25">
      <c r="J2539" s="26"/>
      <c r="K2539" s="26"/>
      <c r="O2539" s="16"/>
      <c r="P2539" s="16"/>
      <c r="Q2539" s="16"/>
    </row>
    <row r="2540" spans="10:17" x14ac:dyDescent="0.25">
      <c r="J2540" s="26"/>
      <c r="K2540" s="26"/>
      <c r="O2540" s="16"/>
      <c r="P2540" s="16"/>
      <c r="Q2540" s="16"/>
    </row>
    <row r="2541" spans="10:17" x14ac:dyDescent="0.25">
      <c r="J2541" s="26"/>
      <c r="K2541" s="26"/>
      <c r="O2541" s="16"/>
      <c r="P2541" s="16"/>
      <c r="Q2541" s="16"/>
    </row>
    <row r="2542" spans="10:17" x14ac:dyDescent="0.25">
      <c r="J2542" s="26"/>
      <c r="K2542" s="26"/>
      <c r="O2542" s="16"/>
      <c r="P2542" s="16"/>
      <c r="Q2542" s="16"/>
    </row>
    <row r="2543" spans="10:17" x14ac:dyDescent="0.25">
      <c r="J2543" s="26"/>
      <c r="K2543" s="26"/>
      <c r="O2543" s="16"/>
      <c r="P2543" s="16"/>
      <c r="Q2543" s="16"/>
    </row>
    <row r="2544" spans="10:17" x14ac:dyDescent="0.25">
      <c r="J2544" s="26"/>
      <c r="K2544" s="26"/>
      <c r="O2544" s="16"/>
      <c r="P2544" s="16"/>
      <c r="Q2544" s="16"/>
    </row>
    <row r="2545" spans="10:17" x14ac:dyDescent="0.25">
      <c r="J2545" s="26"/>
      <c r="K2545" s="26"/>
      <c r="O2545" s="16"/>
      <c r="P2545" s="16"/>
      <c r="Q2545" s="16"/>
    </row>
    <row r="2546" spans="10:17" x14ac:dyDescent="0.25">
      <c r="J2546" s="26"/>
      <c r="K2546" s="26"/>
      <c r="O2546" s="16"/>
      <c r="P2546" s="16"/>
      <c r="Q2546" s="16"/>
    </row>
    <row r="2547" spans="10:17" x14ac:dyDescent="0.25">
      <c r="J2547" s="26"/>
      <c r="K2547" s="26"/>
      <c r="O2547" s="16"/>
      <c r="P2547" s="16"/>
      <c r="Q2547" s="16"/>
    </row>
    <row r="2548" spans="10:17" x14ac:dyDescent="0.25">
      <c r="J2548" s="26"/>
      <c r="K2548" s="26"/>
      <c r="O2548" s="16"/>
      <c r="P2548" s="16"/>
      <c r="Q2548" s="16"/>
    </row>
    <row r="2549" spans="10:17" x14ac:dyDescent="0.25">
      <c r="J2549" s="26"/>
      <c r="K2549" s="26"/>
      <c r="O2549" s="16"/>
      <c r="P2549" s="16"/>
      <c r="Q2549" s="16"/>
    </row>
    <row r="2550" spans="10:17" x14ac:dyDescent="0.25">
      <c r="J2550" s="26"/>
      <c r="K2550" s="26"/>
      <c r="O2550" s="16"/>
      <c r="P2550" s="16"/>
      <c r="Q2550" s="16"/>
    </row>
    <row r="2551" spans="10:17" x14ac:dyDescent="0.25">
      <c r="J2551" s="26"/>
      <c r="K2551" s="26"/>
      <c r="O2551" s="16"/>
      <c r="P2551" s="16"/>
      <c r="Q2551" s="16"/>
    </row>
    <row r="2552" spans="10:17" x14ac:dyDescent="0.25">
      <c r="J2552" s="26"/>
      <c r="K2552" s="26"/>
      <c r="O2552" s="16"/>
      <c r="P2552" s="16"/>
      <c r="Q2552" s="16"/>
    </row>
    <row r="2553" spans="10:17" x14ac:dyDescent="0.25">
      <c r="J2553" s="26"/>
      <c r="K2553" s="26"/>
      <c r="O2553" s="16"/>
      <c r="P2553" s="16"/>
      <c r="Q2553" s="16"/>
    </row>
    <row r="2554" spans="10:17" x14ac:dyDescent="0.25">
      <c r="J2554" s="26"/>
      <c r="K2554" s="26"/>
      <c r="O2554" s="16"/>
      <c r="P2554" s="16"/>
      <c r="Q2554" s="16"/>
    </row>
    <row r="2555" spans="10:17" x14ac:dyDescent="0.25">
      <c r="J2555" s="26"/>
      <c r="K2555" s="26"/>
      <c r="O2555" s="16"/>
      <c r="P2555" s="16"/>
      <c r="Q2555" s="16"/>
    </row>
    <row r="2556" spans="10:17" x14ac:dyDescent="0.25">
      <c r="J2556" s="26"/>
      <c r="K2556" s="26"/>
      <c r="O2556" s="16"/>
      <c r="P2556" s="16"/>
      <c r="Q2556" s="16"/>
    </row>
    <row r="2557" spans="10:17" x14ac:dyDescent="0.25">
      <c r="J2557" s="26"/>
      <c r="K2557" s="26"/>
      <c r="O2557" s="16"/>
      <c r="P2557" s="16"/>
      <c r="Q2557" s="16"/>
    </row>
    <row r="2558" spans="10:17" x14ac:dyDescent="0.25">
      <c r="J2558" s="26"/>
      <c r="K2558" s="26"/>
      <c r="O2558" s="16"/>
      <c r="P2558" s="16"/>
      <c r="Q2558" s="16"/>
    </row>
    <row r="2559" spans="10:17" x14ac:dyDescent="0.25">
      <c r="J2559" s="26"/>
      <c r="K2559" s="26"/>
      <c r="O2559" s="16"/>
      <c r="P2559" s="16"/>
      <c r="Q2559" s="16"/>
    </row>
    <row r="2560" spans="10:17" x14ac:dyDescent="0.25">
      <c r="J2560" s="26"/>
      <c r="K2560" s="26"/>
      <c r="O2560" s="16"/>
      <c r="P2560" s="16"/>
      <c r="Q2560" s="16"/>
    </row>
    <row r="2561" spans="10:17" x14ac:dyDescent="0.25">
      <c r="J2561" s="26"/>
      <c r="K2561" s="26"/>
      <c r="O2561" s="16"/>
      <c r="P2561" s="16"/>
      <c r="Q2561" s="16"/>
    </row>
    <row r="2562" spans="10:17" x14ac:dyDescent="0.25">
      <c r="J2562" s="26"/>
      <c r="K2562" s="26"/>
      <c r="O2562" s="16"/>
      <c r="P2562" s="16"/>
      <c r="Q2562" s="16"/>
    </row>
    <row r="2563" spans="10:17" x14ac:dyDescent="0.25">
      <c r="J2563" s="26"/>
      <c r="K2563" s="26"/>
      <c r="O2563" s="16"/>
      <c r="P2563" s="16"/>
      <c r="Q2563" s="16"/>
    </row>
    <row r="2564" spans="10:17" x14ac:dyDescent="0.25">
      <c r="J2564" s="26"/>
      <c r="K2564" s="26"/>
      <c r="O2564" s="16"/>
      <c r="P2564" s="16"/>
      <c r="Q2564" s="16"/>
    </row>
    <row r="2565" spans="10:17" x14ac:dyDescent="0.25">
      <c r="J2565" s="26"/>
      <c r="K2565" s="26"/>
      <c r="O2565" s="16"/>
      <c r="P2565" s="16"/>
      <c r="Q2565" s="16"/>
    </row>
    <row r="2566" spans="10:17" x14ac:dyDescent="0.25">
      <c r="J2566" s="26"/>
      <c r="K2566" s="26"/>
      <c r="O2566" s="16"/>
      <c r="P2566" s="16"/>
      <c r="Q2566" s="16"/>
    </row>
    <row r="2567" spans="10:17" x14ac:dyDescent="0.25">
      <c r="J2567" s="26"/>
      <c r="K2567" s="26"/>
      <c r="O2567" s="16"/>
      <c r="P2567" s="16"/>
      <c r="Q2567" s="16"/>
    </row>
    <row r="2568" spans="10:17" x14ac:dyDescent="0.25">
      <c r="J2568" s="26"/>
      <c r="K2568" s="26"/>
      <c r="O2568" s="16"/>
      <c r="P2568" s="16"/>
      <c r="Q2568" s="16"/>
    </row>
    <row r="2569" spans="10:17" x14ac:dyDescent="0.25">
      <c r="J2569" s="26"/>
      <c r="K2569" s="26"/>
      <c r="O2569" s="16"/>
      <c r="P2569" s="16"/>
      <c r="Q2569" s="16"/>
    </row>
    <row r="2570" spans="10:17" x14ac:dyDescent="0.25">
      <c r="J2570" s="26"/>
      <c r="K2570" s="26"/>
      <c r="O2570" s="16"/>
      <c r="P2570" s="16"/>
      <c r="Q2570" s="16"/>
    </row>
    <row r="2571" spans="10:17" x14ac:dyDescent="0.25">
      <c r="J2571" s="26"/>
      <c r="K2571" s="26"/>
      <c r="O2571" s="16"/>
      <c r="P2571" s="16"/>
      <c r="Q2571" s="16"/>
    </row>
    <row r="2572" spans="10:17" x14ac:dyDescent="0.25">
      <c r="J2572" s="26"/>
      <c r="K2572" s="26"/>
      <c r="O2572" s="16"/>
      <c r="P2572" s="16"/>
      <c r="Q2572" s="16"/>
    </row>
    <row r="2573" spans="10:17" x14ac:dyDescent="0.25">
      <c r="J2573" s="26"/>
      <c r="K2573" s="26"/>
      <c r="O2573" s="16"/>
      <c r="P2573" s="16"/>
      <c r="Q2573" s="16"/>
    </row>
    <row r="2574" spans="10:17" x14ac:dyDescent="0.25">
      <c r="J2574" s="26"/>
      <c r="K2574" s="26"/>
      <c r="O2574" s="16"/>
      <c r="P2574" s="16"/>
      <c r="Q2574" s="16"/>
    </row>
    <row r="2575" spans="10:17" x14ac:dyDescent="0.25">
      <c r="J2575" s="26"/>
      <c r="K2575" s="26"/>
      <c r="O2575" s="16"/>
      <c r="P2575" s="16"/>
      <c r="Q2575" s="16"/>
    </row>
    <row r="2576" spans="10:17" x14ac:dyDescent="0.25">
      <c r="J2576" s="26"/>
      <c r="K2576" s="26"/>
      <c r="O2576" s="16"/>
      <c r="P2576" s="16"/>
      <c r="Q2576" s="16"/>
    </row>
    <row r="2577" spans="10:17" x14ac:dyDescent="0.25">
      <c r="J2577" s="26"/>
      <c r="K2577" s="26"/>
      <c r="O2577" s="16"/>
      <c r="P2577" s="16"/>
      <c r="Q2577" s="16"/>
    </row>
    <row r="2578" spans="10:17" x14ac:dyDescent="0.25">
      <c r="J2578" s="26"/>
      <c r="K2578" s="26"/>
      <c r="O2578" s="16"/>
      <c r="P2578" s="16"/>
      <c r="Q2578" s="16"/>
    </row>
    <row r="2579" spans="10:17" x14ac:dyDescent="0.25">
      <c r="J2579" s="26"/>
      <c r="K2579" s="26"/>
      <c r="O2579" s="16"/>
      <c r="P2579" s="16"/>
      <c r="Q2579" s="16"/>
    </row>
    <row r="2580" spans="10:17" x14ac:dyDescent="0.25">
      <c r="J2580" s="26"/>
      <c r="K2580" s="26"/>
      <c r="O2580" s="16"/>
      <c r="P2580" s="16"/>
      <c r="Q2580" s="16"/>
    </row>
    <row r="2581" spans="10:17" x14ac:dyDescent="0.25">
      <c r="J2581" s="26"/>
      <c r="K2581" s="26"/>
      <c r="O2581" s="16"/>
      <c r="P2581" s="16"/>
      <c r="Q2581" s="16"/>
    </row>
    <row r="2582" spans="10:17" x14ac:dyDescent="0.25">
      <c r="J2582" s="26"/>
      <c r="K2582" s="26"/>
      <c r="O2582" s="16"/>
      <c r="P2582" s="16"/>
      <c r="Q2582" s="16"/>
    </row>
    <row r="2583" spans="10:17" x14ac:dyDescent="0.25">
      <c r="J2583" s="26"/>
      <c r="K2583" s="26"/>
      <c r="O2583" s="16"/>
      <c r="P2583" s="16"/>
      <c r="Q2583" s="16"/>
    </row>
    <row r="2584" spans="10:17" x14ac:dyDescent="0.25">
      <c r="J2584" s="26"/>
      <c r="K2584" s="26"/>
      <c r="O2584" s="16"/>
      <c r="P2584" s="16"/>
      <c r="Q2584" s="16"/>
    </row>
    <row r="2585" spans="10:17" x14ac:dyDescent="0.25">
      <c r="J2585" s="26"/>
      <c r="K2585" s="26"/>
      <c r="O2585" s="16"/>
      <c r="P2585" s="16"/>
      <c r="Q2585" s="16"/>
    </row>
    <row r="2586" spans="10:17" x14ac:dyDescent="0.25">
      <c r="J2586" s="26"/>
      <c r="K2586" s="26"/>
      <c r="O2586" s="16"/>
      <c r="P2586" s="16"/>
      <c r="Q2586" s="16"/>
    </row>
    <row r="2587" spans="10:17" x14ac:dyDescent="0.25">
      <c r="J2587" s="26"/>
      <c r="K2587" s="26"/>
      <c r="O2587" s="16"/>
      <c r="P2587" s="16"/>
      <c r="Q2587" s="16"/>
    </row>
    <row r="2588" spans="10:17" x14ac:dyDescent="0.25">
      <c r="J2588" s="26"/>
      <c r="K2588" s="26"/>
      <c r="O2588" s="16"/>
      <c r="P2588" s="16"/>
      <c r="Q2588" s="16"/>
    </row>
    <row r="2589" spans="10:17" x14ac:dyDescent="0.25">
      <c r="J2589" s="26"/>
      <c r="K2589" s="26"/>
      <c r="O2589" s="16"/>
      <c r="P2589" s="16"/>
      <c r="Q2589" s="16"/>
    </row>
    <row r="2590" spans="10:17" x14ac:dyDescent="0.25">
      <c r="J2590" s="26"/>
      <c r="K2590" s="26"/>
      <c r="O2590" s="16"/>
      <c r="P2590" s="16"/>
      <c r="Q2590" s="16"/>
    </row>
    <row r="2591" spans="10:17" x14ac:dyDescent="0.25">
      <c r="J2591" s="26"/>
      <c r="K2591" s="26"/>
      <c r="O2591" s="16"/>
      <c r="P2591" s="16"/>
      <c r="Q2591" s="16"/>
    </row>
    <row r="2592" spans="10:17" x14ac:dyDescent="0.25">
      <c r="J2592" s="26"/>
      <c r="K2592" s="26"/>
      <c r="O2592" s="16"/>
      <c r="P2592" s="16"/>
      <c r="Q2592" s="16"/>
    </row>
    <row r="2593" spans="10:17" x14ac:dyDescent="0.25">
      <c r="J2593" s="26"/>
      <c r="K2593" s="26"/>
      <c r="O2593" s="16"/>
      <c r="P2593" s="16"/>
      <c r="Q2593" s="16"/>
    </row>
    <row r="2594" spans="10:17" x14ac:dyDescent="0.25">
      <c r="J2594" s="26"/>
      <c r="K2594" s="26"/>
      <c r="O2594" s="16"/>
      <c r="P2594" s="16"/>
      <c r="Q2594" s="16"/>
    </row>
    <row r="2595" spans="10:17" x14ac:dyDescent="0.25">
      <c r="J2595" s="26"/>
      <c r="K2595" s="26"/>
      <c r="O2595" s="16"/>
      <c r="P2595" s="16"/>
      <c r="Q2595" s="16"/>
    </row>
    <row r="2596" spans="10:17" x14ac:dyDescent="0.25">
      <c r="J2596" s="26"/>
      <c r="K2596" s="26"/>
      <c r="O2596" s="16"/>
      <c r="P2596" s="16"/>
      <c r="Q2596" s="16"/>
    </row>
    <row r="2597" spans="10:17" x14ac:dyDescent="0.25">
      <c r="J2597" s="26"/>
      <c r="K2597" s="26"/>
      <c r="O2597" s="16"/>
      <c r="P2597" s="16"/>
      <c r="Q2597" s="16"/>
    </row>
    <row r="2598" spans="10:17" x14ac:dyDescent="0.25">
      <c r="J2598" s="26"/>
      <c r="K2598" s="26"/>
      <c r="O2598" s="16"/>
      <c r="P2598" s="16"/>
      <c r="Q2598" s="16"/>
    </row>
    <row r="2599" spans="10:17" x14ac:dyDescent="0.25">
      <c r="J2599" s="26"/>
      <c r="K2599" s="26"/>
      <c r="O2599" s="16"/>
      <c r="P2599" s="16"/>
      <c r="Q2599" s="16"/>
    </row>
    <row r="2600" spans="10:17" x14ac:dyDescent="0.25">
      <c r="J2600" s="26"/>
      <c r="K2600" s="26"/>
      <c r="O2600" s="16"/>
      <c r="P2600" s="16"/>
      <c r="Q2600" s="16"/>
    </row>
    <row r="2601" spans="10:17" x14ac:dyDescent="0.25">
      <c r="J2601" s="26"/>
      <c r="K2601" s="26"/>
      <c r="O2601" s="16"/>
      <c r="P2601" s="16"/>
      <c r="Q2601" s="16"/>
    </row>
    <row r="2602" spans="10:17" x14ac:dyDescent="0.25">
      <c r="J2602" s="26"/>
      <c r="K2602" s="26"/>
      <c r="O2602" s="16"/>
      <c r="P2602" s="16"/>
      <c r="Q2602" s="16"/>
    </row>
    <row r="2603" spans="10:17" x14ac:dyDescent="0.25">
      <c r="J2603" s="26"/>
      <c r="K2603" s="26"/>
      <c r="O2603" s="16"/>
      <c r="P2603" s="16"/>
      <c r="Q2603" s="16"/>
    </row>
    <row r="2604" spans="10:17" x14ac:dyDescent="0.25">
      <c r="J2604" s="26"/>
      <c r="K2604" s="26"/>
      <c r="O2604" s="16"/>
      <c r="P2604" s="16"/>
      <c r="Q2604" s="16"/>
    </row>
    <row r="2605" spans="10:17" x14ac:dyDescent="0.25">
      <c r="J2605" s="26"/>
      <c r="K2605" s="26"/>
      <c r="O2605" s="16"/>
      <c r="P2605" s="16"/>
      <c r="Q2605" s="16"/>
    </row>
    <row r="2606" spans="10:17" x14ac:dyDescent="0.25">
      <c r="J2606" s="26"/>
      <c r="K2606" s="26"/>
      <c r="O2606" s="16"/>
      <c r="P2606" s="16"/>
      <c r="Q2606" s="16"/>
    </row>
    <row r="2607" spans="10:17" x14ac:dyDescent="0.25">
      <c r="J2607" s="26"/>
      <c r="K2607" s="26"/>
      <c r="O2607" s="16"/>
      <c r="P2607" s="16"/>
      <c r="Q2607" s="16"/>
    </row>
    <row r="2608" spans="10:17" x14ac:dyDescent="0.25">
      <c r="J2608" s="26"/>
      <c r="K2608" s="26"/>
      <c r="O2608" s="16"/>
      <c r="P2608" s="16"/>
      <c r="Q2608" s="16"/>
    </row>
    <row r="2609" spans="10:17" x14ac:dyDescent="0.25">
      <c r="J2609" s="26"/>
      <c r="K2609" s="26"/>
      <c r="O2609" s="16"/>
      <c r="P2609" s="16"/>
      <c r="Q2609" s="16"/>
    </row>
    <row r="2610" spans="10:17" x14ac:dyDescent="0.25">
      <c r="J2610" s="26"/>
      <c r="K2610" s="26"/>
      <c r="O2610" s="16"/>
      <c r="P2610" s="16"/>
      <c r="Q2610" s="16"/>
    </row>
    <row r="2611" spans="10:17" x14ac:dyDescent="0.25">
      <c r="J2611" s="26"/>
      <c r="K2611" s="26"/>
      <c r="O2611" s="16"/>
      <c r="P2611" s="16"/>
      <c r="Q2611" s="16"/>
    </row>
    <row r="2612" spans="10:17" x14ac:dyDescent="0.25">
      <c r="J2612" s="26"/>
      <c r="K2612" s="26"/>
      <c r="O2612" s="16"/>
      <c r="P2612" s="16"/>
      <c r="Q2612" s="16"/>
    </row>
    <row r="2613" spans="10:17" x14ac:dyDescent="0.25">
      <c r="J2613" s="26"/>
      <c r="K2613" s="26"/>
      <c r="O2613" s="16"/>
      <c r="P2613" s="16"/>
      <c r="Q2613" s="16"/>
    </row>
    <row r="2614" spans="10:17" x14ac:dyDescent="0.25">
      <c r="J2614" s="26"/>
      <c r="K2614" s="26"/>
      <c r="O2614" s="16"/>
      <c r="P2614" s="16"/>
      <c r="Q2614" s="16"/>
    </row>
    <row r="2615" spans="10:17" x14ac:dyDescent="0.25">
      <c r="J2615" s="26"/>
      <c r="K2615" s="26"/>
      <c r="O2615" s="16"/>
      <c r="P2615" s="16"/>
      <c r="Q2615" s="16"/>
    </row>
    <row r="2616" spans="10:17" x14ac:dyDescent="0.25">
      <c r="J2616" s="26"/>
      <c r="K2616" s="26"/>
      <c r="O2616" s="16"/>
      <c r="P2616" s="16"/>
      <c r="Q2616" s="16"/>
    </row>
    <row r="2617" spans="10:17" x14ac:dyDescent="0.25">
      <c r="J2617" s="26"/>
      <c r="K2617" s="26"/>
      <c r="O2617" s="16"/>
      <c r="P2617" s="16"/>
      <c r="Q2617" s="16"/>
    </row>
    <row r="2618" spans="10:17" x14ac:dyDescent="0.25">
      <c r="J2618" s="26"/>
      <c r="K2618" s="26"/>
      <c r="O2618" s="16"/>
      <c r="P2618" s="16"/>
      <c r="Q2618" s="16"/>
    </row>
    <row r="2619" spans="10:17" x14ac:dyDescent="0.25">
      <c r="J2619" s="26"/>
      <c r="K2619" s="26"/>
      <c r="O2619" s="16"/>
      <c r="P2619" s="16"/>
      <c r="Q2619" s="16"/>
    </row>
    <row r="2620" spans="10:17" x14ac:dyDescent="0.25">
      <c r="J2620" s="26"/>
      <c r="K2620" s="26"/>
      <c r="O2620" s="16"/>
      <c r="P2620" s="16"/>
      <c r="Q2620" s="16"/>
    </row>
    <row r="2621" spans="10:17" x14ac:dyDescent="0.25">
      <c r="J2621" s="26"/>
      <c r="K2621" s="26"/>
      <c r="O2621" s="16"/>
      <c r="P2621" s="16"/>
      <c r="Q2621" s="16"/>
    </row>
    <row r="2622" spans="10:17" x14ac:dyDescent="0.25">
      <c r="J2622" s="26"/>
      <c r="K2622" s="26"/>
      <c r="O2622" s="16"/>
      <c r="P2622" s="16"/>
      <c r="Q2622" s="16"/>
    </row>
    <row r="2623" spans="10:17" x14ac:dyDescent="0.25">
      <c r="J2623" s="26"/>
      <c r="K2623" s="26"/>
      <c r="O2623" s="16"/>
      <c r="P2623" s="16"/>
      <c r="Q2623" s="16"/>
    </row>
    <row r="2624" spans="10:17" x14ac:dyDescent="0.25">
      <c r="J2624" s="26"/>
      <c r="K2624" s="26"/>
      <c r="O2624" s="16"/>
      <c r="P2624" s="16"/>
      <c r="Q2624" s="16"/>
    </row>
    <row r="2625" spans="10:17" x14ac:dyDescent="0.25">
      <c r="J2625" s="26"/>
      <c r="K2625" s="26"/>
      <c r="O2625" s="16"/>
      <c r="P2625" s="16"/>
      <c r="Q2625" s="16"/>
    </row>
    <row r="2626" spans="10:17" x14ac:dyDescent="0.25">
      <c r="J2626" s="26"/>
      <c r="K2626" s="26"/>
      <c r="O2626" s="16"/>
      <c r="P2626" s="16"/>
      <c r="Q2626" s="16"/>
    </row>
    <row r="2627" spans="10:17" x14ac:dyDescent="0.25">
      <c r="J2627" s="26"/>
      <c r="K2627" s="26"/>
      <c r="O2627" s="16"/>
      <c r="P2627" s="16"/>
      <c r="Q2627" s="16"/>
    </row>
    <row r="2628" spans="10:17" x14ac:dyDescent="0.25">
      <c r="J2628" s="26"/>
      <c r="K2628" s="26"/>
      <c r="O2628" s="16"/>
      <c r="P2628" s="16"/>
      <c r="Q2628" s="16"/>
    </row>
    <row r="2629" spans="10:17" x14ac:dyDescent="0.25">
      <c r="J2629" s="26"/>
      <c r="K2629" s="26"/>
      <c r="O2629" s="16"/>
      <c r="P2629" s="16"/>
      <c r="Q2629" s="16"/>
    </row>
    <row r="2630" spans="10:17" x14ac:dyDescent="0.25">
      <c r="J2630" s="26"/>
      <c r="K2630" s="26"/>
      <c r="O2630" s="16"/>
      <c r="P2630" s="16"/>
      <c r="Q2630" s="16"/>
    </row>
    <row r="2631" spans="10:17" x14ac:dyDescent="0.25">
      <c r="J2631" s="26"/>
      <c r="K2631" s="26"/>
      <c r="O2631" s="16"/>
      <c r="P2631" s="16"/>
      <c r="Q2631" s="16"/>
    </row>
    <row r="2632" spans="10:17" x14ac:dyDescent="0.25">
      <c r="J2632" s="26"/>
      <c r="K2632" s="26"/>
      <c r="O2632" s="16"/>
      <c r="P2632" s="16"/>
      <c r="Q2632" s="16"/>
    </row>
    <row r="2633" spans="10:17" x14ac:dyDescent="0.25">
      <c r="J2633" s="26"/>
      <c r="K2633" s="26"/>
      <c r="O2633" s="16"/>
      <c r="P2633" s="16"/>
      <c r="Q2633" s="16"/>
    </row>
    <row r="2634" spans="10:17" x14ac:dyDescent="0.25">
      <c r="J2634" s="26"/>
      <c r="K2634" s="26"/>
      <c r="O2634" s="16"/>
      <c r="P2634" s="16"/>
      <c r="Q2634" s="16"/>
    </row>
    <row r="2635" spans="10:17" x14ac:dyDescent="0.25">
      <c r="J2635" s="26"/>
      <c r="K2635" s="26"/>
      <c r="O2635" s="16"/>
      <c r="P2635" s="16"/>
      <c r="Q2635" s="16"/>
    </row>
    <row r="2636" spans="10:17" x14ac:dyDescent="0.25">
      <c r="J2636" s="26"/>
      <c r="K2636" s="26"/>
      <c r="O2636" s="16"/>
      <c r="P2636" s="16"/>
      <c r="Q2636" s="16"/>
    </row>
    <row r="2637" spans="10:17" x14ac:dyDescent="0.25">
      <c r="J2637" s="26"/>
      <c r="K2637" s="26"/>
      <c r="O2637" s="16"/>
      <c r="P2637" s="16"/>
      <c r="Q2637" s="16"/>
    </row>
    <row r="2638" spans="10:17" x14ac:dyDescent="0.25">
      <c r="J2638" s="26"/>
      <c r="K2638" s="26"/>
      <c r="O2638" s="16"/>
      <c r="P2638" s="16"/>
      <c r="Q2638" s="16"/>
    </row>
    <row r="2639" spans="10:17" x14ac:dyDescent="0.25">
      <c r="J2639" s="26"/>
      <c r="K2639" s="26"/>
      <c r="O2639" s="16"/>
      <c r="P2639" s="16"/>
      <c r="Q2639" s="16"/>
    </row>
    <row r="2640" spans="10:17" x14ac:dyDescent="0.25">
      <c r="J2640" s="26"/>
      <c r="K2640" s="26"/>
      <c r="O2640" s="16"/>
      <c r="P2640" s="16"/>
      <c r="Q2640" s="16"/>
    </row>
    <row r="2641" spans="10:17" x14ac:dyDescent="0.25">
      <c r="J2641" s="26"/>
      <c r="K2641" s="26"/>
      <c r="O2641" s="16"/>
      <c r="P2641" s="16"/>
      <c r="Q2641" s="16"/>
    </row>
    <row r="2642" spans="10:17" x14ac:dyDescent="0.25">
      <c r="J2642" s="26"/>
      <c r="K2642" s="26"/>
      <c r="O2642" s="16"/>
      <c r="P2642" s="16"/>
      <c r="Q2642" s="16"/>
    </row>
    <row r="2643" spans="10:17" x14ac:dyDescent="0.25">
      <c r="J2643" s="26"/>
      <c r="K2643" s="26"/>
      <c r="O2643" s="16"/>
      <c r="P2643" s="16"/>
      <c r="Q2643" s="16"/>
    </row>
    <row r="2644" spans="10:17" x14ac:dyDescent="0.25">
      <c r="J2644" s="26"/>
      <c r="K2644" s="26"/>
      <c r="O2644" s="16"/>
      <c r="P2644" s="16"/>
      <c r="Q2644" s="16"/>
    </row>
    <row r="2645" spans="10:17" x14ac:dyDescent="0.25">
      <c r="J2645" s="26"/>
      <c r="K2645" s="26"/>
      <c r="O2645" s="16"/>
      <c r="P2645" s="16"/>
      <c r="Q2645" s="16"/>
    </row>
    <row r="2646" spans="10:17" x14ac:dyDescent="0.25">
      <c r="J2646" s="26"/>
      <c r="K2646" s="26"/>
      <c r="O2646" s="16"/>
      <c r="P2646" s="16"/>
      <c r="Q2646" s="16"/>
    </row>
    <row r="2647" spans="10:17" x14ac:dyDescent="0.25">
      <c r="J2647" s="26"/>
      <c r="K2647" s="26"/>
      <c r="O2647" s="16"/>
      <c r="P2647" s="16"/>
      <c r="Q2647" s="16"/>
    </row>
    <row r="2648" spans="10:17" x14ac:dyDescent="0.25">
      <c r="J2648" s="26"/>
      <c r="K2648" s="26"/>
      <c r="O2648" s="16"/>
      <c r="P2648" s="16"/>
      <c r="Q2648" s="16"/>
    </row>
    <row r="2649" spans="10:17" x14ac:dyDescent="0.25">
      <c r="J2649" s="26"/>
      <c r="K2649" s="26"/>
      <c r="O2649" s="16"/>
      <c r="P2649" s="16"/>
      <c r="Q2649" s="16"/>
    </row>
    <row r="2650" spans="10:17" x14ac:dyDescent="0.25">
      <c r="J2650" s="26"/>
      <c r="K2650" s="26"/>
      <c r="O2650" s="16"/>
      <c r="P2650" s="16"/>
      <c r="Q2650" s="16"/>
    </row>
    <row r="2651" spans="10:17" x14ac:dyDescent="0.25">
      <c r="J2651" s="26"/>
      <c r="K2651" s="26"/>
      <c r="O2651" s="16"/>
      <c r="P2651" s="16"/>
      <c r="Q2651" s="16"/>
    </row>
    <row r="2652" spans="10:17" x14ac:dyDescent="0.25">
      <c r="J2652" s="26"/>
      <c r="K2652" s="26"/>
      <c r="O2652" s="16"/>
      <c r="P2652" s="16"/>
      <c r="Q2652" s="16"/>
    </row>
    <row r="2653" spans="10:17" x14ac:dyDescent="0.25">
      <c r="J2653" s="26"/>
      <c r="K2653" s="26"/>
      <c r="O2653" s="16"/>
      <c r="P2653" s="16"/>
      <c r="Q2653" s="16"/>
    </row>
    <row r="2654" spans="10:17" x14ac:dyDescent="0.25">
      <c r="J2654" s="26"/>
      <c r="K2654" s="26"/>
      <c r="O2654" s="16"/>
      <c r="P2654" s="16"/>
      <c r="Q2654" s="16"/>
    </row>
    <row r="2655" spans="10:17" x14ac:dyDescent="0.25">
      <c r="J2655" s="26"/>
      <c r="K2655" s="26"/>
      <c r="O2655" s="16"/>
      <c r="P2655" s="16"/>
      <c r="Q2655" s="16"/>
    </row>
    <row r="2656" spans="10:17" x14ac:dyDescent="0.25">
      <c r="J2656" s="26"/>
      <c r="K2656" s="26"/>
      <c r="O2656" s="16"/>
      <c r="P2656" s="16"/>
      <c r="Q2656" s="16"/>
    </row>
    <row r="2657" spans="10:17" x14ac:dyDescent="0.25">
      <c r="J2657" s="26"/>
      <c r="K2657" s="26"/>
      <c r="O2657" s="16"/>
      <c r="P2657" s="16"/>
      <c r="Q2657" s="16"/>
    </row>
    <row r="2658" spans="10:17" x14ac:dyDescent="0.25">
      <c r="J2658" s="26"/>
      <c r="K2658" s="26"/>
      <c r="O2658" s="16"/>
      <c r="P2658" s="16"/>
      <c r="Q2658" s="16"/>
    </row>
    <row r="2659" spans="10:17" x14ac:dyDescent="0.25">
      <c r="J2659" s="26"/>
      <c r="K2659" s="26"/>
      <c r="O2659" s="16"/>
      <c r="P2659" s="16"/>
      <c r="Q2659" s="16"/>
    </row>
    <row r="2660" spans="10:17" x14ac:dyDescent="0.25">
      <c r="J2660" s="26"/>
      <c r="K2660" s="26"/>
      <c r="O2660" s="16"/>
      <c r="P2660" s="16"/>
      <c r="Q2660" s="16"/>
    </row>
    <row r="2661" spans="10:17" x14ac:dyDescent="0.25">
      <c r="J2661" s="26"/>
      <c r="K2661" s="26"/>
      <c r="O2661" s="16"/>
      <c r="P2661" s="16"/>
      <c r="Q2661" s="16"/>
    </row>
    <row r="2662" spans="10:17" x14ac:dyDescent="0.25">
      <c r="J2662" s="26"/>
      <c r="K2662" s="26"/>
      <c r="O2662" s="16"/>
      <c r="P2662" s="16"/>
      <c r="Q2662" s="16"/>
    </row>
    <row r="2663" spans="10:17" x14ac:dyDescent="0.25">
      <c r="J2663" s="26"/>
      <c r="K2663" s="26"/>
      <c r="O2663" s="16"/>
      <c r="P2663" s="16"/>
      <c r="Q2663" s="16"/>
    </row>
    <row r="2664" spans="10:17" x14ac:dyDescent="0.25">
      <c r="J2664" s="26"/>
      <c r="K2664" s="26"/>
      <c r="O2664" s="16"/>
      <c r="P2664" s="16"/>
      <c r="Q2664" s="16"/>
    </row>
    <row r="2665" spans="10:17" x14ac:dyDescent="0.25">
      <c r="J2665" s="26"/>
      <c r="K2665" s="26"/>
      <c r="O2665" s="16"/>
      <c r="P2665" s="16"/>
      <c r="Q2665" s="16"/>
    </row>
    <row r="2666" spans="10:17" x14ac:dyDescent="0.25">
      <c r="J2666" s="26"/>
      <c r="K2666" s="26"/>
      <c r="O2666" s="16"/>
      <c r="P2666" s="16"/>
      <c r="Q2666" s="16"/>
    </row>
    <row r="2667" spans="10:17" x14ac:dyDescent="0.25">
      <c r="J2667" s="26"/>
      <c r="K2667" s="26"/>
      <c r="O2667" s="16"/>
      <c r="P2667" s="16"/>
      <c r="Q2667" s="16"/>
    </row>
    <row r="2668" spans="10:17" x14ac:dyDescent="0.25">
      <c r="J2668" s="26"/>
      <c r="K2668" s="26"/>
      <c r="O2668" s="16"/>
      <c r="P2668" s="16"/>
      <c r="Q2668" s="16"/>
    </row>
    <row r="2669" spans="10:17" x14ac:dyDescent="0.25">
      <c r="J2669" s="26"/>
      <c r="K2669" s="26"/>
      <c r="O2669" s="16"/>
      <c r="P2669" s="16"/>
      <c r="Q2669" s="16"/>
    </row>
    <row r="2670" spans="10:17" x14ac:dyDescent="0.25">
      <c r="J2670" s="26"/>
      <c r="K2670" s="26"/>
      <c r="O2670" s="16"/>
      <c r="P2670" s="16"/>
      <c r="Q2670" s="16"/>
    </row>
    <row r="2671" spans="10:17" x14ac:dyDescent="0.25">
      <c r="J2671" s="26"/>
      <c r="K2671" s="26"/>
      <c r="O2671" s="16"/>
      <c r="P2671" s="16"/>
      <c r="Q2671" s="16"/>
    </row>
    <row r="2672" spans="10:17" x14ac:dyDescent="0.25">
      <c r="J2672" s="26"/>
      <c r="K2672" s="26"/>
      <c r="O2672" s="16"/>
      <c r="P2672" s="16"/>
      <c r="Q2672" s="16"/>
    </row>
    <row r="2673" spans="10:17" x14ac:dyDescent="0.25">
      <c r="J2673" s="26"/>
      <c r="K2673" s="26"/>
      <c r="O2673" s="16"/>
      <c r="P2673" s="16"/>
      <c r="Q2673" s="16"/>
    </row>
    <row r="2674" spans="10:17" x14ac:dyDescent="0.25">
      <c r="J2674" s="26"/>
      <c r="K2674" s="26"/>
      <c r="O2674" s="16"/>
      <c r="P2674" s="16"/>
      <c r="Q2674" s="16"/>
    </row>
    <row r="2675" spans="10:17" x14ac:dyDescent="0.25">
      <c r="J2675" s="26"/>
      <c r="K2675" s="26"/>
      <c r="O2675" s="16"/>
      <c r="P2675" s="16"/>
      <c r="Q2675" s="16"/>
    </row>
    <row r="2676" spans="10:17" x14ac:dyDescent="0.25">
      <c r="J2676" s="26"/>
      <c r="K2676" s="26"/>
      <c r="O2676" s="16"/>
      <c r="P2676" s="16"/>
      <c r="Q2676" s="16"/>
    </row>
    <row r="2677" spans="10:17" x14ac:dyDescent="0.25">
      <c r="J2677" s="26"/>
      <c r="K2677" s="26"/>
      <c r="O2677" s="16"/>
      <c r="P2677" s="16"/>
      <c r="Q2677" s="16"/>
    </row>
    <row r="2678" spans="10:17" x14ac:dyDescent="0.25">
      <c r="J2678" s="26"/>
      <c r="K2678" s="26"/>
      <c r="O2678" s="16"/>
      <c r="P2678" s="16"/>
      <c r="Q2678" s="16"/>
    </row>
    <row r="2679" spans="10:17" x14ac:dyDescent="0.25">
      <c r="J2679" s="26"/>
      <c r="K2679" s="26"/>
      <c r="O2679" s="16"/>
      <c r="P2679" s="16"/>
      <c r="Q2679" s="16"/>
    </row>
    <row r="2680" spans="10:17" x14ac:dyDescent="0.25">
      <c r="J2680" s="26"/>
      <c r="K2680" s="26"/>
      <c r="O2680" s="16"/>
      <c r="P2680" s="16"/>
      <c r="Q2680" s="16"/>
    </row>
    <row r="2681" spans="10:17" x14ac:dyDescent="0.25">
      <c r="J2681" s="26"/>
      <c r="K2681" s="26"/>
      <c r="O2681" s="16"/>
      <c r="P2681" s="16"/>
      <c r="Q2681" s="16"/>
    </row>
    <row r="2682" spans="10:17" x14ac:dyDescent="0.25">
      <c r="J2682" s="26"/>
      <c r="K2682" s="26"/>
      <c r="O2682" s="16"/>
      <c r="P2682" s="16"/>
      <c r="Q2682" s="16"/>
    </row>
    <row r="2683" spans="10:17" x14ac:dyDescent="0.25">
      <c r="J2683" s="26"/>
      <c r="K2683" s="26"/>
      <c r="O2683" s="16"/>
      <c r="P2683" s="16"/>
      <c r="Q2683" s="16"/>
    </row>
    <row r="2684" spans="10:17" x14ac:dyDescent="0.25">
      <c r="J2684" s="26"/>
      <c r="K2684" s="26"/>
      <c r="O2684" s="16"/>
      <c r="P2684" s="16"/>
      <c r="Q2684" s="16"/>
    </row>
    <row r="2685" spans="10:17" x14ac:dyDescent="0.25">
      <c r="J2685" s="26"/>
      <c r="K2685" s="26"/>
      <c r="O2685" s="16"/>
      <c r="P2685" s="16"/>
      <c r="Q2685" s="16"/>
    </row>
    <row r="2686" spans="10:17" x14ac:dyDescent="0.25">
      <c r="J2686" s="26"/>
      <c r="K2686" s="26"/>
      <c r="O2686" s="16"/>
      <c r="P2686" s="16"/>
      <c r="Q2686" s="16"/>
    </row>
    <row r="2687" spans="10:17" x14ac:dyDescent="0.25">
      <c r="J2687" s="26"/>
      <c r="K2687" s="26"/>
      <c r="O2687" s="16"/>
      <c r="P2687" s="16"/>
      <c r="Q2687" s="16"/>
    </row>
    <row r="2688" spans="10:17" x14ac:dyDescent="0.25">
      <c r="J2688" s="26"/>
      <c r="K2688" s="26"/>
      <c r="O2688" s="16"/>
      <c r="P2688" s="16"/>
      <c r="Q2688" s="16"/>
    </row>
    <row r="2689" spans="10:17" x14ac:dyDescent="0.25">
      <c r="J2689" s="26"/>
      <c r="K2689" s="26"/>
      <c r="O2689" s="16"/>
      <c r="P2689" s="16"/>
      <c r="Q2689" s="16"/>
    </row>
    <row r="2690" spans="10:17" x14ac:dyDescent="0.25">
      <c r="J2690" s="26"/>
      <c r="K2690" s="26"/>
      <c r="O2690" s="16"/>
      <c r="P2690" s="16"/>
      <c r="Q2690" s="16"/>
    </row>
    <row r="2691" spans="10:17" x14ac:dyDescent="0.25">
      <c r="J2691" s="26"/>
      <c r="K2691" s="26"/>
      <c r="O2691" s="16"/>
      <c r="P2691" s="16"/>
      <c r="Q2691" s="16"/>
    </row>
    <row r="2692" spans="10:17" x14ac:dyDescent="0.25">
      <c r="J2692" s="26"/>
      <c r="K2692" s="26"/>
      <c r="O2692" s="16"/>
      <c r="P2692" s="16"/>
      <c r="Q2692" s="16"/>
    </row>
    <row r="2693" spans="10:17" x14ac:dyDescent="0.25">
      <c r="J2693" s="26"/>
      <c r="K2693" s="26"/>
      <c r="O2693" s="16"/>
      <c r="P2693" s="16"/>
      <c r="Q2693" s="16"/>
    </row>
    <row r="2694" spans="10:17" x14ac:dyDescent="0.25">
      <c r="J2694" s="26"/>
      <c r="K2694" s="26"/>
      <c r="O2694" s="16"/>
      <c r="P2694" s="16"/>
      <c r="Q2694" s="16"/>
    </row>
    <row r="2695" spans="10:17" x14ac:dyDescent="0.25">
      <c r="J2695" s="26"/>
      <c r="K2695" s="26"/>
      <c r="O2695" s="16"/>
      <c r="P2695" s="16"/>
      <c r="Q2695" s="16"/>
    </row>
    <row r="2696" spans="10:17" x14ac:dyDescent="0.25">
      <c r="J2696" s="26"/>
      <c r="K2696" s="26"/>
      <c r="O2696" s="16"/>
      <c r="P2696" s="16"/>
      <c r="Q2696" s="16"/>
    </row>
    <row r="2697" spans="10:17" x14ac:dyDescent="0.25">
      <c r="J2697" s="26"/>
      <c r="K2697" s="26"/>
      <c r="O2697" s="16"/>
      <c r="P2697" s="16"/>
      <c r="Q2697" s="16"/>
    </row>
    <row r="2698" spans="10:17" x14ac:dyDescent="0.25">
      <c r="J2698" s="26"/>
      <c r="K2698" s="26"/>
      <c r="O2698" s="16"/>
      <c r="P2698" s="16"/>
      <c r="Q2698" s="16"/>
    </row>
    <row r="2699" spans="10:17" x14ac:dyDescent="0.25">
      <c r="J2699" s="26"/>
      <c r="K2699" s="26"/>
      <c r="O2699" s="16"/>
      <c r="P2699" s="16"/>
      <c r="Q2699" s="16"/>
    </row>
    <row r="2700" spans="10:17" x14ac:dyDescent="0.25">
      <c r="J2700" s="26"/>
      <c r="K2700" s="26"/>
      <c r="O2700" s="16"/>
      <c r="P2700" s="16"/>
      <c r="Q2700" s="16"/>
    </row>
    <row r="2701" spans="10:17" x14ac:dyDescent="0.25">
      <c r="J2701" s="26"/>
      <c r="K2701" s="26"/>
      <c r="O2701" s="16"/>
      <c r="P2701" s="16"/>
      <c r="Q2701" s="16"/>
    </row>
    <row r="2702" spans="10:17" x14ac:dyDescent="0.25">
      <c r="J2702" s="26"/>
      <c r="K2702" s="26"/>
      <c r="O2702" s="16"/>
      <c r="P2702" s="16"/>
      <c r="Q2702" s="16"/>
    </row>
    <row r="2703" spans="10:17" x14ac:dyDescent="0.25">
      <c r="J2703" s="26"/>
      <c r="K2703" s="26"/>
      <c r="O2703" s="16"/>
      <c r="P2703" s="16"/>
      <c r="Q2703" s="16"/>
    </row>
    <row r="2704" spans="10:17" x14ac:dyDescent="0.25">
      <c r="J2704" s="26"/>
      <c r="K2704" s="26"/>
      <c r="O2704" s="16"/>
      <c r="P2704" s="16"/>
      <c r="Q2704" s="16"/>
    </row>
    <row r="2705" spans="10:17" x14ac:dyDescent="0.25">
      <c r="J2705" s="26"/>
      <c r="K2705" s="26"/>
      <c r="O2705" s="16"/>
      <c r="P2705" s="16"/>
      <c r="Q2705" s="16"/>
    </row>
    <row r="2706" spans="10:17" x14ac:dyDescent="0.25">
      <c r="J2706" s="26"/>
      <c r="K2706" s="26"/>
      <c r="O2706" s="16"/>
      <c r="P2706" s="16"/>
      <c r="Q2706" s="16"/>
    </row>
    <row r="2707" spans="10:17" x14ac:dyDescent="0.25">
      <c r="J2707" s="26"/>
      <c r="K2707" s="26"/>
      <c r="O2707" s="16"/>
      <c r="P2707" s="16"/>
      <c r="Q2707" s="16"/>
    </row>
    <row r="2708" spans="10:17" x14ac:dyDescent="0.25">
      <c r="J2708" s="26"/>
      <c r="K2708" s="26"/>
      <c r="O2708" s="16"/>
      <c r="P2708" s="16"/>
      <c r="Q2708" s="16"/>
    </row>
    <row r="2709" spans="10:17" x14ac:dyDescent="0.25">
      <c r="J2709" s="26"/>
      <c r="K2709" s="26"/>
      <c r="O2709" s="16"/>
      <c r="P2709" s="16"/>
      <c r="Q2709" s="16"/>
    </row>
    <row r="2710" spans="10:17" x14ac:dyDescent="0.25">
      <c r="J2710" s="26"/>
      <c r="K2710" s="26"/>
      <c r="O2710" s="16"/>
      <c r="P2710" s="16"/>
      <c r="Q2710" s="16"/>
    </row>
    <row r="2711" spans="10:17" x14ac:dyDescent="0.25">
      <c r="J2711" s="26"/>
      <c r="K2711" s="26"/>
      <c r="O2711" s="16"/>
      <c r="P2711" s="16"/>
      <c r="Q2711" s="16"/>
    </row>
    <row r="2712" spans="10:17" x14ac:dyDescent="0.25">
      <c r="J2712" s="26"/>
      <c r="K2712" s="26"/>
      <c r="O2712" s="16"/>
      <c r="P2712" s="16"/>
      <c r="Q2712" s="16"/>
    </row>
    <row r="2713" spans="10:17" x14ac:dyDescent="0.25">
      <c r="J2713" s="26"/>
      <c r="K2713" s="26"/>
      <c r="O2713" s="16"/>
      <c r="P2713" s="16"/>
      <c r="Q2713" s="16"/>
    </row>
    <row r="2714" spans="10:17" x14ac:dyDescent="0.25">
      <c r="J2714" s="26"/>
      <c r="K2714" s="26"/>
      <c r="O2714" s="16"/>
      <c r="P2714" s="16"/>
      <c r="Q2714" s="16"/>
    </row>
    <row r="2715" spans="10:17" x14ac:dyDescent="0.25">
      <c r="J2715" s="26"/>
      <c r="K2715" s="26"/>
      <c r="O2715" s="16"/>
      <c r="P2715" s="16"/>
      <c r="Q2715" s="16"/>
    </row>
    <row r="2716" spans="10:17" x14ac:dyDescent="0.25">
      <c r="J2716" s="26"/>
      <c r="K2716" s="26"/>
      <c r="O2716" s="16"/>
      <c r="P2716" s="16"/>
      <c r="Q2716" s="16"/>
    </row>
    <row r="2717" spans="10:17" x14ac:dyDescent="0.25">
      <c r="J2717" s="26"/>
      <c r="K2717" s="26"/>
      <c r="O2717" s="16"/>
      <c r="P2717" s="16"/>
      <c r="Q2717" s="16"/>
    </row>
    <row r="2718" spans="10:17" x14ac:dyDescent="0.25">
      <c r="J2718" s="26"/>
      <c r="K2718" s="26"/>
      <c r="O2718" s="16"/>
      <c r="P2718" s="16"/>
      <c r="Q2718" s="16"/>
    </row>
    <row r="2719" spans="10:17" x14ac:dyDescent="0.25">
      <c r="J2719" s="26"/>
      <c r="K2719" s="26"/>
      <c r="O2719" s="16"/>
      <c r="P2719" s="16"/>
      <c r="Q2719" s="16"/>
    </row>
    <row r="2720" spans="10:17" x14ac:dyDescent="0.25">
      <c r="J2720" s="26"/>
      <c r="K2720" s="26"/>
      <c r="O2720" s="16"/>
      <c r="P2720" s="16"/>
      <c r="Q2720" s="16"/>
    </row>
    <row r="2721" spans="10:17" x14ac:dyDescent="0.25">
      <c r="J2721" s="26"/>
      <c r="K2721" s="26"/>
      <c r="O2721" s="16"/>
      <c r="P2721" s="16"/>
      <c r="Q2721" s="16"/>
    </row>
    <row r="2722" spans="10:17" x14ac:dyDescent="0.25">
      <c r="J2722" s="26"/>
      <c r="K2722" s="26"/>
      <c r="O2722" s="16"/>
      <c r="P2722" s="16"/>
      <c r="Q2722" s="16"/>
    </row>
    <row r="2723" spans="10:17" x14ac:dyDescent="0.25">
      <c r="J2723" s="26"/>
      <c r="K2723" s="26"/>
      <c r="O2723" s="16"/>
      <c r="P2723" s="16"/>
      <c r="Q2723" s="16"/>
    </row>
    <row r="2724" spans="10:17" x14ac:dyDescent="0.25">
      <c r="J2724" s="26"/>
      <c r="K2724" s="26"/>
      <c r="O2724" s="16"/>
      <c r="P2724" s="16"/>
      <c r="Q2724" s="16"/>
    </row>
    <row r="2725" spans="10:17" x14ac:dyDescent="0.25">
      <c r="J2725" s="26"/>
      <c r="K2725" s="26"/>
      <c r="O2725" s="16"/>
      <c r="P2725" s="16"/>
      <c r="Q2725" s="16"/>
    </row>
    <row r="2726" spans="10:17" x14ac:dyDescent="0.25">
      <c r="J2726" s="26"/>
      <c r="K2726" s="26"/>
      <c r="O2726" s="16"/>
      <c r="P2726" s="16"/>
      <c r="Q2726" s="16"/>
    </row>
    <row r="2727" spans="10:17" x14ac:dyDescent="0.25">
      <c r="J2727" s="26"/>
      <c r="K2727" s="26"/>
      <c r="O2727" s="16"/>
      <c r="P2727" s="16"/>
      <c r="Q2727" s="16"/>
    </row>
    <row r="2728" spans="10:17" x14ac:dyDescent="0.25">
      <c r="J2728" s="26"/>
      <c r="K2728" s="26"/>
      <c r="O2728" s="16"/>
      <c r="P2728" s="16"/>
      <c r="Q2728" s="16"/>
    </row>
    <row r="2729" spans="10:17" x14ac:dyDescent="0.25">
      <c r="J2729" s="26"/>
      <c r="K2729" s="26"/>
      <c r="O2729" s="16"/>
      <c r="P2729" s="16"/>
      <c r="Q2729" s="16"/>
    </row>
    <row r="2730" spans="10:17" x14ac:dyDescent="0.25">
      <c r="J2730" s="26"/>
      <c r="K2730" s="26"/>
      <c r="O2730" s="16"/>
      <c r="P2730" s="16"/>
      <c r="Q2730" s="16"/>
    </row>
    <row r="2731" spans="10:17" x14ac:dyDescent="0.25">
      <c r="J2731" s="26"/>
      <c r="K2731" s="26"/>
      <c r="O2731" s="16"/>
      <c r="P2731" s="16"/>
      <c r="Q2731" s="16"/>
    </row>
    <row r="2732" spans="10:17" x14ac:dyDescent="0.25">
      <c r="J2732" s="26"/>
      <c r="K2732" s="26"/>
      <c r="O2732" s="16"/>
      <c r="P2732" s="16"/>
      <c r="Q2732" s="16"/>
    </row>
    <row r="2733" spans="10:17" x14ac:dyDescent="0.25">
      <c r="J2733" s="26"/>
      <c r="K2733" s="26"/>
      <c r="O2733" s="16"/>
      <c r="P2733" s="16"/>
      <c r="Q2733" s="16"/>
    </row>
    <row r="2734" spans="10:17" x14ac:dyDescent="0.25">
      <c r="J2734" s="26"/>
      <c r="K2734" s="26"/>
      <c r="O2734" s="16"/>
      <c r="P2734" s="16"/>
      <c r="Q2734" s="16"/>
    </row>
    <row r="2735" spans="10:17" x14ac:dyDescent="0.25">
      <c r="J2735" s="26"/>
      <c r="K2735" s="26"/>
      <c r="O2735" s="16"/>
      <c r="P2735" s="16"/>
      <c r="Q2735" s="16"/>
    </row>
    <row r="2736" spans="10:17" x14ac:dyDescent="0.25">
      <c r="J2736" s="26"/>
      <c r="K2736" s="26"/>
      <c r="O2736" s="16"/>
      <c r="P2736" s="16"/>
      <c r="Q2736" s="16"/>
    </row>
    <row r="2737" spans="10:17" x14ac:dyDescent="0.25">
      <c r="J2737" s="26"/>
      <c r="K2737" s="26"/>
      <c r="O2737" s="16"/>
      <c r="P2737" s="16"/>
      <c r="Q2737" s="16"/>
    </row>
    <row r="2738" spans="10:17" x14ac:dyDescent="0.25">
      <c r="J2738" s="26"/>
      <c r="K2738" s="26"/>
      <c r="O2738" s="16"/>
      <c r="P2738" s="16"/>
      <c r="Q2738" s="16"/>
    </row>
    <row r="2739" spans="10:17" x14ac:dyDescent="0.25">
      <c r="J2739" s="26"/>
      <c r="K2739" s="26"/>
      <c r="O2739" s="16"/>
      <c r="P2739" s="16"/>
      <c r="Q2739" s="16"/>
    </row>
    <row r="2740" spans="10:17" x14ac:dyDescent="0.25">
      <c r="J2740" s="26"/>
      <c r="K2740" s="26"/>
      <c r="O2740" s="16"/>
      <c r="P2740" s="16"/>
      <c r="Q2740" s="16"/>
    </row>
    <row r="2741" spans="10:17" x14ac:dyDescent="0.25">
      <c r="J2741" s="26"/>
      <c r="K2741" s="26"/>
      <c r="O2741" s="16"/>
      <c r="P2741" s="16"/>
      <c r="Q2741" s="16"/>
    </row>
    <row r="2742" spans="10:17" x14ac:dyDescent="0.25">
      <c r="J2742" s="26"/>
      <c r="K2742" s="26"/>
      <c r="O2742" s="16"/>
      <c r="P2742" s="16"/>
      <c r="Q2742" s="16"/>
    </row>
    <row r="2743" spans="10:17" x14ac:dyDescent="0.25">
      <c r="J2743" s="26"/>
      <c r="K2743" s="26"/>
      <c r="O2743" s="16"/>
      <c r="P2743" s="16"/>
      <c r="Q2743" s="16"/>
    </row>
    <row r="2744" spans="10:17" x14ac:dyDescent="0.25">
      <c r="J2744" s="26"/>
      <c r="K2744" s="26"/>
      <c r="O2744" s="16"/>
      <c r="P2744" s="16"/>
      <c r="Q2744" s="16"/>
    </row>
    <row r="2745" spans="10:17" x14ac:dyDescent="0.25">
      <c r="J2745" s="26"/>
      <c r="K2745" s="26"/>
      <c r="O2745" s="16"/>
      <c r="P2745" s="16"/>
      <c r="Q2745" s="16"/>
    </row>
    <row r="2746" spans="10:17" x14ac:dyDescent="0.25">
      <c r="J2746" s="26"/>
      <c r="K2746" s="26"/>
      <c r="O2746" s="16"/>
      <c r="P2746" s="16"/>
      <c r="Q2746" s="16"/>
    </row>
    <row r="2747" spans="10:17" x14ac:dyDescent="0.25">
      <c r="J2747" s="26"/>
      <c r="K2747" s="26"/>
      <c r="O2747" s="16"/>
      <c r="P2747" s="16"/>
      <c r="Q2747" s="16"/>
    </row>
    <row r="2748" spans="10:17" x14ac:dyDescent="0.25">
      <c r="J2748" s="26"/>
      <c r="K2748" s="26"/>
      <c r="O2748" s="16"/>
      <c r="P2748" s="16"/>
      <c r="Q2748" s="16"/>
    </row>
    <row r="2749" spans="10:17" x14ac:dyDescent="0.25">
      <c r="J2749" s="26"/>
      <c r="K2749" s="26"/>
      <c r="O2749" s="16"/>
      <c r="P2749" s="16"/>
      <c r="Q2749" s="16"/>
    </row>
    <row r="2750" spans="10:17" x14ac:dyDescent="0.25">
      <c r="J2750" s="26"/>
      <c r="K2750" s="26"/>
      <c r="O2750" s="16"/>
      <c r="P2750" s="16"/>
      <c r="Q2750" s="16"/>
    </row>
    <row r="2751" spans="10:17" x14ac:dyDescent="0.25">
      <c r="J2751" s="26"/>
      <c r="K2751" s="26"/>
      <c r="O2751" s="16"/>
      <c r="P2751" s="16"/>
      <c r="Q2751" s="16"/>
    </row>
    <row r="2752" spans="10:17" x14ac:dyDescent="0.25">
      <c r="J2752" s="26"/>
      <c r="K2752" s="26"/>
      <c r="O2752" s="16"/>
      <c r="P2752" s="16"/>
      <c r="Q2752" s="16"/>
    </row>
    <row r="2753" spans="10:17" x14ac:dyDescent="0.25">
      <c r="J2753" s="26"/>
      <c r="K2753" s="26"/>
      <c r="O2753" s="16"/>
      <c r="P2753" s="16"/>
      <c r="Q2753" s="16"/>
    </row>
    <row r="2754" spans="10:17" x14ac:dyDescent="0.25">
      <c r="J2754" s="26"/>
      <c r="K2754" s="26"/>
      <c r="O2754" s="16"/>
      <c r="P2754" s="16"/>
      <c r="Q2754" s="16"/>
    </row>
    <row r="2755" spans="10:17" x14ac:dyDescent="0.25">
      <c r="J2755" s="26"/>
      <c r="K2755" s="26"/>
      <c r="O2755" s="16"/>
      <c r="P2755" s="16"/>
      <c r="Q2755" s="16"/>
    </row>
    <row r="2756" spans="10:17" x14ac:dyDescent="0.25">
      <c r="J2756" s="26"/>
      <c r="K2756" s="26"/>
      <c r="O2756" s="16"/>
      <c r="P2756" s="16"/>
      <c r="Q2756" s="16"/>
    </row>
    <row r="2757" spans="10:17" x14ac:dyDescent="0.25">
      <c r="J2757" s="26"/>
      <c r="K2757" s="26"/>
      <c r="O2757" s="16"/>
      <c r="P2757" s="16"/>
      <c r="Q2757" s="16"/>
    </row>
    <row r="2758" spans="10:17" x14ac:dyDescent="0.25">
      <c r="J2758" s="26"/>
      <c r="K2758" s="26"/>
      <c r="O2758" s="16"/>
      <c r="P2758" s="16"/>
      <c r="Q2758" s="16"/>
    </row>
    <row r="2759" spans="10:17" x14ac:dyDescent="0.25">
      <c r="J2759" s="26"/>
      <c r="K2759" s="26"/>
      <c r="O2759" s="16"/>
      <c r="P2759" s="16"/>
      <c r="Q2759" s="16"/>
    </row>
    <row r="2760" spans="10:17" x14ac:dyDescent="0.25">
      <c r="J2760" s="26"/>
      <c r="K2760" s="26"/>
      <c r="O2760" s="16"/>
      <c r="P2760" s="16"/>
      <c r="Q2760" s="16"/>
    </row>
    <row r="2761" spans="10:17" x14ac:dyDescent="0.25">
      <c r="J2761" s="26"/>
      <c r="K2761" s="26"/>
      <c r="O2761" s="16"/>
      <c r="P2761" s="16"/>
      <c r="Q2761" s="16"/>
    </row>
    <row r="2762" spans="10:17" x14ac:dyDescent="0.25">
      <c r="J2762" s="26"/>
      <c r="K2762" s="26"/>
      <c r="O2762" s="16"/>
      <c r="P2762" s="16"/>
      <c r="Q2762" s="16"/>
    </row>
    <row r="2763" spans="10:17" x14ac:dyDescent="0.25">
      <c r="J2763" s="26"/>
      <c r="K2763" s="26"/>
      <c r="O2763" s="16"/>
      <c r="P2763" s="16"/>
      <c r="Q2763" s="16"/>
    </row>
    <row r="2764" spans="10:17" x14ac:dyDescent="0.25">
      <c r="J2764" s="26"/>
      <c r="K2764" s="26"/>
      <c r="O2764" s="16"/>
      <c r="P2764" s="16"/>
      <c r="Q2764" s="16"/>
    </row>
    <row r="2765" spans="10:17" x14ac:dyDescent="0.25">
      <c r="J2765" s="26"/>
      <c r="K2765" s="26"/>
      <c r="O2765" s="16"/>
      <c r="P2765" s="16"/>
      <c r="Q2765" s="16"/>
    </row>
    <row r="2766" spans="10:17" x14ac:dyDescent="0.25">
      <c r="J2766" s="26"/>
      <c r="K2766" s="26"/>
      <c r="O2766" s="16"/>
      <c r="P2766" s="16"/>
      <c r="Q2766" s="16"/>
    </row>
    <row r="2767" spans="10:17" x14ac:dyDescent="0.25">
      <c r="J2767" s="26"/>
      <c r="K2767" s="26"/>
      <c r="O2767" s="16"/>
      <c r="P2767" s="16"/>
      <c r="Q2767" s="16"/>
    </row>
    <row r="2768" spans="10:17" x14ac:dyDescent="0.25">
      <c r="J2768" s="26"/>
      <c r="K2768" s="26"/>
      <c r="O2768" s="16"/>
      <c r="P2768" s="16"/>
      <c r="Q2768" s="16"/>
    </row>
    <row r="2769" spans="10:17" x14ac:dyDescent="0.25">
      <c r="J2769" s="26"/>
      <c r="K2769" s="26"/>
      <c r="O2769" s="16"/>
      <c r="P2769" s="16"/>
      <c r="Q2769" s="16"/>
    </row>
    <row r="2770" spans="10:17" x14ac:dyDescent="0.25">
      <c r="J2770" s="26"/>
      <c r="K2770" s="26"/>
      <c r="O2770" s="16"/>
      <c r="P2770" s="16"/>
      <c r="Q2770" s="16"/>
    </row>
    <row r="2771" spans="10:17" x14ac:dyDescent="0.25">
      <c r="J2771" s="26"/>
      <c r="K2771" s="26"/>
      <c r="O2771" s="16"/>
      <c r="P2771" s="16"/>
      <c r="Q2771" s="16"/>
    </row>
    <row r="2772" spans="10:17" x14ac:dyDescent="0.25">
      <c r="J2772" s="26"/>
      <c r="K2772" s="26"/>
      <c r="O2772" s="16"/>
      <c r="P2772" s="16"/>
      <c r="Q2772" s="16"/>
    </row>
    <row r="2773" spans="10:17" x14ac:dyDescent="0.25">
      <c r="J2773" s="26"/>
      <c r="K2773" s="26"/>
      <c r="O2773" s="16"/>
      <c r="P2773" s="16"/>
      <c r="Q2773" s="16"/>
    </row>
    <row r="2774" spans="10:17" x14ac:dyDescent="0.25">
      <c r="J2774" s="26"/>
      <c r="K2774" s="26"/>
      <c r="O2774" s="16"/>
      <c r="P2774" s="16"/>
      <c r="Q2774" s="16"/>
    </row>
    <row r="2775" spans="10:17" x14ac:dyDescent="0.25">
      <c r="J2775" s="26"/>
      <c r="K2775" s="26"/>
      <c r="O2775" s="16"/>
      <c r="P2775" s="16"/>
      <c r="Q2775" s="16"/>
    </row>
    <row r="2776" spans="10:17" x14ac:dyDescent="0.25">
      <c r="J2776" s="26"/>
      <c r="K2776" s="26"/>
      <c r="O2776" s="16"/>
      <c r="P2776" s="16"/>
      <c r="Q2776" s="16"/>
    </row>
    <row r="2777" spans="10:17" x14ac:dyDescent="0.25">
      <c r="J2777" s="26"/>
      <c r="K2777" s="26"/>
      <c r="O2777" s="16"/>
      <c r="P2777" s="16"/>
      <c r="Q2777" s="16"/>
    </row>
    <row r="2778" spans="10:17" x14ac:dyDescent="0.25">
      <c r="J2778" s="26"/>
      <c r="K2778" s="26"/>
      <c r="O2778" s="16"/>
      <c r="P2778" s="16"/>
      <c r="Q2778" s="16"/>
    </row>
    <row r="2779" spans="10:17" x14ac:dyDescent="0.25">
      <c r="J2779" s="26"/>
      <c r="K2779" s="26"/>
      <c r="O2779" s="16"/>
      <c r="P2779" s="16"/>
      <c r="Q2779" s="16"/>
    </row>
    <row r="2780" spans="10:17" x14ac:dyDescent="0.25">
      <c r="J2780" s="26"/>
      <c r="K2780" s="26"/>
      <c r="O2780" s="16"/>
      <c r="P2780" s="16"/>
      <c r="Q2780" s="16"/>
    </row>
    <row r="2781" spans="10:17" x14ac:dyDescent="0.25">
      <c r="J2781" s="26"/>
      <c r="K2781" s="26"/>
      <c r="O2781" s="16"/>
      <c r="P2781" s="16"/>
      <c r="Q2781" s="16"/>
    </row>
    <row r="2782" spans="10:17" x14ac:dyDescent="0.25">
      <c r="J2782" s="26"/>
      <c r="K2782" s="26"/>
      <c r="O2782" s="16"/>
      <c r="P2782" s="16"/>
      <c r="Q2782" s="16"/>
    </row>
    <row r="2783" spans="10:17" x14ac:dyDescent="0.25">
      <c r="J2783" s="26"/>
      <c r="K2783" s="26"/>
      <c r="O2783" s="16"/>
      <c r="P2783" s="16"/>
      <c r="Q2783" s="16"/>
    </row>
    <row r="2784" spans="10:17" x14ac:dyDescent="0.25">
      <c r="J2784" s="26"/>
      <c r="K2784" s="26"/>
      <c r="O2784" s="16"/>
      <c r="P2784" s="16"/>
      <c r="Q2784" s="16"/>
    </row>
    <row r="2785" spans="10:17" x14ac:dyDescent="0.25">
      <c r="J2785" s="26"/>
      <c r="K2785" s="26"/>
      <c r="O2785" s="16"/>
      <c r="P2785" s="16"/>
      <c r="Q2785" s="16"/>
    </row>
    <row r="2786" spans="10:17" x14ac:dyDescent="0.25">
      <c r="J2786" s="26"/>
      <c r="K2786" s="26"/>
      <c r="O2786" s="16"/>
      <c r="P2786" s="16"/>
      <c r="Q2786" s="16"/>
    </row>
    <row r="2787" spans="10:17" x14ac:dyDescent="0.25">
      <c r="J2787" s="26"/>
      <c r="K2787" s="26"/>
      <c r="O2787" s="16"/>
      <c r="P2787" s="16"/>
      <c r="Q2787" s="16"/>
    </row>
    <row r="2788" spans="10:17" x14ac:dyDescent="0.25">
      <c r="J2788" s="26"/>
      <c r="K2788" s="26"/>
      <c r="O2788" s="16"/>
      <c r="P2788" s="16"/>
      <c r="Q2788" s="16"/>
    </row>
    <row r="2789" spans="10:17" x14ac:dyDescent="0.25">
      <c r="J2789" s="26"/>
      <c r="K2789" s="26"/>
      <c r="O2789" s="16"/>
      <c r="P2789" s="16"/>
      <c r="Q2789" s="16"/>
    </row>
    <row r="2790" spans="10:17" x14ac:dyDescent="0.25">
      <c r="J2790" s="26"/>
      <c r="K2790" s="26"/>
      <c r="O2790" s="16"/>
      <c r="P2790" s="16"/>
      <c r="Q2790" s="16"/>
    </row>
    <row r="2791" spans="10:17" x14ac:dyDescent="0.25">
      <c r="J2791" s="26"/>
      <c r="K2791" s="26"/>
      <c r="O2791" s="16"/>
      <c r="P2791" s="16"/>
      <c r="Q2791" s="16"/>
    </row>
    <row r="2792" spans="10:17" x14ac:dyDescent="0.25">
      <c r="J2792" s="26"/>
      <c r="K2792" s="26"/>
      <c r="O2792" s="16"/>
      <c r="P2792" s="16"/>
      <c r="Q2792" s="16"/>
    </row>
    <row r="2793" spans="10:17" x14ac:dyDescent="0.25">
      <c r="J2793" s="26"/>
      <c r="K2793" s="26"/>
      <c r="O2793" s="16"/>
      <c r="P2793" s="16"/>
      <c r="Q2793" s="16"/>
    </row>
    <row r="2794" spans="10:17" x14ac:dyDescent="0.25">
      <c r="J2794" s="26"/>
      <c r="K2794" s="26"/>
      <c r="O2794" s="16"/>
      <c r="P2794" s="16"/>
      <c r="Q2794" s="16"/>
    </row>
    <row r="2795" spans="10:17" x14ac:dyDescent="0.25">
      <c r="J2795" s="26"/>
      <c r="K2795" s="26"/>
      <c r="O2795" s="16"/>
      <c r="P2795" s="16"/>
      <c r="Q2795" s="16"/>
    </row>
    <row r="2796" spans="10:17" x14ac:dyDescent="0.25">
      <c r="J2796" s="26"/>
      <c r="K2796" s="26"/>
      <c r="O2796" s="16"/>
      <c r="P2796" s="16"/>
      <c r="Q2796" s="16"/>
    </row>
    <row r="2797" spans="10:17" x14ac:dyDescent="0.25">
      <c r="J2797" s="26"/>
      <c r="K2797" s="26"/>
      <c r="O2797" s="16"/>
      <c r="P2797" s="16"/>
      <c r="Q2797" s="16"/>
    </row>
    <row r="2798" spans="10:17" x14ac:dyDescent="0.25">
      <c r="J2798" s="26"/>
      <c r="K2798" s="26"/>
      <c r="O2798" s="16"/>
      <c r="P2798" s="16"/>
      <c r="Q2798" s="16"/>
    </row>
    <row r="2799" spans="10:17" x14ac:dyDescent="0.25">
      <c r="J2799" s="26"/>
      <c r="K2799" s="26"/>
      <c r="O2799" s="16"/>
      <c r="P2799" s="16"/>
      <c r="Q2799" s="16"/>
    </row>
    <row r="2800" spans="10:17" x14ac:dyDescent="0.25">
      <c r="J2800" s="26"/>
      <c r="K2800" s="26"/>
      <c r="O2800" s="16"/>
      <c r="P2800" s="16"/>
      <c r="Q2800" s="16"/>
    </row>
    <row r="2801" spans="10:17" x14ac:dyDescent="0.25">
      <c r="J2801" s="26"/>
      <c r="K2801" s="26"/>
      <c r="O2801" s="16"/>
      <c r="P2801" s="16"/>
      <c r="Q2801" s="16"/>
    </row>
    <row r="2802" spans="10:17" x14ac:dyDescent="0.25">
      <c r="J2802" s="26"/>
      <c r="K2802" s="26"/>
      <c r="O2802" s="16"/>
      <c r="P2802" s="16"/>
      <c r="Q2802" s="16"/>
    </row>
    <row r="2803" spans="10:17" x14ac:dyDescent="0.25">
      <c r="J2803" s="26"/>
      <c r="K2803" s="26"/>
      <c r="O2803" s="16"/>
      <c r="P2803" s="16"/>
      <c r="Q2803" s="16"/>
    </row>
    <row r="2804" spans="10:17" x14ac:dyDescent="0.25">
      <c r="J2804" s="26"/>
      <c r="K2804" s="26"/>
      <c r="O2804" s="16"/>
      <c r="P2804" s="16"/>
      <c r="Q2804" s="16"/>
    </row>
    <row r="2805" spans="10:17" x14ac:dyDescent="0.25">
      <c r="J2805" s="26"/>
      <c r="K2805" s="26"/>
      <c r="O2805" s="16"/>
      <c r="P2805" s="16"/>
      <c r="Q2805" s="16"/>
    </row>
    <row r="2806" spans="10:17" x14ac:dyDescent="0.25">
      <c r="J2806" s="26"/>
      <c r="K2806" s="26"/>
      <c r="O2806" s="16"/>
      <c r="P2806" s="16"/>
      <c r="Q2806" s="16"/>
    </row>
    <row r="2807" spans="10:17" x14ac:dyDescent="0.25">
      <c r="J2807" s="26"/>
      <c r="K2807" s="26"/>
      <c r="O2807" s="16"/>
      <c r="P2807" s="16"/>
      <c r="Q2807" s="16"/>
    </row>
    <row r="2808" spans="10:17" x14ac:dyDescent="0.25">
      <c r="J2808" s="26"/>
      <c r="K2808" s="26"/>
      <c r="O2808" s="16"/>
      <c r="P2808" s="16"/>
      <c r="Q2808" s="16"/>
    </row>
    <row r="2809" spans="10:17" x14ac:dyDescent="0.25">
      <c r="J2809" s="26"/>
      <c r="K2809" s="26"/>
      <c r="O2809" s="16"/>
      <c r="P2809" s="16"/>
      <c r="Q2809" s="16"/>
    </row>
    <row r="2810" spans="10:17" x14ac:dyDescent="0.25">
      <c r="J2810" s="26"/>
      <c r="K2810" s="26"/>
      <c r="O2810" s="16"/>
      <c r="P2810" s="16"/>
      <c r="Q2810" s="16"/>
    </row>
    <row r="2811" spans="10:17" x14ac:dyDescent="0.25">
      <c r="J2811" s="26"/>
      <c r="K2811" s="26"/>
      <c r="O2811" s="16"/>
      <c r="P2811" s="16"/>
      <c r="Q2811" s="16"/>
    </row>
    <row r="2812" spans="10:17" x14ac:dyDescent="0.25">
      <c r="J2812" s="26"/>
      <c r="K2812" s="26"/>
      <c r="O2812" s="16"/>
      <c r="P2812" s="16"/>
      <c r="Q2812" s="16"/>
    </row>
    <row r="2813" spans="10:17" x14ac:dyDescent="0.25">
      <c r="J2813" s="26"/>
      <c r="K2813" s="26"/>
      <c r="O2813" s="16"/>
      <c r="P2813" s="16"/>
      <c r="Q2813" s="16"/>
    </row>
    <row r="2814" spans="10:17" x14ac:dyDescent="0.25">
      <c r="J2814" s="26"/>
      <c r="K2814" s="26"/>
      <c r="O2814" s="16"/>
      <c r="P2814" s="16"/>
      <c r="Q2814" s="16"/>
    </row>
    <row r="2815" spans="10:17" x14ac:dyDescent="0.25">
      <c r="J2815" s="26"/>
      <c r="K2815" s="26"/>
      <c r="O2815" s="16"/>
      <c r="P2815" s="16"/>
      <c r="Q2815" s="16"/>
    </row>
    <row r="2816" spans="10:17" x14ac:dyDescent="0.25">
      <c r="J2816" s="26"/>
      <c r="K2816" s="26"/>
      <c r="O2816" s="16"/>
      <c r="P2816" s="16"/>
      <c r="Q2816" s="16"/>
    </row>
    <row r="2817" spans="10:17" x14ac:dyDescent="0.25">
      <c r="J2817" s="26"/>
      <c r="K2817" s="26"/>
      <c r="O2817" s="16"/>
      <c r="P2817" s="16"/>
      <c r="Q2817" s="16"/>
    </row>
    <row r="2818" spans="10:17" x14ac:dyDescent="0.25">
      <c r="J2818" s="26"/>
      <c r="K2818" s="26"/>
      <c r="O2818" s="16"/>
      <c r="P2818" s="16"/>
      <c r="Q2818" s="16"/>
    </row>
    <row r="2819" spans="10:17" x14ac:dyDescent="0.25">
      <c r="J2819" s="26"/>
      <c r="K2819" s="26"/>
      <c r="O2819" s="16"/>
      <c r="P2819" s="16"/>
      <c r="Q2819" s="16"/>
    </row>
    <row r="2820" spans="10:17" x14ac:dyDescent="0.25">
      <c r="J2820" s="26"/>
      <c r="K2820" s="26"/>
      <c r="O2820" s="16"/>
      <c r="P2820" s="16"/>
      <c r="Q2820" s="16"/>
    </row>
    <row r="2821" spans="10:17" x14ac:dyDescent="0.25">
      <c r="J2821" s="26"/>
      <c r="K2821" s="26"/>
      <c r="O2821" s="16"/>
      <c r="P2821" s="16"/>
      <c r="Q2821" s="16"/>
    </row>
    <row r="2822" spans="10:17" x14ac:dyDescent="0.25">
      <c r="J2822" s="26"/>
      <c r="K2822" s="26"/>
      <c r="O2822" s="16"/>
      <c r="P2822" s="16"/>
      <c r="Q2822" s="16"/>
    </row>
    <row r="2823" spans="10:17" x14ac:dyDescent="0.25">
      <c r="J2823" s="26"/>
      <c r="K2823" s="26"/>
      <c r="O2823" s="16"/>
      <c r="P2823" s="16"/>
      <c r="Q2823" s="16"/>
    </row>
    <row r="2824" spans="10:17" x14ac:dyDescent="0.25">
      <c r="J2824" s="26"/>
      <c r="K2824" s="26"/>
      <c r="O2824" s="16"/>
      <c r="P2824" s="16"/>
      <c r="Q2824" s="16"/>
    </row>
    <row r="2825" spans="10:17" x14ac:dyDescent="0.25">
      <c r="J2825" s="26"/>
      <c r="K2825" s="26"/>
      <c r="O2825" s="16"/>
      <c r="P2825" s="16"/>
      <c r="Q2825" s="16"/>
    </row>
    <row r="2826" spans="10:17" x14ac:dyDescent="0.25">
      <c r="J2826" s="26"/>
      <c r="K2826" s="26"/>
      <c r="O2826" s="16"/>
      <c r="P2826" s="16"/>
      <c r="Q2826" s="16"/>
    </row>
    <row r="2827" spans="10:17" x14ac:dyDescent="0.25">
      <c r="J2827" s="26"/>
      <c r="K2827" s="26"/>
      <c r="O2827" s="16"/>
      <c r="P2827" s="16"/>
      <c r="Q2827" s="16"/>
    </row>
    <row r="2828" spans="10:17" x14ac:dyDescent="0.25">
      <c r="J2828" s="26"/>
      <c r="K2828" s="26"/>
      <c r="O2828" s="16"/>
      <c r="P2828" s="16"/>
      <c r="Q2828" s="16"/>
    </row>
    <row r="2829" spans="10:17" x14ac:dyDescent="0.25">
      <c r="J2829" s="26"/>
      <c r="K2829" s="26"/>
      <c r="O2829" s="16"/>
      <c r="P2829" s="16"/>
      <c r="Q2829" s="16"/>
    </row>
    <row r="2830" spans="10:17" x14ac:dyDescent="0.25">
      <c r="J2830" s="26"/>
      <c r="K2830" s="26"/>
      <c r="O2830" s="16"/>
      <c r="P2830" s="16"/>
      <c r="Q2830" s="16"/>
    </row>
    <row r="2831" spans="10:17" x14ac:dyDescent="0.25">
      <c r="J2831" s="26"/>
      <c r="K2831" s="26"/>
      <c r="O2831" s="16"/>
      <c r="P2831" s="16"/>
      <c r="Q2831" s="16"/>
    </row>
    <row r="2832" spans="10:17" x14ac:dyDescent="0.25">
      <c r="J2832" s="26"/>
      <c r="K2832" s="26"/>
      <c r="O2832" s="16"/>
      <c r="P2832" s="16"/>
      <c r="Q2832" s="16"/>
    </row>
    <row r="2833" spans="10:17" x14ac:dyDescent="0.25">
      <c r="J2833" s="26"/>
      <c r="K2833" s="26"/>
      <c r="O2833" s="16"/>
      <c r="P2833" s="16"/>
      <c r="Q2833" s="16"/>
    </row>
    <row r="2834" spans="10:17" x14ac:dyDescent="0.25">
      <c r="J2834" s="26"/>
      <c r="K2834" s="26"/>
      <c r="O2834" s="16"/>
      <c r="P2834" s="16"/>
      <c r="Q2834" s="16"/>
    </row>
    <row r="2835" spans="10:17" x14ac:dyDescent="0.25">
      <c r="J2835" s="26"/>
      <c r="K2835" s="26"/>
      <c r="O2835" s="16"/>
      <c r="P2835" s="16"/>
      <c r="Q2835" s="16"/>
    </row>
    <row r="2836" spans="10:17" x14ac:dyDescent="0.25">
      <c r="J2836" s="26"/>
      <c r="K2836" s="26"/>
      <c r="O2836" s="16"/>
      <c r="P2836" s="16"/>
      <c r="Q2836" s="16"/>
    </row>
    <row r="2837" spans="10:17" x14ac:dyDescent="0.25">
      <c r="J2837" s="26"/>
      <c r="K2837" s="26"/>
      <c r="O2837" s="16"/>
      <c r="P2837" s="16"/>
      <c r="Q2837" s="16"/>
    </row>
    <row r="2838" spans="10:17" x14ac:dyDescent="0.25">
      <c r="J2838" s="26"/>
      <c r="K2838" s="26"/>
      <c r="O2838" s="16"/>
      <c r="P2838" s="16"/>
      <c r="Q2838" s="16"/>
    </row>
    <row r="2839" spans="10:17" x14ac:dyDescent="0.25">
      <c r="J2839" s="26"/>
      <c r="K2839" s="26"/>
      <c r="O2839" s="16"/>
      <c r="P2839" s="16"/>
      <c r="Q2839" s="16"/>
    </row>
    <row r="2840" spans="10:17" x14ac:dyDescent="0.25">
      <c r="J2840" s="26"/>
      <c r="K2840" s="26"/>
      <c r="O2840" s="16"/>
      <c r="P2840" s="16"/>
      <c r="Q2840" s="16"/>
    </row>
    <row r="2841" spans="10:17" x14ac:dyDescent="0.25">
      <c r="J2841" s="26"/>
      <c r="K2841" s="26"/>
      <c r="O2841" s="16"/>
      <c r="P2841" s="16"/>
      <c r="Q2841" s="16"/>
    </row>
    <row r="2842" spans="10:17" x14ac:dyDescent="0.25">
      <c r="J2842" s="26"/>
      <c r="K2842" s="26"/>
      <c r="O2842" s="16"/>
      <c r="P2842" s="16"/>
      <c r="Q2842" s="16"/>
    </row>
    <row r="2843" spans="10:17" x14ac:dyDescent="0.25">
      <c r="J2843" s="26"/>
      <c r="K2843" s="26"/>
      <c r="O2843" s="16"/>
      <c r="P2843" s="16"/>
      <c r="Q2843" s="16"/>
    </row>
    <row r="2844" spans="10:17" x14ac:dyDescent="0.25">
      <c r="J2844" s="26"/>
      <c r="K2844" s="26"/>
      <c r="O2844" s="16"/>
      <c r="P2844" s="16"/>
      <c r="Q2844" s="16"/>
    </row>
    <row r="2845" spans="10:17" x14ac:dyDescent="0.25">
      <c r="J2845" s="26"/>
      <c r="K2845" s="26"/>
      <c r="O2845" s="16"/>
      <c r="P2845" s="16"/>
      <c r="Q2845" s="16"/>
    </row>
    <row r="2846" spans="10:17" x14ac:dyDescent="0.25">
      <c r="J2846" s="26"/>
      <c r="K2846" s="26"/>
      <c r="O2846" s="16"/>
      <c r="P2846" s="16"/>
      <c r="Q2846" s="16"/>
    </row>
    <row r="2847" spans="10:17" x14ac:dyDescent="0.25">
      <c r="J2847" s="26"/>
      <c r="K2847" s="26"/>
      <c r="O2847" s="16"/>
      <c r="P2847" s="16"/>
      <c r="Q2847" s="16"/>
    </row>
    <row r="2848" spans="10:17" x14ac:dyDescent="0.25">
      <c r="J2848" s="26"/>
      <c r="K2848" s="26"/>
      <c r="O2848" s="16"/>
      <c r="P2848" s="16"/>
      <c r="Q2848" s="16"/>
    </row>
    <row r="2849" spans="10:17" x14ac:dyDescent="0.25">
      <c r="J2849" s="26"/>
      <c r="K2849" s="26"/>
      <c r="O2849" s="16"/>
      <c r="P2849" s="16"/>
      <c r="Q2849" s="16"/>
    </row>
    <row r="2850" spans="10:17" x14ac:dyDescent="0.25">
      <c r="J2850" s="26"/>
      <c r="K2850" s="26"/>
      <c r="O2850" s="16"/>
      <c r="P2850" s="16"/>
      <c r="Q2850" s="16"/>
    </row>
    <row r="2851" spans="10:17" x14ac:dyDescent="0.25">
      <c r="J2851" s="26"/>
      <c r="K2851" s="26"/>
      <c r="O2851" s="16"/>
      <c r="P2851" s="16"/>
      <c r="Q2851" s="16"/>
    </row>
    <row r="2852" spans="10:17" x14ac:dyDescent="0.25">
      <c r="J2852" s="26"/>
      <c r="K2852" s="26"/>
      <c r="O2852" s="16"/>
      <c r="P2852" s="16"/>
      <c r="Q2852" s="16"/>
    </row>
    <row r="2853" spans="10:17" x14ac:dyDescent="0.25">
      <c r="J2853" s="26"/>
      <c r="K2853" s="26"/>
      <c r="O2853" s="16"/>
      <c r="P2853" s="16"/>
      <c r="Q2853" s="16"/>
    </row>
    <row r="2854" spans="10:17" x14ac:dyDescent="0.25">
      <c r="J2854" s="26"/>
      <c r="K2854" s="26"/>
      <c r="O2854" s="16"/>
      <c r="P2854" s="16"/>
      <c r="Q2854" s="16"/>
    </row>
    <row r="2855" spans="10:17" x14ac:dyDescent="0.25">
      <c r="J2855" s="26"/>
      <c r="K2855" s="26"/>
      <c r="O2855" s="16"/>
      <c r="P2855" s="16"/>
      <c r="Q2855" s="16"/>
    </row>
    <row r="2856" spans="10:17" x14ac:dyDescent="0.25">
      <c r="J2856" s="26"/>
      <c r="K2856" s="26"/>
      <c r="O2856" s="16"/>
      <c r="P2856" s="16"/>
      <c r="Q2856" s="16"/>
    </row>
    <row r="2857" spans="10:17" x14ac:dyDescent="0.25">
      <c r="J2857" s="26"/>
      <c r="K2857" s="26"/>
      <c r="O2857" s="16"/>
      <c r="P2857" s="16"/>
      <c r="Q2857" s="16"/>
    </row>
    <row r="2858" spans="10:17" x14ac:dyDescent="0.25">
      <c r="J2858" s="26"/>
      <c r="K2858" s="26"/>
      <c r="O2858" s="16"/>
      <c r="P2858" s="16"/>
      <c r="Q2858" s="16"/>
    </row>
    <row r="2859" spans="10:17" x14ac:dyDescent="0.25">
      <c r="J2859" s="26"/>
      <c r="K2859" s="26"/>
      <c r="O2859" s="16"/>
      <c r="P2859" s="16"/>
      <c r="Q2859" s="16"/>
    </row>
    <row r="2860" spans="10:17" x14ac:dyDescent="0.25">
      <c r="J2860" s="26"/>
      <c r="K2860" s="26"/>
      <c r="O2860" s="16"/>
      <c r="P2860" s="16"/>
      <c r="Q2860" s="16"/>
    </row>
    <row r="2861" spans="10:17" x14ac:dyDescent="0.25">
      <c r="J2861" s="26"/>
      <c r="K2861" s="26"/>
      <c r="O2861" s="16"/>
      <c r="P2861" s="16"/>
      <c r="Q2861" s="16"/>
    </row>
    <row r="2862" spans="10:17" x14ac:dyDescent="0.25">
      <c r="J2862" s="26"/>
      <c r="K2862" s="26"/>
      <c r="O2862" s="16"/>
      <c r="P2862" s="16"/>
      <c r="Q2862" s="16"/>
    </row>
    <row r="2863" spans="10:17" x14ac:dyDescent="0.25">
      <c r="J2863" s="26"/>
      <c r="K2863" s="26"/>
      <c r="O2863" s="16"/>
      <c r="P2863" s="16"/>
      <c r="Q2863" s="16"/>
    </row>
    <row r="2864" spans="10:17" x14ac:dyDescent="0.25">
      <c r="J2864" s="26"/>
      <c r="K2864" s="26"/>
      <c r="O2864" s="16"/>
      <c r="P2864" s="16"/>
      <c r="Q2864" s="16"/>
    </row>
    <row r="2865" spans="10:17" x14ac:dyDescent="0.25">
      <c r="J2865" s="26"/>
      <c r="K2865" s="26"/>
      <c r="O2865" s="16"/>
      <c r="P2865" s="16"/>
      <c r="Q2865" s="16"/>
    </row>
    <row r="2866" spans="10:17" x14ac:dyDescent="0.25">
      <c r="J2866" s="26"/>
      <c r="K2866" s="26"/>
      <c r="O2866" s="16"/>
      <c r="P2866" s="16"/>
      <c r="Q2866" s="16"/>
    </row>
    <row r="2867" spans="10:17" x14ac:dyDescent="0.25">
      <c r="J2867" s="26"/>
      <c r="K2867" s="26"/>
      <c r="O2867" s="16"/>
      <c r="P2867" s="16"/>
      <c r="Q2867" s="16"/>
    </row>
    <row r="2868" spans="10:17" x14ac:dyDescent="0.25">
      <c r="J2868" s="26"/>
      <c r="K2868" s="26"/>
      <c r="O2868" s="16"/>
      <c r="P2868" s="16"/>
      <c r="Q2868" s="16"/>
    </row>
    <row r="2869" spans="10:17" x14ac:dyDescent="0.25">
      <c r="J2869" s="26"/>
      <c r="K2869" s="26"/>
      <c r="O2869" s="16"/>
      <c r="P2869" s="16"/>
      <c r="Q2869" s="16"/>
    </row>
    <row r="2870" spans="10:17" x14ac:dyDescent="0.25">
      <c r="J2870" s="26"/>
      <c r="K2870" s="26"/>
      <c r="O2870" s="16"/>
      <c r="P2870" s="16"/>
      <c r="Q2870" s="16"/>
    </row>
    <row r="2871" spans="10:17" x14ac:dyDescent="0.25">
      <c r="J2871" s="26"/>
      <c r="K2871" s="26"/>
      <c r="O2871" s="16"/>
      <c r="P2871" s="16"/>
      <c r="Q2871" s="16"/>
    </row>
    <row r="2872" spans="10:17" x14ac:dyDescent="0.25">
      <c r="J2872" s="26"/>
      <c r="K2872" s="26"/>
      <c r="O2872" s="16"/>
      <c r="P2872" s="16"/>
      <c r="Q2872" s="16"/>
    </row>
    <row r="2873" spans="10:17" x14ac:dyDescent="0.25">
      <c r="J2873" s="26"/>
      <c r="K2873" s="26"/>
      <c r="O2873" s="16"/>
      <c r="P2873" s="16"/>
      <c r="Q2873" s="16"/>
    </row>
    <row r="2874" spans="10:17" x14ac:dyDescent="0.25">
      <c r="J2874" s="26"/>
      <c r="K2874" s="26"/>
      <c r="O2874" s="16"/>
      <c r="P2874" s="16"/>
      <c r="Q2874" s="16"/>
    </row>
    <row r="2875" spans="10:17" x14ac:dyDescent="0.25">
      <c r="J2875" s="26"/>
      <c r="K2875" s="26"/>
      <c r="O2875" s="16"/>
      <c r="P2875" s="16"/>
      <c r="Q2875" s="16"/>
    </row>
    <row r="2876" spans="10:17" x14ac:dyDescent="0.25">
      <c r="J2876" s="26"/>
      <c r="K2876" s="26"/>
      <c r="O2876" s="16"/>
      <c r="P2876" s="16"/>
      <c r="Q2876" s="16"/>
    </row>
    <row r="2877" spans="10:17" x14ac:dyDescent="0.25">
      <c r="J2877" s="26"/>
      <c r="K2877" s="26"/>
      <c r="O2877" s="16"/>
      <c r="P2877" s="16"/>
      <c r="Q2877" s="16"/>
    </row>
    <row r="2878" spans="10:17" x14ac:dyDescent="0.25">
      <c r="J2878" s="26"/>
      <c r="K2878" s="26"/>
      <c r="O2878" s="16"/>
      <c r="P2878" s="16"/>
      <c r="Q2878" s="16"/>
    </row>
    <row r="2879" spans="10:17" x14ac:dyDescent="0.25">
      <c r="J2879" s="26"/>
      <c r="K2879" s="26"/>
      <c r="O2879" s="16"/>
      <c r="P2879" s="16"/>
      <c r="Q2879" s="16"/>
    </row>
    <row r="2880" spans="10:17" x14ac:dyDescent="0.25">
      <c r="J2880" s="26"/>
      <c r="K2880" s="26"/>
      <c r="O2880" s="16"/>
      <c r="P2880" s="16"/>
      <c r="Q2880" s="16"/>
    </row>
    <row r="2881" spans="10:17" x14ac:dyDescent="0.25">
      <c r="J2881" s="26"/>
      <c r="K2881" s="26"/>
      <c r="O2881" s="16"/>
      <c r="P2881" s="16"/>
      <c r="Q2881" s="16"/>
    </row>
    <row r="2882" spans="10:17" x14ac:dyDescent="0.25">
      <c r="J2882" s="26"/>
      <c r="K2882" s="26"/>
      <c r="O2882" s="16"/>
      <c r="P2882" s="16"/>
      <c r="Q2882" s="16"/>
    </row>
    <row r="2883" spans="10:17" x14ac:dyDescent="0.25">
      <c r="J2883" s="26"/>
      <c r="K2883" s="26"/>
      <c r="O2883" s="16"/>
      <c r="P2883" s="16"/>
      <c r="Q2883" s="16"/>
    </row>
    <row r="2884" spans="10:17" x14ac:dyDescent="0.25">
      <c r="J2884" s="26"/>
      <c r="K2884" s="26"/>
      <c r="O2884" s="16"/>
      <c r="P2884" s="16"/>
      <c r="Q2884" s="16"/>
    </row>
    <row r="2885" spans="10:17" x14ac:dyDescent="0.25">
      <c r="J2885" s="26"/>
      <c r="K2885" s="26"/>
      <c r="O2885" s="16"/>
      <c r="P2885" s="16"/>
      <c r="Q2885" s="16"/>
    </row>
    <row r="2886" spans="10:17" x14ac:dyDescent="0.25">
      <c r="J2886" s="26"/>
      <c r="K2886" s="26"/>
      <c r="O2886" s="16"/>
      <c r="P2886" s="16"/>
      <c r="Q2886" s="16"/>
    </row>
    <row r="2887" spans="10:17" x14ac:dyDescent="0.25">
      <c r="J2887" s="26"/>
      <c r="K2887" s="26"/>
      <c r="O2887" s="16"/>
      <c r="P2887" s="16"/>
      <c r="Q2887" s="16"/>
    </row>
    <row r="2888" spans="10:17" x14ac:dyDescent="0.25">
      <c r="J2888" s="26"/>
      <c r="K2888" s="26"/>
      <c r="O2888" s="16"/>
      <c r="P2888" s="16"/>
      <c r="Q2888" s="16"/>
    </row>
    <row r="2889" spans="10:17" x14ac:dyDescent="0.25">
      <c r="J2889" s="26"/>
      <c r="K2889" s="26"/>
      <c r="O2889" s="16"/>
      <c r="P2889" s="16"/>
      <c r="Q2889" s="16"/>
    </row>
    <row r="2890" spans="10:17" x14ac:dyDescent="0.25">
      <c r="J2890" s="26"/>
      <c r="K2890" s="26"/>
      <c r="O2890" s="16"/>
      <c r="P2890" s="16"/>
      <c r="Q2890" s="16"/>
    </row>
    <row r="2891" spans="10:17" x14ac:dyDescent="0.25">
      <c r="J2891" s="26"/>
      <c r="K2891" s="26"/>
      <c r="O2891" s="16"/>
      <c r="P2891" s="16"/>
      <c r="Q2891" s="16"/>
    </row>
    <row r="2892" spans="10:17" x14ac:dyDescent="0.25">
      <c r="J2892" s="26"/>
      <c r="K2892" s="26"/>
      <c r="O2892" s="16"/>
      <c r="P2892" s="16"/>
      <c r="Q2892" s="16"/>
    </row>
    <row r="2893" spans="10:17" x14ac:dyDescent="0.25">
      <c r="J2893" s="26"/>
      <c r="K2893" s="26"/>
      <c r="O2893" s="16"/>
      <c r="P2893" s="16"/>
      <c r="Q2893" s="16"/>
    </row>
    <row r="2894" spans="10:17" x14ac:dyDescent="0.25">
      <c r="J2894" s="26"/>
      <c r="K2894" s="26"/>
      <c r="O2894" s="16"/>
      <c r="P2894" s="16"/>
      <c r="Q2894" s="16"/>
    </row>
    <row r="2895" spans="10:17" x14ac:dyDescent="0.25">
      <c r="J2895" s="26"/>
      <c r="K2895" s="26"/>
      <c r="O2895" s="16"/>
      <c r="P2895" s="16"/>
      <c r="Q2895" s="16"/>
    </row>
    <row r="2896" spans="10:17" x14ac:dyDescent="0.25">
      <c r="J2896" s="26"/>
      <c r="K2896" s="26"/>
      <c r="O2896" s="16"/>
      <c r="P2896" s="16"/>
      <c r="Q2896" s="16"/>
    </row>
    <row r="2897" spans="10:17" x14ac:dyDescent="0.25">
      <c r="J2897" s="26"/>
      <c r="K2897" s="26"/>
      <c r="O2897" s="16"/>
      <c r="P2897" s="16"/>
      <c r="Q2897" s="16"/>
    </row>
    <row r="2898" spans="10:17" x14ac:dyDescent="0.25">
      <c r="J2898" s="26"/>
      <c r="K2898" s="26"/>
      <c r="O2898" s="16"/>
      <c r="P2898" s="16"/>
      <c r="Q2898" s="16"/>
    </row>
    <row r="2899" spans="10:17" x14ac:dyDescent="0.25">
      <c r="J2899" s="26"/>
      <c r="K2899" s="26"/>
      <c r="O2899" s="16"/>
      <c r="P2899" s="16"/>
      <c r="Q2899" s="16"/>
    </row>
    <row r="2900" spans="10:17" x14ac:dyDescent="0.25">
      <c r="J2900" s="26"/>
      <c r="K2900" s="26"/>
      <c r="O2900" s="16"/>
      <c r="P2900" s="16"/>
      <c r="Q2900" s="16"/>
    </row>
    <row r="2901" spans="10:17" x14ac:dyDescent="0.25">
      <c r="J2901" s="26"/>
      <c r="K2901" s="26"/>
      <c r="O2901" s="16"/>
      <c r="P2901" s="16"/>
      <c r="Q2901" s="16"/>
    </row>
    <row r="2902" spans="10:17" x14ac:dyDescent="0.25">
      <c r="J2902" s="26"/>
      <c r="K2902" s="26"/>
      <c r="O2902" s="16"/>
      <c r="P2902" s="16"/>
      <c r="Q2902" s="16"/>
    </row>
    <row r="2903" spans="10:17" x14ac:dyDescent="0.25">
      <c r="J2903" s="26"/>
      <c r="K2903" s="26"/>
      <c r="O2903" s="16"/>
      <c r="P2903" s="16"/>
      <c r="Q2903" s="16"/>
    </row>
    <row r="2904" spans="10:17" x14ac:dyDescent="0.25">
      <c r="J2904" s="26"/>
      <c r="K2904" s="26"/>
      <c r="O2904" s="16"/>
      <c r="P2904" s="16"/>
      <c r="Q2904" s="16"/>
    </row>
    <row r="2905" spans="10:17" x14ac:dyDescent="0.25">
      <c r="J2905" s="26"/>
      <c r="K2905" s="26"/>
      <c r="O2905" s="16"/>
      <c r="P2905" s="16"/>
      <c r="Q2905" s="16"/>
    </row>
    <row r="2906" spans="10:17" x14ac:dyDescent="0.25">
      <c r="J2906" s="26"/>
      <c r="K2906" s="26"/>
      <c r="O2906" s="16"/>
      <c r="P2906" s="16"/>
      <c r="Q2906" s="16"/>
    </row>
    <row r="2907" spans="10:17" x14ac:dyDescent="0.25">
      <c r="J2907" s="26"/>
      <c r="K2907" s="26"/>
      <c r="O2907" s="16"/>
      <c r="P2907" s="16"/>
      <c r="Q2907" s="16"/>
    </row>
    <row r="2908" spans="10:17" x14ac:dyDescent="0.25">
      <c r="J2908" s="26"/>
      <c r="K2908" s="26"/>
      <c r="O2908" s="16"/>
      <c r="P2908" s="16"/>
      <c r="Q2908" s="16"/>
    </row>
    <row r="2909" spans="10:17" x14ac:dyDescent="0.25">
      <c r="J2909" s="26"/>
      <c r="K2909" s="26"/>
      <c r="O2909" s="16"/>
      <c r="P2909" s="16"/>
      <c r="Q2909" s="16"/>
    </row>
    <row r="2910" spans="10:17" x14ac:dyDescent="0.25">
      <c r="J2910" s="26"/>
      <c r="K2910" s="26"/>
      <c r="O2910" s="16"/>
      <c r="P2910" s="16"/>
      <c r="Q2910" s="16"/>
    </row>
    <row r="2911" spans="10:17" x14ac:dyDescent="0.25">
      <c r="J2911" s="26"/>
      <c r="K2911" s="26"/>
      <c r="O2911" s="16"/>
      <c r="P2911" s="16"/>
      <c r="Q2911" s="16"/>
    </row>
    <row r="2912" spans="10:17" x14ac:dyDescent="0.25">
      <c r="J2912" s="26"/>
      <c r="K2912" s="26"/>
      <c r="O2912" s="16"/>
      <c r="P2912" s="16"/>
      <c r="Q2912" s="16"/>
    </row>
    <row r="2913" spans="10:17" x14ac:dyDescent="0.25">
      <c r="J2913" s="26"/>
      <c r="K2913" s="26"/>
      <c r="O2913" s="16"/>
      <c r="P2913" s="16"/>
      <c r="Q2913" s="16"/>
    </row>
    <row r="2914" spans="10:17" x14ac:dyDescent="0.25">
      <c r="J2914" s="26"/>
      <c r="K2914" s="26"/>
      <c r="O2914" s="16"/>
      <c r="P2914" s="16"/>
      <c r="Q2914" s="16"/>
    </row>
    <row r="2915" spans="10:17" x14ac:dyDescent="0.25">
      <c r="J2915" s="26"/>
      <c r="K2915" s="26"/>
      <c r="O2915" s="16"/>
      <c r="P2915" s="16"/>
      <c r="Q2915" s="16"/>
    </row>
    <row r="2916" spans="10:17" x14ac:dyDescent="0.25">
      <c r="J2916" s="26"/>
      <c r="K2916" s="26"/>
      <c r="O2916" s="16"/>
      <c r="P2916" s="16"/>
      <c r="Q2916" s="16"/>
    </row>
    <row r="2917" spans="10:17" x14ac:dyDescent="0.25">
      <c r="J2917" s="26"/>
      <c r="K2917" s="26"/>
      <c r="O2917" s="16"/>
      <c r="P2917" s="16"/>
      <c r="Q2917" s="16"/>
    </row>
    <row r="2918" spans="10:17" x14ac:dyDescent="0.25">
      <c r="J2918" s="26"/>
      <c r="K2918" s="26"/>
      <c r="O2918" s="16"/>
      <c r="P2918" s="16"/>
      <c r="Q2918" s="16"/>
    </row>
    <row r="2919" spans="10:17" x14ac:dyDescent="0.25">
      <c r="J2919" s="26"/>
      <c r="K2919" s="26"/>
      <c r="O2919" s="16"/>
      <c r="P2919" s="16"/>
      <c r="Q2919" s="16"/>
    </row>
    <row r="2920" spans="10:17" x14ac:dyDescent="0.25">
      <c r="J2920" s="26"/>
      <c r="K2920" s="26"/>
      <c r="O2920" s="16"/>
      <c r="P2920" s="16"/>
      <c r="Q2920" s="16"/>
    </row>
    <row r="2921" spans="10:17" x14ac:dyDescent="0.25">
      <c r="J2921" s="26"/>
      <c r="K2921" s="26"/>
      <c r="O2921" s="16"/>
      <c r="P2921" s="16"/>
      <c r="Q2921" s="16"/>
    </row>
    <row r="2922" spans="10:17" x14ac:dyDescent="0.25">
      <c r="J2922" s="26"/>
      <c r="K2922" s="26"/>
      <c r="O2922" s="16"/>
      <c r="P2922" s="16"/>
      <c r="Q2922" s="16"/>
    </row>
    <row r="2923" spans="10:17" x14ac:dyDescent="0.25">
      <c r="J2923" s="26"/>
      <c r="K2923" s="26"/>
      <c r="O2923" s="16"/>
      <c r="P2923" s="16"/>
      <c r="Q2923" s="16"/>
    </row>
    <row r="2924" spans="10:17" x14ac:dyDescent="0.25">
      <c r="J2924" s="26"/>
      <c r="K2924" s="26"/>
      <c r="O2924" s="16"/>
      <c r="P2924" s="16"/>
      <c r="Q2924" s="16"/>
    </row>
    <row r="2925" spans="10:17" x14ac:dyDescent="0.25">
      <c r="J2925" s="26"/>
      <c r="K2925" s="26"/>
      <c r="O2925" s="16"/>
      <c r="P2925" s="16"/>
      <c r="Q2925" s="16"/>
    </row>
    <row r="2926" spans="10:17" x14ac:dyDescent="0.25">
      <c r="J2926" s="26"/>
      <c r="K2926" s="26"/>
      <c r="O2926" s="16"/>
      <c r="P2926" s="16"/>
      <c r="Q2926" s="16"/>
    </row>
    <row r="2927" spans="10:17" x14ac:dyDescent="0.25">
      <c r="J2927" s="26"/>
      <c r="K2927" s="26"/>
      <c r="O2927" s="16"/>
      <c r="P2927" s="16"/>
      <c r="Q2927" s="16"/>
    </row>
    <row r="2928" spans="10:17" x14ac:dyDescent="0.25">
      <c r="J2928" s="26"/>
      <c r="K2928" s="26"/>
      <c r="O2928" s="16"/>
      <c r="P2928" s="16"/>
      <c r="Q2928" s="16"/>
    </row>
    <row r="2929" spans="10:17" x14ac:dyDescent="0.25">
      <c r="J2929" s="26"/>
      <c r="K2929" s="26"/>
      <c r="O2929" s="16"/>
      <c r="P2929" s="16"/>
      <c r="Q2929" s="16"/>
    </row>
    <row r="2930" spans="10:17" x14ac:dyDescent="0.25">
      <c r="J2930" s="26"/>
      <c r="K2930" s="26"/>
      <c r="O2930" s="16"/>
      <c r="P2930" s="16"/>
      <c r="Q2930" s="16"/>
    </row>
    <row r="2931" spans="10:17" x14ac:dyDescent="0.25">
      <c r="J2931" s="26"/>
      <c r="K2931" s="26"/>
      <c r="O2931" s="16"/>
      <c r="P2931" s="16"/>
      <c r="Q2931" s="16"/>
    </row>
    <row r="2932" spans="10:17" x14ac:dyDescent="0.25">
      <c r="J2932" s="26"/>
      <c r="K2932" s="26"/>
      <c r="O2932" s="16"/>
      <c r="P2932" s="16"/>
      <c r="Q2932" s="16"/>
    </row>
    <row r="2933" spans="10:17" x14ac:dyDescent="0.25">
      <c r="J2933" s="26"/>
      <c r="K2933" s="26"/>
      <c r="O2933" s="16"/>
      <c r="P2933" s="16"/>
      <c r="Q2933" s="16"/>
    </row>
    <row r="2934" spans="10:17" x14ac:dyDescent="0.25">
      <c r="J2934" s="26"/>
      <c r="K2934" s="26"/>
      <c r="O2934" s="16"/>
      <c r="P2934" s="16"/>
      <c r="Q2934" s="16"/>
    </row>
    <row r="2935" spans="10:17" x14ac:dyDescent="0.25">
      <c r="J2935" s="26"/>
      <c r="K2935" s="26"/>
      <c r="O2935" s="16"/>
      <c r="P2935" s="16"/>
      <c r="Q2935" s="16"/>
    </row>
    <row r="2936" spans="10:17" x14ac:dyDescent="0.25">
      <c r="J2936" s="26"/>
      <c r="K2936" s="26"/>
      <c r="O2936" s="16"/>
      <c r="P2936" s="16"/>
      <c r="Q2936" s="16"/>
    </row>
    <row r="2937" spans="10:17" x14ac:dyDescent="0.25">
      <c r="J2937" s="26"/>
      <c r="K2937" s="26"/>
      <c r="O2937" s="16"/>
      <c r="P2937" s="16"/>
      <c r="Q2937" s="16"/>
    </row>
    <row r="2938" spans="10:17" x14ac:dyDescent="0.25">
      <c r="J2938" s="26"/>
      <c r="K2938" s="26"/>
      <c r="O2938" s="16"/>
      <c r="P2938" s="16"/>
      <c r="Q2938" s="16"/>
    </row>
    <row r="2939" spans="10:17" x14ac:dyDescent="0.25">
      <c r="J2939" s="26"/>
      <c r="K2939" s="26"/>
      <c r="O2939" s="16"/>
      <c r="P2939" s="16"/>
      <c r="Q2939" s="16"/>
    </row>
    <row r="2940" spans="10:17" x14ac:dyDescent="0.25">
      <c r="J2940" s="26"/>
      <c r="K2940" s="26"/>
      <c r="O2940" s="16"/>
      <c r="P2940" s="16"/>
      <c r="Q2940" s="16"/>
    </row>
    <row r="2941" spans="10:17" x14ac:dyDescent="0.25">
      <c r="J2941" s="26"/>
      <c r="K2941" s="26"/>
      <c r="O2941" s="16"/>
      <c r="P2941" s="16"/>
      <c r="Q2941" s="16"/>
    </row>
    <row r="2942" spans="10:17" x14ac:dyDescent="0.25">
      <c r="J2942" s="26"/>
      <c r="K2942" s="26"/>
      <c r="O2942" s="16"/>
      <c r="P2942" s="16"/>
      <c r="Q2942" s="16"/>
    </row>
    <row r="2943" spans="10:17" x14ac:dyDescent="0.25">
      <c r="J2943" s="26"/>
      <c r="K2943" s="26"/>
      <c r="O2943" s="16"/>
      <c r="P2943" s="16"/>
      <c r="Q2943" s="16"/>
    </row>
    <row r="2944" spans="10:17" x14ac:dyDescent="0.25">
      <c r="J2944" s="26"/>
      <c r="K2944" s="26"/>
      <c r="O2944" s="16"/>
      <c r="P2944" s="16"/>
      <c r="Q2944" s="16"/>
    </row>
    <row r="2945" spans="10:17" x14ac:dyDescent="0.25">
      <c r="J2945" s="26"/>
      <c r="K2945" s="26"/>
      <c r="O2945" s="16"/>
      <c r="P2945" s="16"/>
      <c r="Q2945" s="16"/>
    </row>
    <row r="2946" spans="10:17" x14ac:dyDescent="0.25">
      <c r="J2946" s="26"/>
      <c r="K2946" s="26"/>
      <c r="O2946" s="16"/>
      <c r="P2946" s="16"/>
      <c r="Q2946" s="16"/>
    </row>
    <row r="2947" spans="10:17" x14ac:dyDescent="0.25">
      <c r="J2947" s="26"/>
      <c r="K2947" s="26"/>
      <c r="O2947" s="16"/>
      <c r="P2947" s="16"/>
      <c r="Q2947" s="16"/>
    </row>
    <row r="2948" spans="10:17" x14ac:dyDescent="0.25">
      <c r="J2948" s="26"/>
      <c r="K2948" s="26"/>
      <c r="O2948" s="16"/>
      <c r="P2948" s="16"/>
      <c r="Q2948" s="16"/>
    </row>
    <row r="2949" spans="10:17" x14ac:dyDescent="0.25">
      <c r="J2949" s="26"/>
      <c r="K2949" s="26"/>
      <c r="O2949" s="16"/>
      <c r="P2949" s="16"/>
      <c r="Q2949" s="16"/>
    </row>
    <row r="2950" spans="10:17" x14ac:dyDescent="0.25">
      <c r="J2950" s="26"/>
      <c r="K2950" s="26"/>
      <c r="O2950" s="16"/>
      <c r="P2950" s="16"/>
      <c r="Q2950" s="16"/>
    </row>
    <row r="2951" spans="10:17" x14ac:dyDescent="0.25">
      <c r="J2951" s="26"/>
      <c r="K2951" s="26"/>
      <c r="O2951" s="16"/>
      <c r="P2951" s="16"/>
      <c r="Q2951" s="16"/>
    </row>
    <row r="2952" spans="10:17" x14ac:dyDescent="0.25">
      <c r="J2952" s="26"/>
      <c r="K2952" s="26"/>
      <c r="O2952" s="16"/>
      <c r="P2952" s="16"/>
      <c r="Q2952" s="16"/>
    </row>
    <row r="2953" spans="10:17" x14ac:dyDescent="0.25">
      <c r="J2953" s="26"/>
      <c r="K2953" s="26"/>
      <c r="O2953" s="16"/>
      <c r="P2953" s="16"/>
      <c r="Q2953" s="16"/>
    </row>
    <row r="2954" spans="10:17" x14ac:dyDescent="0.25">
      <c r="J2954" s="26"/>
      <c r="K2954" s="26"/>
      <c r="O2954" s="16"/>
      <c r="P2954" s="16"/>
      <c r="Q2954" s="16"/>
    </row>
    <row r="2955" spans="10:17" x14ac:dyDescent="0.25">
      <c r="J2955" s="26"/>
      <c r="K2955" s="26"/>
      <c r="O2955" s="16"/>
      <c r="P2955" s="16"/>
      <c r="Q2955" s="16"/>
    </row>
    <row r="2956" spans="10:17" x14ac:dyDescent="0.25">
      <c r="J2956" s="26"/>
      <c r="K2956" s="26"/>
      <c r="O2956" s="16"/>
      <c r="P2956" s="16"/>
      <c r="Q2956" s="16"/>
    </row>
    <row r="2957" spans="10:17" x14ac:dyDescent="0.25">
      <c r="J2957" s="26"/>
      <c r="K2957" s="26"/>
      <c r="O2957" s="16"/>
      <c r="P2957" s="16"/>
      <c r="Q2957" s="16"/>
    </row>
    <row r="2958" spans="10:17" x14ac:dyDescent="0.25">
      <c r="J2958" s="26"/>
      <c r="K2958" s="26"/>
      <c r="O2958" s="16"/>
      <c r="P2958" s="16"/>
      <c r="Q2958" s="16"/>
    </row>
    <row r="2959" spans="10:17" x14ac:dyDescent="0.25">
      <c r="J2959" s="26"/>
      <c r="K2959" s="26"/>
      <c r="O2959" s="16"/>
      <c r="P2959" s="16"/>
      <c r="Q2959" s="16"/>
    </row>
    <row r="2960" spans="10:17" x14ac:dyDescent="0.25">
      <c r="J2960" s="26"/>
      <c r="K2960" s="26"/>
      <c r="O2960" s="16"/>
      <c r="P2960" s="16"/>
      <c r="Q2960" s="16"/>
    </row>
    <row r="2961" spans="10:17" x14ac:dyDescent="0.25">
      <c r="J2961" s="26"/>
      <c r="K2961" s="26"/>
      <c r="O2961" s="16"/>
      <c r="P2961" s="16"/>
      <c r="Q2961" s="16"/>
    </row>
    <row r="2962" spans="10:17" x14ac:dyDescent="0.25">
      <c r="J2962" s="26"/>
      <c r="K2962" s="26"/>
      <c r="O2962" s="16"/>
      <c r="P2962" s="16"/>
      <c r="Q2962" s="16"/>
    </row>
    <row r="2963" spans="10:17" x14ac:dyDescent="0.25">
      <c r="J2963" s="26"/>
      <c r="K2963" s="26"/>
      <c r="O2963" s="16"/>
      <c r="P2963" s="16"/>
      <c r="Q2963" s="16"/>
    </row>
    <row r="2964" spans="10:17" x14ac:dyDescent="0.25">
      <c r="J2964" s="26"/>
      <c r="K2964" s="26"/>
      <c r="O2964" s="16"/>
      <c r="P2964" s="16"/>
      <c r="Q2964" s="16"/>
    </row>
    <row r="2965" spans="10:17" x14ac:dyDescent="0.25">
      <c r="J2965" s="26"/>
      <c r="K2965" s="26"/>
      <c r="O2965" s="16"/>
      <c r="P2965" s="16"/>
      <c r="Q2965" s="16"/>
    </row>
    <row r="2966" spans="10:17" x14ac:dyDescent="0.25">
      <c r="J2966" s="26"/>
      <c r="K2966" s="26"/>
      <c r="O2966" s="16"/>
      <c r="P2966" s="16"/>
      <c r="Q2966" s="16"/>
    </row>
    <row r="2967" spans="10:17" x14ac:dyDescent="0.25">
      <c r="J2967" s="26"/>
      <c r="K2967" s="26"/>
      <c r="O2967" s="16"/>
      <c r="P2967" s="16"/>
      <c r="Q2967" s="16"/>
    </row>
    <row r="2968" spans="10:17" x14ac:dyDescent="0.25">
      <c r="J2968" s="26"/>
      <c r="K2968" s="26"/>
      <c r="O2968" s="16"/>
      <c r="P2968" s="16"/>
      <c r="Q2968" s="16"/>
    </row>
    <row r="2969" spans="10:17" x14ac:dyDescent="0.25">
      <c r="J2969" s="26"/>
      <c r="K2969" s="26"/>
      <c r="O2969" s="16"/>
      <c r="P2969" s="16"/>
      <c r="Q2969" s="16"/>
    </row>
    <row r="2970" spans="10:17" x14ac:dyDescent="0.25">
      <c r="J2970" s="26"/>
      <c r="K2970" s="26"/>
      <c r="O2970" s="16"/>
      <c r="P2970" s="16"/>
      <c r="Q2970" s="16"/>
    </row>
    <row r="2971" spans="10:17" x14ac:dyDescent="0.25">
      <c r="J2971" s="26"/>
      <c r="K2971" s="26"/>
      <c r="O2971" s="16"/>
      <c r="P2971" s="16"/>
      <c r="Q2971" s="16"/>
    </row>
    <row r="2972" spans="10:17" x14ac:dyDescent="0.25">
      <c r="J2972" s="26"/>
      <c r="K2972" s="26"/>
      <c r="O2972" s="16"/>
      <c r="P2972" s="16"/>
      <c r="Q2972" s="16"/>
    </row>
    <row r="2973" spans="10:17" x14ac:dyDescent="0.25">
      <c r="J2973" s="26"/>
      <c r="K2973" s="26"/>
      <c r="O2973" s="16"/>
      <c r="P2973" s="16"/>
      <c r="Q2973" s="16"/>
    </row>
    <row r="2974" spans="10:17" x14ac:dyDescent="0.25">
      <c r="J2974" s="26"/>
      <c r="K2974" s="26"/>
      <c r="O2974" s="16"/>
      <c r="P2974" s="16"/>
      <c r="Q2974" s="16"/>
    </row>
    <row r="2975" spans="10:17" x14ac:dyDescent="0.25">
      <c r="J2975" s="26"/>
      <c r="K2975" s="26"/>
      <c r="O2975" s="16"/>
      <c r="P2975" s="16"/>
      <c r="Q2975" s="16"/>
    </row>
    <row r="2976" spans="10:17" x14ac:dyDescent="0.25">
      <c r="J2976" s="26"/>
      <c r="K2976" s="26"/>
      <c r="O2976" s="16"/>
      <c r="P2976" s="16"/>
      <c r="Q2976" s="16"/>
    </row>
    <row r="2977" spans="10:17" x14ac:dyDescent="0.25">
      <c r="J2977" s="26"/>
      <c r="K2977" s="26"/>
      <c r="O2977" s="16"/>
      <c r="P2977" s="16"/>
      <c r="Q2977" s="16"/>
    </row>
    <row r="2978" spans="10:17" x14ac:dyDescent="0.25">
      <c r="J2978" s="26"/>
      <c r="K2978" s="26"/>
      <c r="O2978" s="16"/>
      <c r="P2978" s="16"/>
      <c r="Q2978" s="16"/>
    </row>
    <row r="2979" spans="10:17" x14ac:dyDescent="0.25">
      <c r="J2979" s="26"/>
      <c r="K2979" s="26"/>
      <c r="O2979" s="16"/>
      <c r="P2979" s="16"/>
      <c r="Q2979" s="16"/>
    </row>
    <row r="2980" spans="10:17" x14ac:dyDescent="0.25">
      <c r="J2980" s="26"/>
      <c r="K2980" s="26"/>
      <c r="O2980" s="16"/>
      <c r="P2980" s="16"/>
      <c r="Q2980" s="16"/>
    </row>
    <row r="2981" spans="10:17" x14ac:dyDescent="0.25">
      <c r="J2981" s="26"/>
      <c r="K2981" s="26"/>
      <c r="O2981" s="16"/>
      <c r="P2981" s="16"/>
      <c r="Q2981" s="16"/>
    </row>
    <row r="2982" spans="10:17" x14ac:dyDescent="0.25">
      <c r="J2982" s="26"/>
      <c r="K2982" s="26"/>
      <c r="O2982" s="16"/>
      <c r="P2982" s="16"/>
      <c r="Q2982" s="16"/>
    </row>
    <row r="2983" spans="10:17" x14ac:dyDescent="0.25">
      <c r="J2983" s="26"/>
      <c r="K2983" s="26"/>
      <c r="O2983" s="16"/>
      <c r="P2983" s="16"/>
      <c r="Q2983" s="16"/>
    </row>
    <row r="2984" spans="10:17" x14ac:dyDescent="0.25">
      <c r="J2984" s="26"/>
      <c r="K2984" s="26"/>
      <c r="O2984" s="16"/>
      <c r="P2984" s="16"/>
      <c r="Q2984" s="16"/>
    </row>
    <row r="2985" spans="10:17" x14ac:dyDescent="0.25">
      <c r="J2985" s="26"/>
      <c r="K2985" s="26"/>
      <c r="O2985" s="16"/>
      <c r="P2985" s="16"/>
      <c r="Q2985" s="16"/>
    </row>
    <row r="2986" spans="10:17" x14ac:dyDescent="0.25">
      <c r="J2986" s="26"/>
      <c r="K2986" s="26"/>
      <c r="O2986" s="16"/>
      <c r="P2986" s="16"/>
      <c r="Q2986" s="16"/>
    </row>
    <row r="2987" spans="10:17" x14ac:dyDescent="0.25">
      <c r="J2987" s="26"/>
      <c r="K2987" s="26"/>
      <c r="O2987" s="16"/>
      <c r="P2987" s="16"/>
      <c r="Q2987" s="16"/>
    </row>
    <row r="2988" spans="10:17" x14ac:dyDescent="0.25">
      <c r="J2988" s="26"/>
      <c r="K2988" s="26"/>
      <c r="O2988" s="16"/>
      <c r="P2988" s="16"/>
      <c r="Q2988" s="16"/>
    </row>
    <row r="2989" spans="10:17" x14ac:dyDescent="0.25">
      <c r="J2989" s="26"/>
      <c r="K2989" s="26"/>
      <c r="O2989" s="16"/>
      <c r="P2989" s="16"/>
      <c r="Q2989" s="16"/>
    </row>
    <row r="2990" spans="10:17" x14ac:dyDescent="0.25">
      <c r="J2990" s="26"/>
      <c r="K2990" s="26"/>
      <c r="O2990" s="16"/>
      <c r="P2990" s="16"/>
      <c r="Q2990" s="16"/>
    </row>
    <row r="2991" spans="10:17" x14ac:dyDescent="0.25">
      <c r="J2991" s="26"/>
      <c r="K2991" s="26"/>
      <c r="O2991" s="16"/>
      <c r="P2991" s="16"/>
      <c r="Q2991" s="16"/>
    </row>
    <row r="2992" spans="10:17" x14ac:dyDescent="0.25">
      <c r="J2992" s="26"/>
      <c r="K2992" s="26"/>
      <c r="O2992" s="16"/>
      <c r="P2992" s="16"/>
      <c r="Q2992" s="16"/>
    </row>
    <row r="2993" spans="10:17" x14ac:dyDescent="0.25">
      <c r="J2993" s="26"/>
      <c r="K2993" s="26"/>
      <c r="O2993" s="16"/>
      <c r="P2993" s="16"/>
      <c r="Q2993" s="16"/>
    </row>
    <row r="2994" spans="10:17" x14ac:dyDescent="0.25">
      <c r="J2994" s="26"/>
      <c r="K2994" s="26"/>
      <c r="O2994" s="16"/>
      <c r="P2994" s="16"/>
      <c r="Q2994" s="16"/>
    </row>
    <row r="2995" spans="10:17" x14ac:dyDescent="0.25">
      <c r="J2995" s="26"/>
      <c r="K2995" s="26"/>
      <c r="O2995" s="16"/>
      <c r="P2995" s="16"/>
      <c r="Q2995" s="16"/>
    </row>
    <row r="2996" spans="10:17" x14ac:dyDescent="0.25">
      <c r="J2996" s="26"/>
      <c r="K2996" s="26"/>
      <c r="O2996" s="16"/>
      <c r="P2996" s="16"/>
      <c r="Q2996" s="16"/>
    </row>
    <row r="2997" spans="10:17" x14ac:dyDescent="0.25">
      <c r="J2997" s="26"/>
      <c r="K2997" s="26"/>
      <c r="O2997" s="16"/>
      <c r="P2997" s="16"/>
      <c r="Q2997" s="16"/>
    </row>
    <row r="2998" spans="10:17" x14ac:dyDescent="0.25">
      <c r="J2998" s="26"/>
      <c r="K2998" s="26"/>
      <c r="O2998" s="16"/>
      <c r="P2998" s="16"/>
      <c r="Q2998" s="16"/>
    </row>
    <row r="2999" spans="10:17" x14ac:dyDescent="0.25">
      <c r="J2999" s="26"/>
      <c r="K2999" s="26"/>
      <c r="O2999" s="16"/>
      <c r="P2999" s="16"/>
      <c r="Q2999" s="16"/>
    </row>
    <row r="3000" spans="10:17" x14ac:dyDescent="0.25">
      <c r="J3000" s="26"/>
      <c r="K3000" s="26"/>
      <c r="O3000" s="16"/>
      <c r="P3000" s="16"/>
      <c r="Q3000" s="16"/>
    </row>
    <row r="3001" spans="10:17" x14ac:dyDescent="0.25">
      <c r="J3001" s="26"/>
      <c r="K3001" s="26"/>
      <c r="O3001" s="16"/>
      <c r="P3001" s="16"/>
      <c r="Q3001" s="16"/>
    </row>
    <row r="3002" spans="10:17" x14ac:dyDescent="0.25">
      <c r="J3002" s="26"/>
      <c r="K3002" s="26"/>
      <c r="O3002" s="16"/>
      <c r="P3002" s="16"/>
      <c r="Q3002" s="16"/>
    </row>
    <row r="3003" spans="10:17" x14ac:dyDescent="0.25">
      <c r="J3003" s="26"/>
      <c r="K3003" s="26"/>
      <c r="O3003" s="16"/>
      <c r="P3003" s="16"/>
      <c r="Q3003" s="16"/>
    </row>
    <row r="3004" spans="10:17" x14ac:dyDescent="0.25">
      <c r="J3004" s="26"/>
      <c r="K3004" s="26"/>
      <c r="O3004" s="16"/>
      <c r="P3004" s="16"/>
      <c r="Q3004" s="16"/>
    </row>
    <row r="3005" spans="10:17" x14ac:dyDescent="0.25">
      <c r="J3005" s="26"/>
      <c r="K3005" s="26"/>
      <c r="O3005" s="16"/>
      <c r="P3005" s="16"/>
      <c r="Q3005" s="16"/>
    </row>
    <row r="3006" spans="10:17" x14ac:dyDescent="0.25">
      <c r="J3006" s="26"/>
      <c r="K3006" s="26"/>
      <c r="O3006" s="16"/>
      <c r="P3006" s="16"/>
      <c r="Q3006" s="16"/>
    </row>
    <row r="3007" spans="10:17" x14ac:dyDescent="0.25">
      <c r="J3007" s="26"/>
      <c r="K3007" s="26"/>
      <c r="O3007" s="16"/>
      <c r="P3007" s="16"/>
      <c r="Q3007" s="16"/>
    </row>
    <row r="3008" spans="10:17" x14ac:dyDescent="0.25">
      <c r="J3008" s="26"/>
      <c r="K3008" s="26"/>
      <c r="O3008" s="16"/>
      <c r="P3008" s="16"/>
      <c r="Q3008" s="16"/>
    </row>
    <row r="3009" spans="10:17" x14ac:dyDescent="0.25">
      <c r="J3009" s="26"/>
      <c r="K3009" s="26"/>
      <c r="O3009" s="16"/>
      <c r="P3009" s="16"/>
      <c r="Q3009" s="16"/>
    </row>
    <row r="3010" spans="10:17" x14ac:dyDescent="0.25">
      <c r="J3010" s="26"/>
      <c r="K3010" s="26"/>
      <c r="O3010" s="16"/>
      <c r="P3010" s="16"/>
      <c r="Q3010" s="16"/>
    </row>
    <row r="3011" spans="10:17" x14ac:dyDescent="0.25">
      <c r="J3011" s="26"/>
      <c r="K3011" s="26"/>
      <c r="O3011" s="16"/>
      <c r="P3011" s="16"/>
      <c r="Q3011" s="16"/>
    </row>
    <row r="3012" spans="10:17" x14ac:dyDescent="0.25">
      <c r="J3012" s="26"/>
      <c r="K3012" s="26"/>
      <c r="O3012" s="16"/>
      <c r="P3012" s="16"/>
      <c r="Q3012" s="16"/>
    </row>
    <row r="3013" spans="10:17" x14ac:dyDescent="0.25">
      <c r="J3013" s="26"/>
      <c r="K3013" s="26"/>
      <c r="O3013" s="16"/>
      <c r="P3013" s="16"/>
      <c r="Q3013" s="16"/>
    </row>
    <row r="3014" spans="10:17" x14ac:dyDescent="0.25">
      <c r="J3014" s="26"/>
      <c r="K3014" s="26"/>
      <c r="O3014" s="16"/>
      <c r="P3014" s="16"/>
      <c r="Q3014" s="16"/>
    </row>
    <row r="3015" spans="10:17" x14ac:dyDescent="0.25">
      <c r="J3015" s="26"/>
      <c r="K3015" s="26"/>
      <c r="O3015" s="16"/>
      <c r="P3015" s="16"/>
      <c r="Q3015" s="16"/>
    </row>
    <row r="3016" spans="10:17" x14ac:dyDescent="0.25">
      <c r="J3016" s="26"/>
      <c r="K3016" s="26"/>
      <c r="O3016" s="16"/>
      <c r="P3016" s="16"/>
      <c r="Q3016" s="16"/>
    </row>
    <row r="3017" spans="10:17" x14ac:dyDescent="0.25">
      <c r="J3017" s="26"/>
      <c r="K3017" s="26"/>
      <c r="O3017" s="16"/>
      <c r="P3017" s="16"/>
      <c r="Q3017" s="16"/>
    </row>
    <row r="3018" spans="10:17" x14ac:dyDescent="0.25">
      <c r="J3018" s="26"/>
      <c r="K3018" s="26"/>
      <c r="O3018" s="16"/>
      <c r="P3018" s="16"/>
      <c r="Q3018" s="16"/>
    </row>
    <row r="3019" spans="10:17" x14ac:dyDescent="0.25">
      <c r="J3019" s="26"/>
      <c r="K3019" s="26"/>
      <c r="O3019" s="16"/>
      <c r="P3019" s="16"/>
      <c r="Q3019" s="16"/>
    </row>
    <row r="3020" spans="10:17" x14ac:dyDescent="0.25">
      <c r="J3020" s="26"/>
      <c r="K3020" s="26"/>
      <c r="O3020" s="16"/>
      <c r="P3020" s="16"/>
      <c r="Q3020" s="16"/>
    </row>
    <row r="3021" spans="10:17" x14ac:dyDescent="0.25">
      <c r="J3021" s="26"/>
      <c r="K3021" s="26"/>
      <c r="O3021" s="16"/>
      <c r="P3021" s="16"/>
      <c r="Q3021" s="16"/>
    </row>
    <row r="3022" spans="10:17" x14ac:dyDescent="0.25">
      <c r="J3022" s="26"/>
      <c r="K3022" s="26"/>
      <c r="O3022" s="16"/>
      <c r="P3022" s="16"/>
      <c r="Q3022" s="16"/>
    </row>
    <row r="3023" spans="10:17" x14ac:dyDescent="0.25">
      <c r="J3023" s="26"/>
      <c r="K3023" s="26"/>
      <c r="O3023" s="16"/>
      <c r="P3023" s="16"/>
      <c r="Q3023" s="16"/>
    </row>
    <row r="3024" spans="10:17" x14ac:dyDescent="0.25">
      <c r="J3024" s="26"/>
      <c r="K3024" s="26"/>
      <c r="O3024" s="16"/>
      <c r="P3024" s="16"/>
      <c r="Q3024" s="16"/>
    </row>
    <row r="3025" spans="10:17" x14ac:dyDescent="0.25">
      <c r="J3025" s="26"/>
      <c r="K3025" s="26"/>
      <c r="O3025" s="16"/>
      <c r="P3025" s="16"/>
      <c r="Q3025" s="16"/>
    </row>
    <row r="3026" spans="10:17" x14ac:dyDescent="0.25">
      <c r="J3026" s="26"/>
      <c r="K3026" s="26"/>
      <c r="O3026" s="16"/>
      <c r="P3026" s="16"/>
      <c r="Q3026" s="16"/>
    </row>
    <row r="3027" spans="10:17" x14ac:dyDescent="0.25">
      <c r="J3027" s="26"/>
      <c r="K3027" s="26"/>
      <c r="O3027" s="16"/>
      <c r="P3027" s="16"/>
      <c r="Q3027" s="16"/>
    </row>
    <row r="3028" spans="10:17" x14ac:dyDescent="0.25">
      <c r="J3028" s="26"/>
      <c r="K3028" s="26"/>
      <c r="O3028" s="16"/>
      <c r="P3028" s="16"/>
      <c r="Q3028" s="16"/>
    </row>
    <row r="3029" spans="10:17" x14ac:dyDescent="0.25">
      <c r="J3029" s="26"/>
      <c r="K3029" s="26"/>
      <c r="O3029" s="16"/>
      <c r="P3029" s="16"/>
      <c r="Q3029" s="16"/>
    </row>
    <row r="3030" spans="10:17" x14ac:dyDescent="0.25">
      <c r="J3030" s="26"/>
      <c r="K3030" s="26"/>
      <c r="O3030" s="16"/>
      <c r="P3030" s="16"/>
      <c r="Q3030" s="16"/>
    </row>
    <row r="3031" spans="10:17" x14ac:dyDescent="0.25">
      <c r="J3031" s="26"/>
      <c r="K3031" s="26"/>
      <c r="O3031" s="16"/>
      <c r="P3031" s="16"/>
      <c r="Q3031" s="16"/>
    </row>
    <row r="3032" spans="10:17" x14ac:dyDescent="0.25">
      <c r="J3032" s="26"/>
      <c r="K3032" s="26"/>
      <c r="O3032" s="16"/>
      <c r="P3032" s="16"/>
      <c r="Q3032" s="16"/>
    </row>
    <row r="3033" spans="10:17" x14ac:dyDescent="0.25">
      <c r="J3033" s="26"/>
      <c r="K3033" s="26"/>
      <c r="O3033" s="16"/>
      <c r="P3033" s="16"/>
      <c r="Q3033" s="16"/>
    </row>
    <row r="3034" spans="10:17" x14ac:dyDescent="0.25">
      <c r="J3034" s="26"/>
      <c r="K3034" s="26"/>
      <c r="O3034" s="16"/>
      <c r="P3034" s="16"/>
      <c r="Q3034" s="16"/>
    </row>
    <row r="3035" spans="10:17" x14ac:dyDescent="0.25">
      <c r="J3035" s="26"/>
      <c r="K3035" s="26"/>
      <c r="O3035" s="16"/>
      <c r="P3035" s="16"/>
      <c r="Q3035" s="16"/>
    </row>
    <row r="3036" spans="10:17" x14ac:dyDescent="0.25">
      <c r="J3036" s="26"/>
      <c r="K3036" s="26"/>
      <c r="O3036" s="16"/>
      <c r="P3036" s="16"/>
      <c r="Q3036" s="16"/>
    </row>
    <row r="3037" spans="10:17" x14ac:dyDescent="0.25">
      <c r="J3037" s="26"/>
      <c r="K3037" s="26"/>
      <c r="O3037" s="16"/>
      <c r="P3037" s="16"/>
      <c r="Q3037" s="16"/>
    </row>
    <row r="3038" spans="10:17" x14ac:dyDescent="0.25">
      <c r="J3038" s="26"/>
      <c r="K3038" s="26"/>
      <c r="O3038" s="16"/>
      <c r="P3038" s="16"/>
      <c r="Q3038" s="16"/>
    </row>
    <row r="3039" spans="10:17" x14ac:dyDescent="0.25">
      <c r="J3039" s="26"/>
      <c r="K3039" s="26"/>
      <c r="O3039" s="16"/>
      <c r="P3039" s="16"/>
      <c r="Q3039" s="16"/>
    </row>
    <row r="3040" spans="10:17" x14ac:dyDescent="0.25">
      <c r="J3040" s="26"/>
      <c r="K3040" s="26"/>
      <c r="O3040" s="16"/>
      <c r="P3040" s="16"/>
      <c r="Q3040" s="16"/>
    </row>
    <row r="3041" spans="10:17" x14ac:dyDescent="0.25">
      <c r="J3041" s="26"/>
      <c r="K3041" s="26"/>
      <c r="O3041" s="16"/>
      <c r="P3041" s="16"/>
      <c r="Q3041" s="16"/>
    </row>
    <row r="3042" spans="10:17" x14ac:dyDescent="0.25">
      <c r="J3042" s="26"/>
      <c r="K3042" s="26"/>
      <c r="O3042" s="16"/>
      <c r="P3042" s="16"/>
      <c r="Q3042" s="16"/>
    </row>
    <row r="3043" spans="10:17" x14ac:dyDescent="0.25">
      <c r="J3043" s="26"/>
      <c r="K3043" s="26"/>
      <c r="O3043" s="16"/>
      <c r="P3043" s="16"/>
      <c r="Q3043" s="16"/>
    </row>
    <row r="3044" spans="10:17" x14ac:dyDescent="0.25">
      <c r="J3044" s="26"/>
      <c r="K3044" s="26"/>
      <c r="O3044" s="16"/>
      <c r="P3044" s="16"/>
      <c r="Q3044" s="16"/>
    </row>
    <row r="3045" spans="10:17" x14ac:dyDescent="0.25">
      <c r="J3045" s="26"/>
      <c r="K3045" s="26"/>
      <c r="O3045" s="16"/>
      <c r="P3045" s="16"/>
      <c r="Q3045" s="16"/>
    </row>
    <row r="3046" spans="10:17" x14ac:dyDescent="0.25">
      <c r="J3046" s="26"/>
      <c r="K3046" s="26"/>
      <c r="O3046" s="16"/>
      <c r="P3046" s="16"/>
      <c r="Q3046" s="16"/>
    </row>
    <row r="3047" spans="10:17" x14ac:dyDescent="0.25">
      <c r="J3047" s="26"/>
      <c r="K3047" s="26"/>
      <c r="O3047" s="16"/>
      <c r="P3047" s="16"/>
      <c r="Q3047" s="16"/>
    </row>
    <row r="3048" spans="10:17" x14ac:dyDescent="0.25">
      <c r="J3048" s="26"/>
      <c r="K3048" s="26"/>
      <c r="O3048" s="16"/>
      <c r="P3048" s="16"/>
      <c r="Q3048" s="16"/>
    </row>
    <row r="3049" spans="10:17" x14ac:dyDescent="0.25">
      <c r="J3049" s="26"/>
      <c r="K3049" s="26"/>
      <c r="O3049" s="16"/>
      <c r="P3049" s="16"/>
      <c r="Q3049" s="16"/>
    </row>
    <row r="3050" spans="10:17" x14ac:dyDescent="0.25">
      <c r="J3050" s="26"/>
      <c r="K3050" s="26"/>
      <c r="O3050" s="16"/>
      <c r="P3050" s="16"/>
      <c r="Q3050" s="16"/>
    </row>
    <row r="3051" spans="10:17" x14ac:dyDescent="0.25">
      <c r="J3051" s="26"/>
      <c r="K3051" s="26"/>
      <c r="O3051" s="16"/>
      <c r="P3051" s="16"/>
      <c r="Q3051" s="16"/>
    </row>
    <row r="3052" spans="10:17" x14ac:dyDescent="0.25">
      <c r="J3052" s="26"/>
      <c r="K3052" s="26"/>
      <c r="O3052" s="16"/>
      <c r="P3052" s="16"/>
      <c r="Q3052" s="16"/>
    </row>
    <row r="3053" spans="10:17" x14ac:dyDescent="0.25">
      <c r="J3053" s="26"/>
      <c r="K3053" s="26"/>
      <c r="O3053" s="16"/>
      <c r="P3053" s="16"/>
      <c r="Q3053" s="16"/>
    </row>
    <row r="3054" spans="10:17" x14ac:dyDescent="0.25">
      <c r="J3054" s="26"/>
      <c r="K3054" s="26"/>
      <c r="O3054" s="16"/>
      <c r="P3054" s="16"/>
      <c r="Q3054" s="16"/>
    </row>
    <row r="3055" spans="10:17" x14ac:dyDescent="0.25">
      <c r="J3055" s="26"/>
      <c r="K3055" s="26"/>
      <c r="O3055" s="16"/>
      <c r="P3055" s="16"/>
      <c r="Q3055" s="16"/>
    </row>
    <row r="3056" spans="10:17" x14ac:dyDescent="0.25">
      <c r="J3056" s="26"/>
      <c r="K3056" s="26"/>
      <c r="O3056" s="16"/>
      <c r="P3056" s="16"/>
      <c r="Q3056" s="16"/>
    </row>
    <row r="3057" spans="10:17" x14ac:dyDescent="0.25">
      <c r="J3057" s="26"/>
      <c r="K3057" s="26"/>
      <c r="O3057" s="16"/>
      <c r="P3057" s="16"/>
      <c r="Q3057" s="16"/>
    </row>
    <row r="3058" spans="10:17" x14ac:dyDescent="0.25">
      <c r="J3058" s="26"/>
      <c r="K3058" s="26"/>
      <c r="O3058" s="16"/>
      <c r="P3058" s="16"/>
      <c r="Q3058" s="16"/>
    </row>
    <row r="3059" spans="10:17" x14ac:dyDescent="0.25">
      <c r="J3059" s="26"/>
      <c r="K3059" s="26"/>
      <c r="O3059" s="16"/>
      <c r="P3059" s="16"/>
      <c r="Q3059" s="16"/>
    </row>
    <row r="3060" spans="10:17" x14ac:dyDescent="0.25">
      <c r="J3060" s="26"/>
      <c r="K3060" s="26"/>
      <c r="O3060" s="16"/>
      <c r="P3060" s="16"/>
      <c r="Q3060" s="16"/>
    </row>
    <row r="3061" spans="10:17" x14ac:dyDescent="0.25">
      <c r="J3061" s="26"/>
      <c r="K3061" s="26"/>
      <c r="O3061" s="16"/>
      <c r="P3061" s="16"/>
      <c r="Q3061" s="16"/>
    </row>
    <row r="3062" spans="10:17" x14ac:dyDescent="0.25">
      <c r="J3062" s="26"/>
      <c r="K3062" s="26"/>
      <c r="O3062" s="16"/>
      <c r="P3062" s="16"/>
      <c r="Q3062" s="16"/>
    </row>
    <row r="3063" spans="10:17" x14ac:dyDescent="0.25">
      <c r="J3063" s="26"/>
      <c r="K3063" s="26"/>
      <c r="O3063" s="16"/>
      <c r="P3063" s="16"/>
      <c r="Q3063" s="16"/>
    </row>
    <row r="3064" spans="10:17" x14ac:dyDescent="0.25">
      <c r="J3064" s="26"/>
      <c r="K3064" s="26"/>
      <c r="O3064" s="16"/>
      <c r="P3064" s="16"/>
      <c r="Q3064" s="16"/>
    </row>
    <row r="3065" spans="10:17" x14ac:dyDescent="0.25">
      <c r="J3065" s="26"/>
      <c r="K3065" s="26"/>
      <c r="O3065" s="16"/>
      <c r="P3065" s="16"/>
      <c r="Q3065" s="16"/>
    </row>
    <row r="3066" spans="10:17" x14ac:dyDescent="0.25">
      <c r="J3066" s="26"/>
      <c r="K3066" s="26"/>
      <c r="O3066" s="16"/>
      <c r="P3066" s="16"/>
      <c r="Q3066" s="16"/>
    </row>
    <row r="3067" spans="10:17" x14ac:dyDescent="0.25">
      <c r="J3067" s="26"/>
      <c r="K3067" s="26"/>
      <c r="O3067" s="16"/>
      <c r="P3067" s="16"/>
      <c r="Q3067" s="16"/>
    </row>
    <row r="3068" spans="10:17" x14ac:dyDescent="0.25">
      <c r="J3068" s="26"/>
      <c r="K3068" s="26"/>
      <c r="O3068" s="16"/>
      <c r="P3068" s="16"/>
      <c r="Q3068" s="16"/>
    </row>
    <row r="3069" spans="10:17" x14ac:dyDescent="0.25">
      <c r="J3069" s="26"/>
      <c r="K3069" s="26"/>
      <c r="O3069" s="16"/>
      <c r="P3069" s="16"/>
      <c r="Q3069" s="16"/>
    </row>
    <row r="3070" spans="10:17" x14ac:dyDescent="0.25">
      <c r="J3070" s="26"/>
      <c r="K3070" s="26"/>
      <c r="O3070" s="16"/>
      <c r="P3070" s="16"/>
      <c r="Q3070" s="16"/>
    </row>
    <row r="3071" spans="10:17" x14ac:dyDescent="0.25">
      <c r="J3071" s="26"/>
      <c r="K3071" s="26"/>
      <c r="O3071" s="16"/>
      <c r="P3071" s="16"/>
      <c r="Q3071" s="16"/>
    </row>
    <row r="3072" spans="10:17" x14ac:dyDescent="0.25">
      <c r="J3072" s="26"/>
      <c r="K3072" s="26"/>
      <c r="O3072" s="16"/>
      <c r="P3072" s="16"/>
      <c r="Q3072" s="16"/>
    </row>
    <row r="3073" spans="10:17" x14ac:dyDescent="0.25">
      <c r="J3073" s="26"/>
      <c r="K3073" s="26"/>
      <c r="O3073" s="16"/>
      <c r="P3073" s="16"/>
      <c r="Q3073" s="16"/>
    </row>
    <row r="3074" spans="10:17" x14ac:dyDescent="0.25">
      <c r="J3074" s="26"/>
      <c r="K3074" s="26"/>
      <c r="O3074" s="16"/>
      <c r="P3074" s="16"/>
      <c r="Q3074" s="16"/>
    </row>
    <row r="3075" spans="10:17" x14ac:dyDescent="0.25">
      <c r="J3075" s="26"/>
      <c r="K3075" s="26"/>
      <c r="O3075" s="16"/>
      <c r="P3075" s="16"/>
      <c r="Q3075" s="16"/>
    </row>
    <row r="3076" spans="10:17" x14ac:dyDescent="0.25">
      <c r="J3076" s="26"/>
      <c r="K3076" s="26"/>
      <c r="O3076" s="16"/>
      <c r="P3076" s="16"/>
      <c r="Q3076" s="16"/>
    </row>
    <row r="3077" spans="10:17" x14ac:dyDescent="0.25">
      <c r="J3077" s="26"/>
      <c r="K3077" s="26"/>
      <c r="O3077" s="16"/>
      <c r="P3077" s="16"/>
      <c r="Q3077" s="16"/>
    </row>
    <row r="3078" spans="10:17" x14ac:dyDescent="0.25">
      <c r="J3078" s="26"/>
      <c r="K3078" s="26"/>
      <c r="O3078" s="16"/>
      <c r="P3078" s="16"/>
      <c r="Q3078" s="16"/>
    </row>
    <row r="3079" spans="10:17" x14ac:dyDescent="0.25">
      <c r="J3079" s="26"/>
      <c r="K3079" s="26"/>
      <c r="O3079" s="16"/>
      <c r="P3079" s="16"/>
      <c r="Q3079" s="16"/>
    </row>
    <row r="3080" spans="10:17" x14ac:dyDescent="0.25">
      <c r="J3080" s="26"/>
      <c r="K3080" s="26"/>
      <c r="O3080" s="16"/>
      <c r="P3080" s="16"/>
      <c r="Q3080" s="16"/>
    </row>
    <row r="3081" spans="10:17" x14ac:dyDescent="0.25">
      <c r="J3081" s="26"/>
      <c r="K3081" s="26"/>
      <c r="O3081" s="16"/>
      <c r="P3081" s="16"/>
      <c r="Q3081" s="16"/>
    </row>
    <row r="3082" spans="10:17" x14ac:dyDescent="0.25">
      <c r="J3082" s="26"/>
      <c r="K3082" s="26"/>
      <c r="O3082" s="16"/>
      <c r="P3082" s="16"/>
      <c r="Q3082" s="16"/>
    </row>
    <row r="3083" spans="10:17" x14ac:dyDescent="0.25">
      <c r="J3083" s="26"/>
      <c r="K3083" s="26"/>
      <c r="O3083" s="16"/>
      <c r="P3083" s="16"/>
      <c r="Q3083" s="16"/>
    </row>
    <row r="3084" spans="10:17" x14ac:dyDescent="0.25">
      <c r="J3084" s="26"/>
      <c r="K3084" s="26"/>
      <c r="O3084" s="16"/>
      <c r="P3084" s="16"/>
      <c r="Q3084" s="16"/>
    </row>
    <row r="3085" spans="10:17" x14ac:dyDescent="0.25">
      <c r="J3085" s="26"/>
      <c r="K3085" s="26"/>
      <c r="O3085" s="16"/>
      <c r="P3085" s="16"/>
      <c r="Q3085" s="16"/>
    </row>
    <row r="3086" spans="10:17" x14ac:dyDescent="0.25">
      <c r="J3086" s="26"/>
      <c r="K3086" s="26"/>
      <c r="O3086" s="16"/>
      <c r="P3086" s="16"/>
      <c r="Q3086" s="16"/>
    </row>
    <row r="3087" spans="10:17" x14ac:dyDescent="0.25">
      <c r="J3087" s="26"/>
      <c r="K3087" s="26"/>
      <c r="O3087" s="16"/>
      <c r="P3087" s="16"/>
      <c r="Q3087" s="16"/>
    </row>
    <row r="3088" spans="10:17" x14ac:dyDescent="0.25">
      <c r="J3088" s="26"/>
      <c r="K3088" s="26"/>
      <c r="O3088" s="16"/>
      <c r="P3088" s="16"/>
      <c r="Q3088" s="16"/>
    </row>
    <row r="3089" spans="10:17" x14ac:dyDescent="0.25">
      <c r="J3089" s="26"/>
      <c r="K3089" s="26"/>
      <c r="O3089" s="16"/>
      <c r="P3089" s="16"/>
      <c r="Q3089" s="16"/>
    </row>
    <row r="3090" spans="10:17" x14ac:dyDescent="0.25">
      <c r="J3090" s="26"/>
      <c r="K3090" s="26"/>
      <c r="O3090" s="16"/>
      <c r="P3090" s="16"/>
      <c r="Q3090" s="16"/>
    </row>
    <row r="3091" spans="10:17" x14ac:dyDescent="0.25">
      <c r="J3091" s="26"/>
      <c r="K3091" s="26"/>
      <c r="O3091" s="16"/>
      <c r="P3091" s="16"/>
      <c r="Q3091" s="16"/>
    </row>
    <row r="3092" spans="10:17" x14ac:dyDescent="0.25">
      <c r="J3092" s="26"/>
      <c r="K3092" s="26"/>
      <c r="O3092" s="16"/>
      <c r="P3092" s="16"/>
      <c r="Q3092" s="16"/>
    </row>
    <row r="3093" spans="10:17" x14ac:dyDescent="0.25">
      <c r="J3093" s="26"/>
      <c r="K3093" s="26"/>
      <c r="O3093" s="16"/>
      <c r="P3093" s="16"/>
      <c r="Q3093" s="16"/>
    </row>
    <row r="3094" spans="10:17" x14ac:dyDescent="0.25">
      <c r="J3094" s="26"/>
      <c r="K3094" s="26"/>
      <c r="O3094" s="16"/>
      <c r="P3094" s="16"/>
      <c r="Q3094" s="16"/>
    </row>
    <row r="3095" spans="10:17" x14ac:dyDescent="0.25">
      <c r="J3095" s="26"/>
      <c r="K3095" s="26"/>
      <c r="O3095" s="16"/>
      <c r="P3095" s="16"/>
      <c r="Q3095" s="16"/>
    </row>
    <row r="3096" spans="10:17" x14ac:dyDescent="0.25">
      <c r="J3096" s="26"/>
      <c r="K3096" s="26"/>
      <c r="O3096" s="16"/>
      <c r="P3096" s="16"/>
      <c r="Q3096" s="16"/>
    </row>
    <row r="3097" spans="10:17" x14ac:dyDescent="0.25">
      <c r="J3097" s="26"/>
      <c r="K3097" s="26"/>
      <c r="O3097" s="16"/>
      <c r="P3097" s="16"/>
      <c r="Q3097" s="16"/>
    </row>
    <row r="3098" spans="10:17" x14ac:dyDescent="0.25">
      <c r="J3098" s="26"/>
      <c r="K3098" s="26"/>
      <c r="O3098" s="16"/>
      <c r="P3098" s="16"/>
      <c r="Q3098" s="16"/>
    </row>
    <row r="3099" spans="10:17" x14ac:dyDescent="0.25">
      <c r="J3099" s="26"/>
      <c r="K3099" s="26"/>
      <c r="O3099" s="16"/>
      <c r="P3099" s="16"/>
      <c r="Q3099" s="16"/>
    </row>
    <row r="3100" spans="10:17" x14ac:dyDescent="0.25">
      <c r="J3100" s="26"/>
      <c r="K3100" s="26"/>
      <c r="O3100" s="16"/>
      <c r="P3100" s="16"/>
      <c r="Q3100" s="16"/>
    </row>
    <row r="3101" spans="10:17" x14ac:dyDescent="0.25">
      <c r="J3101" s="26"/>
      <c r="K3101" s="26"/>
      <c r="O3101" s="16"/>
      <c r="P3101" s="16"/>
      <c r="Q3101" s="16"/>
    </row>
    <row r="3102" spans="10:17" x14ac:dyDescent="0.25">
      <c r="J3102" s="26"/>
      <c r="K3102" s="26"/>
      <c r="O3102" s="16"/>
      <c r="P3102" s="16"/>
      <c r="Q3102" s="16"/>
    </row>
    <row r="3103" spans="10:17" x14ac:dyDescent="0.25">
      <c r="J3103" s="26"/>
      <c r="K3103" s="26"/>
      <c r="O3103" s="16"/>
      <c r="P3103" s="16"/>
      <c r="Q3103" s="16"/>
    </row>
    <row r="3104" spans="10:17" x14ac:dyDescent="0.25">
      <c r="J3104" s="26"/>
      <c r="K3104" s="26"/>
      <c r="O3104" s="16"/>
      <c r="P3104" s="16"/>
      <c r="Q3104" s="16"/>
    </row>
    <row r="3105" spans="10:17" x14ac:dyDescent="0.25">
      <c r="J3105" s="26"/>
      <c r="K3105" s="26"/>
      <c r="O3105" s="16"/>
      <c r="P3105" s="16"/>
      <c r="Q3105" s="16"/>
    </row>
    <row r="3106" spans="10:17" x14ac:dyDescent="0.25">
      <c r="J3106" s="26"/>
      <c r="K3106" s="26"/>
      <c r="O3106" s="16"/>
      <c r="P3106" s="16"/>
      <c r="Q3106" s="16"/>
    </row>
    <row r="3107" spans="10:17" x14ac:dyDescent="0.25">
      <c r="J3107" s="26"/>
      <c r="K3107" s="26"/>
      <c r="O3107" s="16"/>
      <c r="P3107" s="16"/>
      <c r="Q3107" s="16"/>
    </row>
    <row r="3108" spans="10:17" x14ac:dyDescent="0.25">
      <c r="J3108" s="26"/>
      <c r="K3108" s="26"/>
      <c r="O3108" s="16"/>
      <c r="P3108" s="16"/>
      <c r="Q3108" s="16"/>
    </row>
    <row r="3109" spans="10:17" x14ac:dyDescent="0.25">
      <c r="J3109" s="26"/>
      <c r="K3109" s="26"/>
      <c r="O3109" s="16"/>
      <c r="P3109" s="16"/>
      <c r="Q3109" s="16"/>
    </row>
    <row r="3110" spans="10:17" x14ac:dyDescent="0.25">
      <c r="J3110" s="26"/>
      <c r="K3110" s="26"/>
      <c r="O3110" s="16"/>
      <c r="P3110" s="16"/>
      <c r="Q3110" s="16"/>
    </row>
    <row r="3111" spans="10:17" x14ac:dyDescent="0.25">
      <c r="J3111" s="26"/>
      <c r="K3111" s="26"/>
      <c r="O3111" s="16"/>
      <c r="P3111" s="16"/>
      <c r="Q3111" s="16"/>
    </row>
    <row r="3112" spans="10:17" x14ac:dyDescent="0.25">
      <c r="J3112" s="26"/>
      <c r="K3112" s="26"/>
      <c r="O3112" s="16"/>
      <c r="P3112" s="16"/>
      <c r="Q3112" s="16"/>
    </row>
    <row r="3113" spans="10:17" x14ac:dyDescent="0.25">
      <c r="J3113" s="26"/>
      <c r="K3113" s="26"/>
      <c r="O3113" s="16"/>
      <c r="P3113" s="16"/>
      <c r="Q3113" s="16"/>
    </row>
    <row r="3114" spans="10:17" x14ac:dyDescent="0.25">
      <c r="J3114" s="26"/>
      <c r="K3114" s="26"/>
      <c r="O3114" s="16"/>
      <c r="P3114" s="16"/>
      <c r="Q3114" s="16"/>
    </row>
    <row r="3115" spans="10:17" x14ac:dyDescent="0.25">
      <c r="J3115" s="26"/>
      <c r="K3115" s="26"/>
      <c r="O3115" s="16"/>
      <c r="P3115" s="16"/>
      <c r="Q3115" s="16"/>
    </row>
    <row r="3116" spans="10:17" x14ac:dyDescent="0.25">
      <c r="J3116" s="26"/>
      <c r="K3116" s="26"/>
      <c r="O3116" s="16"/>
      <c r="P3116" s="16"/>
      <c r="Q3116" s="16"/>
    </row>
    <row r="3117" spans="10:17" x14ac:dyDescent="0.25">
      <c r="J3117" s="26"/>
      <c r="K3117" s="26"/>
      <c r="O3117" s="16"/>
      <c r="P3117" s="16"/>
      <c r="Q3117" s="16"/>
    </row>
    <row r="3118" spans="10:17" x14ac:dyDescent="0.25">
      <c r="J3118" s="26"/>
      <c r="K3118" s="26"/>
      <c r="O3118" s="16"/>
      <c r="P3118" s="16"/>
      <c r="Q3118" s="16"/>
    </row>
    <row r="3119" spans="10:17" x14ac:dyDescent="0.25">
      <c r="J3119" s="26"/>
      <c r="K3119" s="26"/>
      <c r="O3119" s="16"/>
      <c r="P3119" s="16"/>
      <c r="Q3119" s="16"/>
    </row>
    <row r="3120" spans="10:17" x14ac:dyDescent="0.25">
      <c r="J3120" s="26"/>
      <c r="K3120" s="26"/>
      <c r="O3120" s="16"/>
      <c r="P3120" s="16"/>
      <c r="Q3120" s="16"/>
    </row>
    <row r="3121" spans="10:17" x14ac:dyDescent="0.25">
      <c r="J3121" s="26"/>
      <c r="K3121" s="26"/>
      <c r="O3121" s="16"/>
      <c r="P3121" s="16"/>
      <c r="Q3121" s="16"/>
    </row>
    <row r="3122" spans="10:17" x14ac:dyDescent="0.25">
      <c r="J3122" s="26"/>
      <c r="K3122" s="26"/>
      <c r="O3122" s="16"/>
      <c r="P3122" s="16"/>
      <c r="Q3122" s="16"/>
    </row>
    <row r="3123" spans="10:17" x14ac:dyDescent="0.25">
      <c r="J3123" s="26"/>
      <c r="K3123" s="26"/>
      <c r="O3123" s="16"/>
      <c r="P3123" s="16"/>
      <c r="Q3123" s="16"/>
    </row>
    <row r="3124" spans="10:17" x14ac:dyDescent="0.25">
      <c r="J3124" s="26"/>
      <c r="K3124" s="26"/>
      <c r="O3124" s="16"/>
      <c r="P3124" s="16"/>
      <c r="Q3124" s="16"/>
    </row>
    <row r="3125" spans="10:17" x14ac:dyDescent="0.25">
      <c r="J3125" s="26"/>
      <c r="K3125" s="26"/>
      <c r="O3125" s="16"/>
      <c r="P3125" s="16"/>
      <c r="Q3125" s="16"/>
    </row>
    <row r="3126" spans="10:17" x14ac:dyDescent="0.25">
      <c r="J3126" s="26"/>
      <c r="K3126" s="26"/>
      <c r="O3126" s="16"/>
      <c r="P3126" s="16"/>
      <c r="Q3126" s="16"/>
    </row>
    <row r="3127" spans="10:17" x14ac:dyDescent="0.25">
      <c r="J3127" s="26"/>
      <c r="K3127" s="26"/>
      <c r="O3127" s="16"/>
      <c r="P3127" s="16"/>
      <c r="Q3127" s="16"/>
    </row>
    <row r="3128" spans="10:17" x14ac:dyDescent="0.25">
      <c r="J3128" s="26"/>
      <c r="K3128" s="26"/>
      <c r="O3128" s="16"/>
      <c r="P3128" s="16"/>
      <c r="Q3128" s="16"/>
    </row>
    <row r="3129" spans="10:17" x14ac:dyDescent="0.25">
      <c r="J3129" s="26"/>
      <c r="K3129" s="26"/>
      <c r="O3129" s="16"/>
      <c r="P3129" s="16"/>
      <c r="Q3129" s="16"/>
    </row>
    <row r="3130" spans="10:17" x14ac:dyDescent="0.25">
      <c r="J3130" s="26"/>
      <c r="K3130" s="26"/>
      <c r="O3130" s="16"/>
      <c r="P3130" s="16"/>
      <c r="Q3130" s="16"/>
    </row>
    <row r="3131" spans="10:17" x14ac:dyDescent="0.25">
      <c r="J3131" s="26"/>
      <c r="K3131" s="26"/>
      <c r="O3131" s="16"/>
      <c r="P3131" s="16"/>
      <c r="Q3131" s="16"/>
    </row>
    <row r="3132" spans="10:17" x14ac:dyDescent="0.25">
      <c r="J3132" s="26"/>
      <c r="K3132" s="26"/>
      <c r="O3132" s="16"/>
      <c r="P3132" s="16"/>
      <c r="Q3132" s="16"/>
    </row>
    <row r="3133" spans="10:17" x14ac:dyDescent="0.25">
      <c r="J3133" s="26"/>
      <c r="K3133" s="26"/>
      <c r="O3133" s="16"/>
      <c r="P3133" s="16"/>
      <c r="Q3133" s="16"/>
    </row>
    <row r="3134" spans="10:17" x14ac:dyDescent="0.25">
      <c r="J3134" s="26"/>
      <c r="K3134" s="26"/>
      <c r="O3134" s="16"/>
      <c r="P3134" s="16"/>
      <c r="Q3134" s="16"/>
    </row>
    <row r="3135" spans="10:17" x14ac:dyDescent="0.25">
      <c r="J3135" s="26"/>
      <c r="K3135" s="26"/>
      <c r="O3135" s="16"/>
      <c r="P3135" s="16"/>
      <c r="Q3135" s="16"/>
    </row>
    <row r="3136" spans="10:17" x14ac:dyDescent="0.25">
      <c r="J3136" s="26"/>
      <c r="K3136" s="26"/>
      <c r="O3136" s="16"/>
      <c r="P3136" s="16"/>
      <c r="Q3136" s="16"/>
    </row>
    <row r="3137" spans="10:17" x14ac:dyDescent="0.25">
      <c r="J3137" s="26"/>
      <c r="K3137" s="26"/>
      <c r="O3137" s="16"/>
      <c r="P3137" s="16"/>
      <c r="Q3137" s="16"/>
    </row>
    <row r="3138" spans="10:17" x14ac:dyDescent="0.25">
      <c r="J3138" s="26"/>
      <c r="K3138" s="26"/>
      <c r="O3138" s="16"/>
      <c r="P3138" s="16"/>
      <c r="Q3138" s="16"/>
    </row>
    <row r="3139" spans="10:17" x14ac:dyDescent="0.25">
      <c r="J3139" s="26"/>
      <c r="K3139" s="26"/>
      <c r="O3139" s="16"/>
      <c r="P3139" s="16"/>
      <c r="Q3139" s="16"/>
    </row>
    <row r="3140" spans="10:17" x14ac:dyDescent="0.25">
      <c r="J3140" s="26"/>
      <c r="K3140" s="26"/>
      <c r="O3140" s="16"/>
      <c r="P3140" s="16"/>
      <c r="Q3140" s="16"/>
    </row>
    <row r="3141" spans="10:17" x14ac:dyDescent="0.25">
      <c r="J3141" s="26"/>
      <c r="K3141" s="26"/>
      <c r="O3141" s="16"/>
      <c r="P3141" s="16"/>
      <c r="Q3141" s="16"/>
    </row>
    <row r="3142" spans="10:17" x14ac:dyDescent="0.25">
      <c r="J3142" s="26"/>
      <c r="K3142" s="26"/>
      <c r="O3142" s="16"/>
      <c r="P3142" s="16"/>
      <c r="Q3142" s="16"/>
    </row>
    <row r="3143" spans="10:17" x14ac:dyDescent="0.25">
      <c r="J3143" s="26"/>
      <c r="K3143" s="26"/>
      <c r="O3143" s="16"/>
      <c r="P3143" s="16"/>
      <c r="Q3143" s="16"/>
    </row>
    <row r="3144" spans="10:17" x14ac:dyDescent="0.25">
      <c r="J3144" s="26"/>
      <c r="K3144" s="26"/>
      <c r="O3144" s="16"/>
      <c r="P3144" s="16"/>
      <c r="Q3144" s="16"/>
    </row>
    <row r="3145" spans="10:17" x14ac:dyDescent="0.25">
      <c r="J3145" s="26"/>
      <c r="K3145" s="26"/>
      <c r="O3145" s="16"/>
      <c r="P3145" s="16"/>
      <c r="Q3145" s="16"/>
    </row>
    <row r="3146" spans="10:17" x14ac:dyDescent="0.25">
      <c r="J3146" s="26"/>
      <c r="K3146" s="26"/>
      <c r="O3146" s="16"/>
      <c r="P3146" s="16"/>
      <c r="Q3146" s="16"/>
    </row>
    <row r="3147" spans="10:17" x14ac:dyDescent="0.25">
      <c r="J3147" s="26"/>
      <c r="K3147" s="26"/>
      <c r="O3147" s="16"/>
      <c r="P3147" s="16"/>
      <c r="Q3147" s="16"/>
    </row>
    <row r="3148" spans="10:17" x14ac:dyDescent="0.25">
      <c r="J3148" s="26"/>
      <c r="K3148" s="26"/>
      <c r="O3148" s="16"/>
      <c r="P3148" s="16"/>
      <c r="Q3148" s="16"/>
    </row>
    <row r="3149" spans="10:17" x14ac:dyDescent="0.25">
      <c r="J3149" s="26"/>
      <c r="K3149" s="26"/>
      <c r="O3149" s="16"/>
      <c r="P3149" s="16"/>
      <c r="Q3149" s="16"/>
    </row>
    <row r="3150" spans="10:17" x14ac:dyDescent="0.25">
      <c r="J3150" s="26"/>
      <c r="K3150" s="26"/>
      <c r="O3150" s="16"/>
      <c r="P3150" s="16"/>
      <c r="Q3150" s="16"/>
    </row>
    <row r="3151" spans="10:17" x14ac:dyDescent="0.25">
      <c r="J3151" s="26"/>
      <c r="K3151" s="26"/>
      <c r="O3151" s="16"/>
      <c r="P3151" s="16"/>
      <c r="Q3151" s="16"/>
    </row>
    <row r="3152" spans="10:17" x14ac:dyDescent="0.25">
      <c r="J3152" s="26"/>
      <c r="K3152" s="26"/>
      <c r="O3152" s="16"/>
      <c r="P3152" s="16"/>
      <c r="Q3152" s="16"/>
    </row>
    <row r="3153" spans="10:17" x14ac:dyDescent="0.25">
      <c r="J3153" s="26"/>
      <c r="K3153" s="26"/>
      <c r="O3153" s="16"/>
      <c r="P3153" s="16"/>
      <c r="Q3153" s="16"/>
    </row>
    <row r="3154" spans="10:17" x14ac:dyDescent="0.25">
      <c r="J3154" s="26"/>
      <c r="K3154" s="26"/>
      <c r="O3154" s="16"/>
      <c r="P3154" s="16"/>
      <c r="Q3154" s="16"/>
    </row>
    <row r="3155" spans="10:17" x14ac:dyDescent="0.25">
      <c r="J3155" s="26"/>
      <c r="K3155" s="26"/>
      <c r="O3155" s="16"/>
      <c r="P3155" s="16"/>
      <c r="Q3155" s="16"/>
    </row>
    <row r="3156" spans="10:17" x14ac:dyDescent="0.25">
      <c r="J3156" s="26"/>
      <c r="K3156" s="26"/>
      <c r="O3156" s="16"/>
      <c r="P3156" s="16"/>
      <c r="Q3156" s="16"/>
    </row>
    <row r="3157" spans="10:17" x14ac:dyDescent="0.25">
      <c r="J3157" s="26"/>
      <c r="K3157" s="26"/>
      <c r="O3157" s="16"/>
      <c r="P3157" s="16"/>
      <c r="Q3157" s="16"/>
    </row>
    <row r="3158" spans="10:17" x14ac:dyDescent="0.25">
      <c r="J3158" s="26"/>
      <c r="K3158" s="26"/>
      <c r="O3158" s="16"/>
      <c r="P3158" s="16"/>
      <c r="Q3158" s="16"/>
    </row>
    <row r="3159" spans="10:17" x14ac:dyDescent="0.25">
      <c r="J3159" s="26"/>
      <c r="K3159" s="26"/>
      <c r="O3159" s="16"/>
      <c r="P3159" s="16"/>
      <c r="Q3159" s="16"/>
    </row>
    <row r="3160" spans="10:17" x14ac:dyDescent="0.25">
      <c r="J3160" s="26"/>
      <c r="K3160" s="26"/>
      <c r="O3160" s="16"/>
      <c r="P3160" s="16"/>
      <c r="Q3160" s="16"/>
    </row>
    <row r="3161" spans="10:17" x14ac:dyDescent="0.25">
      <c r="J3161" s="26"/>
      <c r="K3161" s="26"/>
      <c r="O3161" s="16"/>
      <c r="P3161" s="16"/>
      <c r="Q3161" s="16"/>
    </row>
    <row r="3162" spans="10:17" x14ac:dyDescent="0.25">
      <c r="J3162" s="26"/>
      <c r="K3162" s="26"/>
      <c r="O3162" s="16"/>
      <c r="P3162" s="16"/>
      <c r="Q3162" s="16"/>
    </row>
    <row r="3163" spans="10:17" x14ac:dyDescent="0.25">
      <c r="J3163" s="26"/>
      <c r="K3163" s="26"/>
      <c r="O3163" s="16"/>
      <c r="P3163" s="16"/>
      <c r="Q3163" s="16"/>
    </row>
    <row r="3164" spans="10:17" x14ac:dyDescent="0.25">
      <c r="J3164" s="26"/>
      <c r="K3164" s="26"/>
      <c r="O3164" s="16"/>
      <c r="P3164" s="16"/>
      <c r="Q3164" s="16"/>
    </row>
    <row r="3165" spans="10:17" x14ac:dyDescent="0.25">
      <c r="J3165" s="26"/>
      <c r="K3165" s="26"/>
      <c r="O3165" s="16"/>
      <c r="P3165" s="16"/>
      <c r="Q3165" s="16"/>
    </row>
    <row r="3166" spans="10:17" x14ac:dyDescent="0.25">
      <c r="J3166" s="26"/>
      <c r="K3166" s="26"/>
      <c r="O3166" s="16"/>
      <c r="P3166" s="16"/>
      <c r="Q3166" s="16"/>
    </row>
    <row r="3167" spans="10:17" x14ac:dyDescent="0.25">
      <c r="J3167" s="26"/>
      <c r="K3167" s="26"/>
      <c r="O3167" s="16"/>
      <c r="P3167" s="16"/>
      <c r="Q3167" s="16"/>
    </row>
    <row r="3168" spans="10:17" x14ac:dyDescent="0.25">
      <c r="J3168" s="26"/>
      <c r="K3168" s="26"/>
      <c r="O3168" s="16"/>
      <c r="P3168" s="16"/>
      <c r="Q3168" s="16"/>
    </row>
    <row r="3169" spans="10:17" x14ac:dyDescent="0.25">
      <c r="J3169" s="26"/>
      <c r="K3169" s="26"/>
      <c r="O3169" s="16"/>
      <c r="P3169" s="16"/>
      <c r="Q3169" s="16"/>
    </row>
    <row r="3170" spans="10:17" x14ac:dyDescent="0.25">
      <c r="J3170" s="26"/>
      <c r="K3170" s="26"/>
      <c r="O3170" s="16"/>
      <c r="P3170" s="16"/>
      <c r="Q3170" s="16"/>
    </row>
    <row r="3171" spans="10:17" x14ac:dyDescent="0.25">
      <c r="J3171" s="26"/>
      <c r="K3171" s="26"/>
      <c r="O3171" s="16"/>
      <c r="P3171" s="16"/>
      <c r="Q3171" s="16"/>
    </row>
    <row r="3172" spans="10:17" x14ac:dyDescent="0.25">
      <c r="J3172" s="26"/>
      <c r="K3172" s="26"/>
      <c r="O3172" s="16"/>
      <c r="P3172" s="16"/>
      <c r="Q3172" s="16"/>
    </row>
    <row r="3173" spans="10:17" x14ac:dyDescent="0.25">
      <c r="J3173" s="26"/>
      <c r="K3173" s="26"/>
      <c r="O3173" s="16"/>
      <c r="P3173" s="16"/>
      <c r="Q3173" s="16"/>
    </row>
    <row r="3174" spans="10:17" x14ac:dyDescent="0.25">
      <c r="J3174" s="26"/>
      <c r="K3174" s="26"/>
      <c r="O3174" s="16"/>
      <c r="P3174" s="16"/>
      <c r="Q3174" s="16"/>
    </row>
    <row r="3175" spans="10:17" x14ac:dyDescent="0.25">
      <c r="J3175" s="26"/>
      <c r="K3175" s="26"/>
      <c r="O3175" s="16"/>
      <c r="P3175" s="16"/>
      <c r="Q3175" s="16"/>
    </row>
    <row r="3176" spans="10:17" x14ac:dyDescent="0.25">
      <c r="J3176" s="26"/>
      <c r="K3176" s="26"/>
      <c r="O3176" s="16"/>
      <c r="P3176" s="16"/>
      <c r="Q3176" s="16"/>
    </row>
    <row r="3177" spans="10:17" x14ac:dyDescent="0.25">
      <c r="J3177" s="26"/>
      <c r="K3177" s="26"/>
      <c r="O3177" s="16"/>
      <c r="P3177" s="16"/>
      <c r="Q3177" s="16"/>
    </row>
    <row r="3178" spans="10:17" x14ac:dyDescent="0.25">
      <c r="J3178" s="26"/>
      <c r="K3178" s="26"/>
      <c r="O3178" s="16"/>
      <c r="P3178" s="16"/>
      <c r="Q3178" s="16"/>
    </row>
    <row r="3179" spans="10:17" x14ac:dyDescent="0.25">
      <c r="J3179" s="26"/>
      <c r="K3179" s="26"/>
      <c r="O3179" s="16"/>
      <c r="P3179" s="16"/>
      <c r="Q3179" s="16"/>
    </row>
    <row r="3180" spans="10:17" x14ac:dyDescent="0.25">
      <c r="J3180" s="26"/>
      <c r="K3180" s="26"/>
      <c r="O3180" s="16"/>
      <c r="P3180" s="16"/>
      <c r="Q3180" s="16"/>
    </row>
    <row r="3181" spans="10:17" x14ac:dyDescent="0.25">
      <c r="J3181" s="26"/>
      <c r="K3181" s="26"/>
      <c r="O3181" s="16"/>
      <c r="P3181" s="16"/>
      <c r="Q3181" s="16"/>
    </row>
    <row r="3182" spans="10:17" x14ac:dyDescent="0.25">
      <c r="J3182" s="26"/>
      <c r="K3182" s="26"/>
      <c r="O3182" s="16"/>
      <c r="P3182" s="16"/>
      <c r="Q3182" s="16"/>
    </row>
    <row r="3183" spans="10:17" x14ac:dyDescent="0.25">
      <c r="J3183" s="26"/>
      <c r="K3183" s="26"/>
      <c r="O3183" s="16"/>
      <c r="P3183" s="16"/>
      <c r="Q3183" s="16"/>
    </row>
    <row r="3184" spans="10:17" x14ac:dyDescent="0.25">
      <c r="J3184" s="26"/>
      <c r="K3184" s="26"/>
      <c r="O3184" s="16"/>
      <c r="P3184" s="16"/>
      <c r="Q3184" s="16"/>
    </row>
    <row r="3185" spans="10:17" x14ac:dyDescent="0.25">
      <c r="J3185" s="26"/>
      <c r="K3185" s="26"/>
      <c r="O3185" s="16"/>
      <c r="P3185" s="16"/>
      <c r="Q3185" s="16"/>
    </row>
    <row r="3186" spans="10:17" x14ac:dyDescent="0.25">
      <c r="J3186" s="26"/>
      <c r="K3186" s="26"/>
      <c r="O3186" s="16"/>
      <c r="P3186" s="16"/>
      <c r="Q3186" s="16"/>
    </row>
    <row r="3187" spans="10:17" x14ac:dyDescent="0.25">
      <c r="J3187" s="26"/>
      <c r="K3187" s="26"/>
      <c r="O3187" s="16"/>
      <c r="P3187" s="16"/>
      <c r="Q3187" s="16"/>
    </row>
    <row r="3188" spans="10:17" x14ac:dyDescent="0.25">
      <c r="J3188" s="26"/>
      <c r="K3188" s="26"/>
      <c r="O3188" s="16"/>
      <c r="P3188" s="16"/>
      <c r="Q3188" s="16"/>
    </row>
    <row r="3189" spans="10:17" x14ac:dyDescent="0.25">
      <c r="J3189" s="26"/>
      <c r="K3189" s="26"/>
      <c r="O3189" s="16"/>
      <c r="P3189" s="16"/>
      <c r="Q3189" s="16"/>
    </row>
    <row r="3190" spans="10:17" x14ac:dyDescent="0.25">
      <c r="J3190" s="26"/>
      <c r="K3190" s="26"/>
      <c r="O3190" s="16"/>
      <c r="P3190" s="16"/>
      <c r="Q3190" s="16"/>
    </row>
    <row r="3191" spans="10:17" x14ac:dyDescent="0.25">
      <c r="J3191" s="26"/>
      <c r="K3191" s="26"/>
      <c r="O3191" s="16"/>
      <c r="P3191" s="16"/>
      <c r="Q3191" s="16"/>
    </row>
    <row r="3192" spans="10:17" x14ac:dyDescent="0.25">
      <c r="J3192" s="26"/>
      <c r="K3192" s="26"/>
      <c r="O3192" s="16"/>
      <c r="P3192" s="16"/>
      <c r="Q3192" s="16"/>
    </row>
    <row r="3193" spans="10:17" x14ac:dyDescent="0.25">
      <c r="J3193" s="26"/>
      <c r="K3193" s="26"/>
      <c r="O3193" s="16"/>
      <c r="P3193" s="16"/>
      <c r="Q3193" s="16"/>
    </row>
    <row r="3194" spans="10:17" x14ac:dyDescent="0.25">
      <c r="J3194" s="26"/>
      <c r="K3194" s="26"/>
      <c r="O3194" s="16"/>
      <c r="P3194" s="16"/>
      <c r="Q3194" s="16"/>
    </row>
    <row r="3195" spans="10:17" x14ac:dyDescent="0.25">
      <c r="J3195" s="26"/>
      <c r="K3195" s="26"/>
      <c r="O3195" s="16"/>
      <c r="P3195" s="16"/>
      <c r="Q3195" s="16"/>
    </row>
    <row r="3196" spans="10:17" x14ac:dyDescent="0.25">
      <c r="J3196" s="26"/>
      <c r="K3196" s="26"/>
      <c r="O3196" s="16"/>
      <c r="P3196" s="16"/>
      <c r="Q3196" s="16"/>
    </row>
    <row r="3197" spans="10:17" x14ac:dyDescent="0.25">
      <c r="J3197" s="26"/>
      <c r="K3197" s="26"/>
      <c r="O3197" s="16"/>
      <c r="P3197" s="16"/>
      <c r="Q3197" s="16"/>
    </row>
    <row r="3198" spans="10:17" x14ac:dyDescent="0.25">
      <c r="J3198" s="26"/>
      <c r="K3198" s="26"/>
      <c r="O3198" s="16"/>
      <c r="P3198" s="16"/>
      <c r="Q3198" s="16"/>
    </row>
    <row r="3199" spans="10:17" x14ac:dyDescent="0.25">
      <c r="J3199" s="26"/>
      <c r="K3199" s="26"/>
      <c r="O3199" s="16"/>
      <c r="P3199" s="16"/>
      <c r="Q3199" s="16"/>
    </row>
    <row r="3200" spans="10:17" x14ac:dyDescent="0.25">
      <c r="J3200" s="26"/>
      <c r="K3200" s="26"/>
      <c r="O3200" s="16"/>
      <c r="P3200" s="16"/>
      <c r="Q3200" s="16"/>
    </row>
    <row r="3201" spans="10:17" x14ac:dyDescent="0.25">
      <c r="J3201" s="26"/>
      <c r="K3201" s="26"/>
      <c r="O3201" s="16"/>
      <c r="P3201" s="16"/>
      <c r="Q3201" s="16"/>
    </row>
    <row r="3202" spans="10:17" x14ac:dyDescent="0.25">
      <c r="J3202" s="26"/>
      <c r="K3202" s="26"/>
      <c r="O3202" s="16"/>
      <c r="P3202" s="16"/>
      <c r="Q3202" s="16"/>
    </row>
    <row r="3203" spans="10:17" x14ac:dyDescent="0.25">
      <c r="J3203" s="26"/>
      <c r="K3203" s="26"/>
      <c r="O3203" s="16"/>
      <c r="P3203" s="16"/>
      <c r="Q3203" s="16"/>
    </row>
    <row r="3204" spans="10:17" x14ac:dyDescent="0.25">
      <c r="J3204" s="26"/>
      <c r="K3204" s="26"/>
      <c r="O3204" s="16"/>
      <c r="P3204" s="16"/>
      <c r="Q3204" s="16"/>
    </row>
    <row r="3205" spans="10:17" x14ac:dyDescent="0.25">
      <c r="J3205" s="26"/>
      <c r="K3205" s="26"/>
      <c r="O3205" s="16"/>
      <c r="P3205" s="16"/>
      <c r="Q3205" s="16"/>
    </row>
    <row r="3206" spans="10:17" x14ac:dyDescent="0.25">
      <c r="J3206" s="26"/>
      <c r="K3206" s="26"/>
      <c r="O3206" s="16"/>
      <c r="P3206" s="16"/>
      <c r="Q3206" s="16"/>
    </row>
    <row r="3207" spans="10:17" x14ac:dyDescent="0.25">
      <c r="J3207" s="26"/>
      <c r="K3207" s="26"/>
      <c r="O3207" s="16"/>
      <c r="P3207" s="16"/>
      <c r="Q3207" s="16"/>
    </row>
    <row r="3208" spans="10:17" x14ac:dyDescent="0.25">
      <c r="J3208" s="26"/>
      <c r="K3208" s="26"/>
      <c r="O3208" s="16"/>
      <c r="P3208" s="16"/>
      <c r="Q3208" s="16"/>
    </row>
    <row r="3209" spans="10:17" x14ac:dyDescent="0.25">
      <c r="J3209" s="26"/>
      <c r="K3209" s="26"/>
      <c r="O3209" s="16"/>
      <c r="P3209" s="16"/>
      <c r="Q3209" s="16"/>
    </row>
    <row r="3210" spans="10:17" x14ac:dyDescent="0.25">
      <c r="J3210" s="26"/>
      <c r="K3210" s="26"/>
      <c r="O3210" s="16"/>
      <c r="P3210" s="16"/>
      <c r="Q3210" s="16"/>
    </row>
    <row r="3211" spans="10:17" x14ac:dyDescent="0.25">
      <c r="J3211" s="26"/>
      <c r="K3211" s="26"/>
      <c r="O3211" s="16"/>
      <c r="P3211" s="16"/>
      <c r="Q3211" s="16"/>
    </row>
    <row r="3212" spans="10:17" x14ac:dyDescent="0.25">
      <c r="J3212" s="26"/>
      <c r="K3212" s="26"/>
      <c r="O3212" s="16"/>
      <c r="P3212" s="16"/>
      <c r="Q3212" s="16"/>
    </row>
    <row r="3213" spans="10:17" x14ac:dyDescent="0.25">
      <c r="J3213" s="26"/>
      <c r="K3213" s="26"/>
      <c r="O3213" s="16"/>
      <c r="P3213" s="16"/>
      <c r="Q3213" s="16"/>
    </row>
    <row r="3214" spans="10:17" x14ac:dyDescent="0.25">
      <c r="J3214" s="26"/>
      <c r="K3214" s="26"/>
      <c r="O3214" s="16"/>
      <c r="P3214" s="16"/>
      <c r="Q3214" s="16"/>
    </row>
    <row r="3215" spans="10:17" x14ac:dyDescent="0.25">
      <c r="J3215" s="26"/>
      <c r="K3215" s="26"/>
      <c r="O3215" s="16"/>
      <c r="P3215" s="16"/>
      <c r="Q3215" s="16"/>
    </row>
    <row r="3216" spans="10:17" x14ac:dyDescent="0.25">
      <c r="J3216" s="26"/>
      <c r="K3216" s="26"/>
      <c r="O3216" s="16"/>
      <c r="P3216" s="16"/>
      <c r="Q3216" s="16"/>
    </row>
    <row r="3217" spans="10:17" x14ac:dyDescent="0.25">
      <c r="J3217" s="26"/>
      <c r="K3217" s="26"/>
      <c r="O3217" s="16"/>
      <c r="P3217" s="16"/>
      <c r="Q3217" s="16"/>
    </row>
    <row r="3218" spans="10:17" x14ac:dyDescent="0.25">
      <c r="J3218" s="26"/>
      <c r="K3218" s="26"/>
      <c r="O3218" s="16"/>
      <c r="P3218" s="16"/>
      <c r="Q3218" s="16"/>
    </row>
    <row r="3219" spans="10:17" x14ac:dyDescent="0.25">
      <c r="J3219" s="26"/>
      <c r="K3219" s="26"/>
      <c r="O3219" s="16"/>
      <c r="P3219" s="16"/>
      <c r="Q3219" s="16"/>
    </row>
    <row r="3220" spans="10:17" x14ac:dyDescent="0.25">
      <c r="J3220" s="26"/>
      <c r="K3220" s="26"/>
      <c r="O3220" s="16"/>
      <c r="P3220" s="16"/>
      <c r="Q3220" s="16"/>
    </row>
    <row r="3221" spans="10:17" x14ac:dyDescent="0.25">
      <c r="J3221" s="26"/>
      <c r="K3221" s="26"/>
      <c r="O3221" s="16"/>
      <c r="P3221" s="16"/>
      <c r="Q3221" s="16"/>
    </row>
    <row r="3222" spans="10:17" x14ac:dyDescent="0.25">
      <c r="J3222" s="26"/>
      <c r="K3222" s="26"/>
      <c r="O3222" s="16"/>
      <c r="P3222" s="16"/>
      <c r="Q3222" s="16"/>
    </row>
    <row r="3223" spans="10:17" x14ac:dyDescent="0.25">
      <c r="J3223" s="26"/>
      <c r="K3223" s="26"/>
      <c r="O3223" s="16"/>
      <c r="P3223" s="16"/>
      <c r="Q3223" s="16"/>
    </row>
    <row r="3224" spans="10:17" x14ac:dyDescent="0.25">
      <c r="J3224" s="26"/>
      <c r="K3224" s="26"/>
      <c r="O3224" s="16"/>
      <c r="P3224" s="16"/>
      <c r="Q3224" s="16"/>
    </row>
    <row r="3225" spans="10:17" x14ac:dyDescent="0.25">
      <c r="J3225" s="26"/>
      <c r="K3225" s="26"/>
      <c r="O3225" s="16"/>
      <c r="P3225" s="16"/>
      <c r="Q3225" s="16"/>
    </row>
    <row r="3226" spans="10:17" x14ac:dyDescent="0.25">
      <c r="J3226" s="26"/>
      <c r="K3226" s="26"/>
      <c r="O3226" s="16"/>
      <c r="P3226" s="16"/>
      <c r="Q3226" s="16"/>
    </row>
    <row r="3227" spans="10:17" x14ac:dyDescent="0.25">
      <c r="J3227" s="26"/>
      <c r="K3227" s="26"/>
      <c r="O3227" s="16"/>
      <c r="P3227" s="16"/>
      <c r="Q3227" s="16"/>
    </row>
    <row r="3228" spans="10:17" x14ac:dyDescent="0.25">
      <c r="J3228" s="26"/>
      <c r="K3228" s="26"/>
      <c r="O3228" s="16"/>
      <c r="P3228" s="16"/>
      <c r="Q3228" s="26"/>
    </row>
    <row r="3229" spans="10:17" x14ac:dyDescent="0.25">
      <c r="J3229" s="26"/>
      <c r="K3229" s="26"/>
      <c r="O3229" s="16"/>
      <c r="P3229" s="16"/>
      <c r="Q3229" s="26"/>
    </row>
    <row r="3230" spans="10:17" x14ac:dyDescent="0.25">
      <c r="J3230" s="26"/>
      <c r="K3230" s="26"/>
      <c r="O3230" s="16"/>
      <c r="P3230" s="16"/>
      <c r="Q3230" s="26"/>
    </row>
    <row r="3231" spans="10:17" x14ac:dyDescent="0.25">
      <c r="J3231" s="26"/>
      <c r="K3231" s="26"/>
      <c r="O3231" s="16"/>
      <c r="P3231" s="16"/>
      <c r="Q3231" s="26"/>
    </row>
    <row r="3232" spans="10:17" x14ac:dyDescent="0.25">
      <c r="J3232" s="26"/>
      <c r="K3232" s="26"/>
      <c r="O3232" s="16"/>
      <c r="P3232" s="16"/>
      <c r="Q3232" s="26"/>
    </row>
    <row r="3233" spans="10:17" x14ac:dyDescent="0.25">
      <c r="J3233" s="26"/>
      <c r="K3233" s="26"/>
      <c r="O3233" s="16"/>
      <c r="P3233" s="16"/>
      <c r="Q3233" s="26"/>
    </row>
    <row r="3234" spans="10:17" x14ac:dyDescent="0.25">
      <c r="J3234" s="26"/>
      <c r="K3234" s="26"/>
      <c r="O3234" s="16"/>
      <c r="P3234" s="16"/>
      <c r="Q3234" s="26"/>
    </row>
    <row r="3235" spans="10:17" x14ac:dyDescent="0.25">
      <c r="J3235" s="26"/>
      <c r="K3235" s="26"/>
      <c r="O3235" s="16"/>
      <c r="P3235" s="16"/>
      <c r="Q3235" s="26"/>
    </row>
    <row r="3236" spans="10:17" x14ac:dyDescent="0.25">
      <c r="J3236" s="26"/>
      <c r="K3236" s="26"/>
      <c r="O3236" s="16"/>
      <c r="P3236" s="16"/>
      <c r="Q3236" s="26"/>
    </row>
    <row r="3237" spans="10:17" x14ac:dyDescent="0.25">
      <c r="J3237" s="26"/>
      <c r="K3237" s="26"/>
      <c r="O3237" s="16"/>
      <c r="P3237" s="16"/>
      <c r="Q3237" s="26"/>
    </row>
    <row r="3238" spans="10:17" x14ac:dyDescent="0.25">
      <c r="J3238" s="26"/>
      <c r="K3238" s="26"/>
      <c r="O3238" s="16"/>
      <c r="P3238" s="16"/>
      <c r="Q3238" s="26"/>
    </row>
    <row r="3239" spans="10:17" x14ac:dyDescent="0.25">
      <c r="J3239" s="26"/>
      <c r="K3239" s="26"/>
      <c r="O3239" s="16"/>
      <c r="P3239" s="16"/>
      <c r="Q3239" s="26"/>
    </row>
    <row r="3240" spans="10:17" x14ac:dyDescent="0.25">
      <c r="J3240" s="26"/>
      <c r="K3240" s="26"/>
      <c r="O3240" s="16"/>
      <c r="P3240" s="16"/>
      <c r="Q3240" s="26"/>
    </row>
    <row r="3241" spans="10:17" x14ac:dyDescent="0.25">
      <c r="J3241" s="26"/>
      <c r="K3241" s="26"/>
      <c r="O3241" s="16"/>
      <c r="P3241" s="16"/>
      <c r="Q3241" s="26"/>
    </row>
    <row r="3242" spans="10:17" x14ac:dyDescent="0.25">
      <c r="J3242" s="26"/>
      <c r="K3242" s="26"/>
      <c r="O3242" s="16"/>
      <c r="P3242" s="16"/>
      <c r="Q3242" s="26"/>
    </row>
    <row r="3243" spans="10:17" x14ac:dyDescent="0.25">
      <c r="J3243" s="26"/>
      <c r="K3243" s="26"/>
      <c r="O3243" s="16"/>
      <c r="P3243" s="16"/>
      <c r="Q3243" s="26"/>
    </row>
    <row r="3244" spans="10:17" x14ac:dyDescent="0.25">
      <c r="J3244" s="26"/>
      <c r="K3244" s="26"/>
      <c r="O3244" s="16"/>
      <c r="P3244" s="16"/>
      <c r="Q3244" s="26"/>
    </row>
    <row r="3245" spans="10:17" x14ac:dyDescent="0.25">
      <c r="J3245" s="26"/>
      <c r="K3245" s="26"/>
      <c r="O3245" s="16"/>
      <c r="P3245" s="16"/>
      <c r="Q3245" s="26"/>
    </row>
    <row r="3246" spans="10:17" x14ac:dyDescent="0.25">
      <c r="J3246" s="26"/>
      <c r="K3246" s="26"/>
      <c r="O3246" s="16"/>
      <c r="P3246" s="16"/>
      <c r="Q3246" s="26"/>
    </row>
    <row r="3247" spans="10:17" x14ac:dyDescent="0.25">
      <c r="J3247" s="26"/>
      <c r="K3247" s="26"/>
      <c r="O3247" s="16"/>
      <c r="P3247" s="16"/>
      <c r="Q3247" s="26"/>
    </row>
    <row r="3248" spans="10:17" x14ac:dyDescent="0.25">
      <c r="J3248" s="26"/>
      <c r="K3248" s="26"/>
      <c r="O3248" s="16"/>
      <c r="P3248" s="16"/>
      <c r="Q3248" s="26"/>
    </row>
    <row r="3249" spans="10:17" x14ac:dyDescent="0.25">
      <c r="J3249" s="26"/>
      <c r="K3249" s="26"/>
      <c r="O3249" s="16"/>
      <c r="P3249" s="16"/>
      <c r="Q3249" s="26"/>
    </row>
    <row r="3250" spans="10:17" x14ac:dyDescent="0.25">
      <c r="J3250" s="26"/>
      <c r="K3250" s="26"/>
      <c r="O3250" s="16"/>
      <c r="P3250" s="16"/>
      <c r="Q3250" s="26"/>
    </row>
    <row r="3251" spans="10:17" x14ac:dyDescent="0.25">
      <c r="J3251" s="26"/>
      <c r="K3251" s="26"/>
      <c r="O3251" s="16"/>
      <c r="P3251" s="16"/>
      <c r="Q3251" s="26"/>
    </row>
    <row r="3252" spans="10:17" x14ac:dyDescent="0.25">
      <c r="J3252" s="26"/>
      <c r="K3252" s="26"/>
      <c r="O3252" s="16"/>
      <c r="P3252" s="16"/>
      <c r="Q3252" s="26"/>
    </row>
    <row r="3253" spans="10:17" x14ac:dyDescent="0.25">
      <c r="J3253" s="26"/>
      <c r="K3253" s="26"/>
      <c r="O3253" s="16"/>
      <c r="P3253" s="16"/>
      <c r="Q3253" s="26"/>
    </row>
    <row r="3254" spans="10:17" x14ac:dyDescent="0.25">
      <c r="J3254" s="26"/>
      <c r="K3254" s="26"/>
      <c r="O3254" s="16"/>
      <c r="P3254" s="16"/>
      <c r="Q3254" s="26"/>
    </row>
    <row r="3255" spans="10:17" x14ac:dyDescent="0.25">
      <c r="J3255" s="26"/>
      <c r="K3255" s="26"/>
      <c r="O3255" s="16"/>
      <c r="P3255" s="16"/>
      <c r="Q3255" s="26"/>
    </row>
    <row r="3256" spans="10:17" x14ac:dyDescent="0.25">
      <c r="J3256" s="26"/>
      <c r="K3256" s="26"/>
      <c r="O3256" s="16"/>
      <c r="P3256" s="16"/>
      <c r="Q3256" s="26"/>
    </row>
    <row r="3257" spans="10:17" x14ac:dyDescent="0.25">
      <c r="J3257" s="26"/>
      <c r="K3257" s="26"/>
      <c r="O3257" s="16"/>
      <c r="P3257" s="16"/>
      <c r="Q3257" s="26"/>
    </row>
    <row r="3258" spans="10:17" x14ac:dyDescent="0.25">
      <c r="J3258" s="26"/>
      <c r="K3258" s="26"/>
      <c r="O3258" s="16"/>
      <c r="P3258" s="16"/>
      <c r="Q3258" s="26"/>
    </row>
    <row r="3259" spans="10:17" x14ac:dyDescent="0.25">
      <c r="J3259" s="26"/>
      <c r="K3259" s="26"/>
      <c r="O3259" s="16"/>
      <c r="P3259" s="16"/>
      <c r="Q3259" s="26"/>
    </row>
    <row r="3260" spans="10:17" x14ac:dyDescent="0.25">
      <c r="J3260" s="26"/>
      <c r="K3260" s="26"/>
      <c r="O3260" s="16"/>
      <c r="P3260" s="16"/>
      <c r="Q3260" s="26"/>
    </row>
    <row r="3261" spans="10:17" x14ac:dyDescent="0.25">
      <c r="J3261" s="26"/>
      <c r="K3261" s="26"/>
      <c r="O3261" s="16"/>
      <c r="P3261" s="16"/>
      <c r="Q3261" s="26"/>
    </row>
    <row r="3262" spans="10:17" x14ac:dyDescent="0.25">
      <c r="J3262" s="26"/>
      <c r="K3262" s="26"/>
      <c r="O3262" s="16"/>
      <c r="P3262" s="16"/>
      <c r="Q3262" s="26"/>
    </row>
    <row r="3263" spans="10:17" x14ac:dyDescent="0.25">
      <c r="J3263" s="26"/>
      <c r="K3263" s="26"/>
      <c r="O3263" s="16"/>
      <c r="P3263" s="16"/>
      <c r="Q3263" s="26"/>
    </row>
    <row r="3264" spans="10:17" x14ac:dyDescent="0.25">
      <c r="J3264" s="26"/>
      <c r="K3264" s="26"/>
      <c r="O3264" s="16"/>
      <c r="P3264" s="16"/>
      <c r="Q3264" s="26"/>
    </row>
    <row r="3265" spans="10:17" x14ac:dyDescent="0.25">
      <c r="J3265" s="26"/>
      <c r="K3265" s="26"/>
      <c r="O3265" s="16"/>
      <c r="P3265" s="16"/>
      <c r="Q3265" s="26"/>
    </row>
    <row r="3266" spans="10:17" x14ac:dyDescent="0.25">
      <c r="J3266" s="26"/>
      <c r="K3266" s="26"/>
      <c r="O3266" s="16"/>
      <c r="P3266" s="16"/>
      <c r="Q3266" s="26"/>
    </row>
    <row r="3267" spans="10:17" x14ac:dyDescent="0.25">
      <c r="J3267" s="26"/>
      <c r="K3267" s="26"/>
      <c r="O3267" s="16"/>
      <c r="P3267" s="16"/>
      <c r="Q3267" s="26"/>
    </row>
    <row r="3268" spans="10:17" x14ac:dyDescent="0.25">
      <c r="J3268" s="26"/>
      <c r="K3268" s="26"/>
      <c r="O3268" s="16"/>
      <c r="P3268" s="16"/>
      <c r="Q3268" s="26"/>
    </row>
    <row r="3269" spans="10:17" x14ac:dyDescent="0.25">
      <c r="J3269" s="26"/>
      <c r="K3269" s="26"/>
      <c r="O3269" s="16"/>
      <c r="P3269" s="16"/>
      <c r="Q3269" s="26"/>
    </row>
    <row r="3270" spans="10:17" x14ac:dyDescent="0.25">
      <c r="J3270" s="26"/>
      <c r="K3270" s="26"/>
      <c r="O3270" s="16"/>
      <c r="P3270" s="16"/>
      <c r="Q3270" s="26"/>
    </row>
    <row r="3271" spans="10:17" x14ac:dyDescent="0.25">
      <c r="J3271" s="26"/>
      <c r="K3271" s="26"/>
      <c r="O3271" s="16"/>
      <c r="P3271" s="16"/>
      <c r="Q3271" s="26"/>
    </row>
    <row r="3272" spans="10:17" x14ac:dyDescent="0.25">
      <c r="J3272" s="26"/>
      <c r="K3272" s="26"/>
      <c r="O3272" s="16"/>
      <c r="P3272" s="16"/>
      <c r="Q3272" s="26"/>
    </row>
    <row r="3273" spans="10:17" x14ac:dyDescent="0.25">
      <c r="J3273" s="26"/>
      <c r="K3273" s="26"/>
      <c r="O3273" s="16"/>
      <c r="P3273" s="16"/>
      <c r="Q3273" s="26"/>
    </row>
    <row r="3274" spans="10:17" x14ac:dyDescent="0.25">
      <c r="J3274" s="26"/>
      <c r="K3274" s="26"/>
      <c r="O3274" s="16"/>
      <c r="P3274" s="16"/>
      <c r="Q3274" s="26"/>
    </row>
    <row r="3275" spans="10:17" x14ac:dyDescent="0.25">
      <c r="J3275" s="26"/>
      <c r="K3275" s="26"/>
      <c r="O3275" s="16"/>
      <c r="P3275" s="16"/>
      <c r="Q3275" s="26"/>
    </row>
    <row r="3276" spans="10:17" x14ac:dyDescent="0.25">
      <c r="J3276" s="26"/>
      <c r="K3276" s="26"/>
      <c r="O3276" s="16"/>
      <c r="P3276" s="16"/>
      <c r="Q3276" s="26"/>
    </row>
    <row r="3277" spans="10:17" x14ac:dyDescent="0.25">
      <c r="J3277" s="26"/>
      <c r="K3277" s="26"/>
      <c r="O3277" s="16"/>
      <c r="P3277" s="16"/>
      <c r="Q3277" s="26"/>
    </row>
    <row r="3278" spans="10:17" x14ac:dyDescent="0.25">
      <c r="J3278" s="26"/>
      <c r="K3278" s="26"/>
      <c r="O3278" s="16"/>
      <c r="P3278" s="16"/>
      <c r="Q3278" s="26"/>
    </row>
    <row r="3279" spans="10:17" x14ac:dyDescent="0.25">
      <c r="J3279" s="26"/>
      <c r="K3279" s="26"/>
      <c r="O3279" s="16"/>
      <c r="P3279" s="16"/>
      <c r="Q3279" s="26"/>
    </row>
    <row r="3280" spans="10:17" x14ac:dyDescent="0.25">
      <c r="J3280" s="26"/>
      <c r="K3280" s="26"/>
      <c r="O3280" s="16"/>
      <c r="P3280" s="16"/>
      <c r="Q3280" s="26"/>
    </row>
    <row r="3281" spans="10:17" x14ac:dyDescent="0.25">
      <c r="J3281" s="26"/>
      <c r="K3281" s="26"/>
      <c r="O3281" s="16"/>
      <c r="P3281" s="16"/>
      <c r="Q3281" s="26"/>
    </row>
    <row r="3282" spans="10:17" x14ac:dyDescent="0.25">
      <c r="J3282" s="26"/>
      <c r="K3282" s="26"/>
      <c r="O3282" s="16"/>
      <c r="P3282" s="16"/>
      <c r="Q3282" s="26"/>
    </row>
    <row r="3283" spans="10:17" x14ac:dyDescent="0.25">
      <c r="J3283" s="26"/>
      <c r="K3283" s="26"/>
      <c r="O3283" s="16"/>
      <c r="P3283" s="16"/>
      <c r="Q3283" s="26"/>
    </row>
    <row r="3284" spans="10:17" x14ac:dyDescent="0.25">
      <c r="J3284" s="26"/>
      <c r="K3284" s="26"/>
      <c r="O3284" s="16"/>
      <c r="P3284" s="16"/>
      <c r="Q3284" s="26"/>
    </row>
    <row r="3285" spans="10:17" x14ac:dyDescent="0.25">
      <c r="J3285" s="26"/>
      <c r="K3285" s="26"/>
      <c r="O3285" s="16"/>
      <c r="P3285" s="16"/>
      <c r="Q3285" s="26"/>
    </row>
    <row r="3286" spans="10:17" x14ac:dyDescent="0.25">
      <c r="J3286" s="26"/>
      <c r="K3286" s="26"/>
      <c r="O3286" s="16"/>
      <c r="P3286" s="16"/>
      <c r="Q3286" s="26"/>
    </row>
    <row r="3287" spans="10:17" x14ac:dyDescent="0.25">
      <c r="J3287" s="26"/>
      <c r="K3287" s="26"/>
      <c r="O3287" s="16"/>
      <c r="P3287" s="16"/>
      <c r="Q3287" s="26"/>
    </row>
    <row r="3288" spans="10:17" x14ac:dyDescent="0.25">
      <c r="J3288" s="26"/>
      <c r="K3288" s="26"/>
      <c r="O3288" s="16"/>
      <c r="P3288" s="16"/>
      <c r="Q3288" s="26"/>
    </row>
    <row r="3289" spans="10:17" x14ac:dyDescent="0.25">
      <c r="J3289" s="26"/>
      <c r="K3289" s="26"/>
      <c r="O3289" s="16"/>
      <c r="P3289" s="16"/>
      <c r="Q3289" s="26"/>
    </row>
    <row r="3290" spans="10:17" x14ac:dyDescent="0.25">
      <c r="J3290" s="26"/>
      <c r="K3290" s="26"/>
      <c r="O3290" s="16"/>
      <c r="P3290" s="16"/>
      <c r="Q3290" s="26"/>
    </row>
    <row r="3291" spans="10:17" x14ac:dyDescent="0.25">
      <c r="J3291" s="26"/>
      <c r="K3291" s="26"/>
      <c r="O3291" s="16"/>
      <c r="P3291" s="16"/>
      <c r="Q3291" s="26"/>
    </row>
    <row r="3292" spans="10:17" x14ac:dyDescent="0.25">
      <c r="J3292" s="26"/>
      <c r="K3292" s="26"/>
      <c r="O3292" s="16"/>
      <c r="P3292" s="16"/>
      <c r="Q3292" s="26"/>
    </row>
    <row r="3293" spans="10:17" x14ac:dyDescent="0.25">
      <c r="J3293" s="26"/>
      <c r="K3293" s="26"/>
      <c r="O3293" s="16"/>
      <c r="P3293" s="16"/>
      <c r="Q3293" s="26"/>
    </row>
    <row r="3294" spans="10:17" x14ac:dyDescent="0.25">
      <c r="J3294" s="26"/>
      <c r="K3294" s="26"/>
      <c r="O3294" s="16"/>
      <c r="P3294" s="16"/>
      <c r="Q3294" s="26"/>
    </row>
    <row r="3295" spans="10:17" x14ac:dyDescent="0.25">
      <c r="J3295" s="26"/>
      <c r="K3295" s="26"/>
      <c r="O3295" s="16"/>
      <c r="P3295" s="16"/>
      <c r="Q3295" s="26"/>
    </row>
    <row r="3296" spans="10:17" x14ac:dyDescent="0.25">
      <c r="J3296" s="26"/>
      <c r="K3296" s="26"/>
      <c r="O3296" s="16"/>
      <c r="P3296" s="16"/>
      <c r="Q3296" s="26"/>
    </row>
    <row r="3297" spans="10:17" x14ac:dyDescent="0.25">
      <c r="J3297" s="26"/>
      <c r="K3297" s="26"/>
      <c r="O3297" s="16"/>
      <c r="P3297" s="16"/>
      <c r="Q3297" s="26"/>
    </row>
    <row r="3298" spans="10:17" x14ac:dyDescent="0.25">
      <c r="J3298" s="26"/>
      <c r="K3298" s="26"/>
      <c r="O3298" s="16"/>
      <c r="P3298" s="16"/>
      <c r="Q3298" s="26"/>
    </row>
    <row r="3299" spans="10:17" x14ac:dyDescent="0.25">
      <c r="J3299" s="26"/>
      <c r="K3299" s="26"/>
      <c r="O3299" s="16"/>
      <c r="P3299" s="16"/>
      <c r="Q3299" s="26"/>
    </row>
    <row r="3300" spans="10:17" x14ac:dyDescent="0.25">
      <c r="J3300" s="26"/>
      <c r="K3300" s="26"/>
      <c r="O3300" s="16"/>
      <c r="P3300" s="16"/>
      <c r="Q3300" s="26"/>
    </row>
    <row r="3301" spans="10:17" x14ac:dyDescent="0.25">
      <c r="J3301" s="26"/>
      <c r="K3301" s="26"/>
      <c r="O3301" s="16"/>
      <c r="P3301" s="16"/>
      <c r="Q3301" s="26"/>
    </row>
    <row r="3302" spans="10:17" x14ac:dyDescent="0.25">
      <c r="J3302" s="26"/>
      <c r="K3302" s="26"/>
      <c r="O3302" s="16"/>
      <c r="P3302" s="16"/>
      <c r="Q3302" s="26"/>
    </row>
    <row r="3303" spans="10:17" x14ac:dyDescent="0.25">
      <c r="J3303" s="26"/>
      <c r="K3303" s="26"/>
      <c r="O3303" s="16"/>
      <c r="P3303" s="16"/>
      <c r="Q3303" s="26"/>
    </row>
    <row r="3304" spans="10:17" x14ac:dyDescent="0.25">
      <c r="J3304" s="26"/>
      <c r="K3304" s="26"/>
      <c r="O3304" s="16"/>
      <c r="P3304" s="16"/>
      <c r="Q3304" s="26"/>
    </row>
    <row r="3305" spans="10:17" x14ac:dyDescent="0.25">
      <c r="J3305" s="26"/>
      <c r="K3305" s="26"/>
      <c r="O3305" s="16"/>
      <c r="P3305" s="16"/>
      <c r="Q3305" s="26"/>
    </row>
    <row r="3306" spans="10:17" x14ac:dyDescent="0.25">
      <c r="J3306" s="26"/>
      <c r="K3306" s="26"/>
      <c r="O3306" s="16"/>
      <c r="P3306" s="16"/>
      <c r="Q3306" s="26"/>
    </row>
    <row r="3307" spans="10:17" x14ac:dyDescent="0.25">
      <c r="J3307" s="26"/>
      <c r="K3307" s="26"/>
      <c r="O3307" s="16"/>
      <c r="P3307" s="16"/>
      <c r="Q3307" s="26"/>
    </row>
    <row r="3308" spans="10:17" x14ac:dyDescent="0.25">
      <c r="J3308" s="26"/>
      <c r="K3308" s="26"/>
      <c r="O3308" s="16"/>
      <c r="P3308" s="16"/>
      <c r="Q3308" s="26"/>
    </row>
    <row r="3309" spans="10:17" x14ac:dyDescent="0.25">
      <c r="J3309" s="26"/>
      <c r="K3309" s="26"/>
      <c r="O3309" s="16"/>
      <c r="P3309" s="16"/>
      <c r="Q3309" s="26"/>
    </row>
    <row r="3310" spans="10:17" x14ac:dyDescent="0.25">
      <c r="J3310" s="26"/>
      <c r="K3310" s="26"/>
      <c r="O3310" s="16"/>
      <c r="P3310" s="16"/>
      <c r="Q3310" s="26"/>
    </row>
    <row r="3311" spans="10:17" x14ac:dyDescent="0.25">
      <c r="J3311" s="26"/>
      <c r="K3311" s="26"/>
      <c r="O3311" s="16"/>
      <c r="P3311" s="16"/>
      <c r="Q3311" s="26"/>
    </row>
    <row r="3312" spans="10:17" x14ac:dyDescent="0.25">
      <c r="J3312" s="26"/>
      <c r="K3312" s="26"/>
      <c r="O3312" s="16"/>
      <c r="P3312" s="16"/>
      <c r="Q3312" s="26"/>
    </row>
    <row r="3313" spans="10:17" x14ac:dyDescent="0.25">
      <c r="J3313" s="26"/>
      <c r="K3313" s="26"/>
      <c r="O3313" s="16"/>
      <c r="P3313" s="16"/>
      <c r="Q3313" s="26"/>
    </row>
    <row r="3314" spans="10:17" x14ac:dyDescent="0.25">
      <c r="J3314" s="26"/>
      <c r="K3314" s="26"/>
      <c r="O3314" s="16"/>
      <c r="P3314" s="16"/>
      <c r="Q3314" s="26"/>
    </row>
    <row r="3315" spans="10:17" x14ac:dyDescent="0.25">
      <c r="J3315" s="26"/>
      <c r="K3315" s="26"/>
      <c r="O3315" s="16"/>
      <c r="P3315" s="16"/>
      <c r="Q3315" s="26"/>
    </row>
    <row r="3316" spans="10:17" x14ac:dyDescent="0.25">
      <c r="J3316" s="26"/>
      <c r="K3316" s="26"/>
      <c r="O3316" s="16"/>
      <c r="P3316" s="16"/>
      <c r="Q3316" s="26"/>
    </row>
    <row r="3317" spans="10:17" x14ac:dyDescent="0.25">
      <c r="J3317" s="26"/>
      <c r="K3317" s="26"/>
      <c r="O3317" s="16"/>
      <c r="P3317" s="16"/>
      <c r="Q3317" s="26"/>
    </row>
    <row r="3318" spans="10:17" x14ac:dyDescent="0.25">
      <c r="J3318" s="26"/>
      <c r="K3318" s="26"/>
      <c r="O3318" s="16"/>
      <c r="P3318" s="16"/>
      <c r="Q3318" s="26"/>
    </row>
    <row r="3319" spans="10:17" x14ac:dyDescent="0.25">
      <c r="J3319" s="26"/>
      <c r="K3319" s="26"/>
      <c r="O3319" s="16"/>
      <c r="P3319" s="16"/>
      <c r="Q3319" s="26"/>
    </row>
    <row r="3320" spans="10:17" x14ac:dyDescent="0.25">
      <c r="J3320" s="26"/>
      <c r="K3320" s="26"/>
      <c r="O3320" s="16"/>
      <c r="P3320" s="16"/>
      <c r="Q3320" s="26"/>
    </row>
    <row r="3321" spans="10:17" x14ac:dyDescent="0.25">
      <c r="J3321" s="26"/>
      <c r="K3321" s="26"/>
      <c r="O3321" s="16"/>
      <c r="P3321" s="16"/>
      <c r="Q3321" s="26"/>
    </row>
    <row r="3322" spans="10:17" x14ac:dyDescent="0.25">
      <c r="J3322" s="26"/>
      <c r="K3322" s="26"/>
      <c r="O3322" s="16"/>
      <c r="P3322" s="16"/>
      <c r="Q3322" s="26"/>
    </row>
    <row r="3323" spans="10:17" x14ac:dyDescent="0.25">
      <c r="J3323" s="26"/>
      <c r="K3323" s="26"/>
      <c r="O3323" s="16"/>
      <c r="P3323" s="16"/>
      <c r="Q3323" s="26"/>
    </row>
    <row r="3324" spans="10:17" x14ac:dyDescent="0.25">
      <c r="J3324" s="26"/>
      <c r="K3324" s="26"/>
      <c r="O3324" s="16"/>
      <c r="P3324" s="16"/>
      <c r="Q3324" s="26"/>
    </row>
    <row r="3325" spans="10:17" x14ac:dyDescent="0.25">
      <c r="J3325" s="26"/>
      <c r="K3325" s="26"/>
      <c r="O3325" s="16"/>
      <c r="P3325" s="16"/>
      <c r="Q3325" s="26"/>
    </row>
    <row r="3326" spans="10:17" x14ac:dyDescent="0.25">
      <c r="J3326" s="26"/>
      <c r="K3326" s="26"/>
      <c r="O3326" s="16"/>
      <c r="P3326" s="16"/>
      <c r="Q3326" s="26"/>
    </row>
    <row r="3327" spans="10:17" x14ac:dyDescent="0.25">
      <c r="J3327" s="26"/>
      <c r="K3327" s="26"/>
      <c r="O3327" s="16"/>
      <c r="P3327" s="16"/>
      <c r="Q3327" s="26"/>
    </row>
    <row r="3328" spans="10:17" x14ac:dyDescent="0.25">
      <c r="J3328" s="26"/>
      <c r="K3328" s="26"/>
      <c r="O3328" s="16"/>
      <c r="P3328" s="16"/>
      <c r="Q3328" s="26"/>
    </row>
    <row r="3329" spans="10:17" x14ac:dyDescent="0.25">
      <c r="J3329" s="26"/>
      <c r="K3329" s="26"/>
      <c r="O3329" s="16"/>
      <c r="P3329" s="16"/>
      <c r="Q3329" s="26"/>
    </row>
    <row r="3330" spans="10:17" x14ac:dyDescent="0.25">
      <c r="J3330" s="26"/>
      <c r="K3330" s="26"/>
      <c r="O3330" s="16"/>
      <c r="P3330" s="16"/>
      <c r="Q3330" s="26"/>
    </row>
    <row r="3331" spans="10:17" x14ac:dyDescent="0.25">
      <c r="J3331" s="26"/>
      <c r="K3331" s="26"/>
      <c r="O3331" s="16"/>
      <c r="P3331" s="16"/>
      <c r="Q3331" s="26"/>
    </row>
    <row r="3332" spans="10:17" x14ac:dyDescent="0.25">
      <c r="J3332" s="26"/>
      <c r="K3332" s="26"/>
      <c r="O3332" s="16"/>
      <c r="P3332" s="16"/>
      <c r="Q3332" s="26"/>
    </row>
    <row r="3333" spans="10:17" x14ac:dyDescent="0.25">
      <c r="J3333" s="26"/>
      <c r="K3333" s="26"/>
      <c r="O3333" s="16"/>
      <c r="P3333" s="16"/>
      <c r="Q3333" s="26"/>
    </row>
    <row r="3334" spans="10:17" x14ac:dyDescent="0.25">
      <c r="J3334" s="26"/>
      <c r="K3334" s="26"/>
      <c r="O3334" s="16"/>
      <c r="P3334" s="16"/>
      <c r="Q3334" s="26"/>
    </row>
    <row r="3335" spans="10:17" x14ac:dyDescent="0.25">
      <c r="J3335" s="26"/>
      <c r="K3335" s="26"/>
      <c r="O3335" s="16"/>
      <c r="P3335" s="16"/>
      <c r="Q3335" s="26"/>
    </row>
    <row r="3336" spans="10:17" x14ac:dyDescent="0.25">
      <c r="J3336" s="26"/>
      <c r="K3336" s="26"/>
      <c r="O3336" s="16"/>
      <c r="P3336" s="16"/>
      <c r="Q3336" s="26"/>
    </row>
    <row r="3337" spans="10:17" x14ac:dyDescent="0.25">
      <c r="J3337" s="26"/>
      <c r="K3337" s="26"/>
      <c r="O3337" s="16"/>
      <c r="P3337" s="16"/>
      <c r="Q3337" s="26"/>
    </row>
    <row r="3338" spans="10:17" x14ac:dyDescent="0.25">
      <c r="J3338" s="26"/>
      <c r="K3338" s="26"/>
      <c r="O3338" s="16"/>
      <c r="P3338" s="16"/>
      <c r="Q3338" s="26"/>
    </row>
    <row r="3339" spans="10:17" x14ac:dyDescent="0.25">
      <c r="J3339" s="26"/>
      <c r="K3339" s="26"/>
      <c r="O3339" s="16"/>
      <c r="P3339" s="16"/>
      <c r="Q3339" s="26"/>
    </row>
    <row r="3340" spans="10:17" x14ac:dyDescent="0.25">
      <c r="J3340" s="26"/>
      <c r="K3340" s="26"/>
      <c r="O3340" s="16"/>
      <c r="P3340" s="16"/>
      <c r="Q3340" s="26"/>
    </row>
    <row r="3341" spans="10:17" x14ac:dyDescent="0.25">
      <c r="J3341" s="26"/>
      <c r="K3341" s="26"/>
      <c r="O3341" s="16"/>
      <c r="P3341" s="16"/>
      <c r="Q3341" s="26"/>
    </row>
    <row r="3342" spans="10:17" x14ac:dyDescent="0.25">
      <c r="J3342" s="26"/>
      <c r="K3342" s="26"/>
      <c r="O3342" s="16"/>
      <c r="P3342" s="16"/>
      <c r="Q3342" s="26"/>
    </row>
    <row r="3343" spans="10:17" x14ac:dyDescent="0.25">
      <c r="J3343" s="26"/>
      <c r="K3343" s="26"/>
      <c r="O3343" s="16"/>
      <c r="P3343" s="16"/>
      <c r="Q3343" s="26"/>
    </row>
    <row r="3344" spans="10:17" x14ac:dyDescent="0.25">
      <c r="J3344" s="26"/>
      <c r="K3344" s="26"/>
      <c r="O3344" s="16"/>
      <c r="P3344" s="16"/>
      <c r="Q3344" s="26"/>
    </row>
    <row r="3345" spans="10:17" x14ac:dyDescent="0.25">
      <c r="J3345" s="26"/>
      <c r="K3345" s="26"/>
      <c r="O3345" s="16"/>
      <c r="P3345" s="16"/>
      <c r="Q3345" s="26"/>
    </row>
    <row r="3346" spans="10:17" x14ac:dyDescent="0.25">
      <c r="J3346" s="26"/>
      <c r="K3346" s="26"/>
      <c r="O3346" s="16"/>
      <c r="P3346" s="16"/>
      <c r="Q3346" s="26"/>
    </row>
    <row r="3347" spans="10:17" x14ac:dyDescent="0.25">
      <c r="J3347" s="26"/>
      <c r="K3347" s="26"/>
      <c r="O3347" s="16"/>
      <c r="P3347" s="16"/>
      <c r="Q3347" s="26"/>
    </row>
    <row r="3348" spans="10:17" x14ac:dyDescent="0.25">
      <c r="J3348" s="26"/>
      <c r="K3348" s="26"/>
      <c r="O3348" s="16"/>
      <c r="P3348" s="16"/>
      <c r="Q3348" s="26"/>
    </row>
    <row r="3349" spans="10:17" x14ac:dyDescent="0.25">
      <c r="J3349" s="26"/>
      <c r="K3349" s="26"/>
      <c r="O3349" s="16"/>
      <c r="P3349" s="16"/>
      <c r="Q3349" s="26"/>
    </row>
    <row r="3350" spans="10:17" x14ac:dyDescent="0.25">
      <c r="J3350" s="26"/>
      <c r="K3350" s="26"/>
      <c r="O3350" s="16"/>
      <c r="P3350" s="16"/>
      <c r="Q3350" s="26"/>
    </row>
    <row r="3351" spans="10:17" x14ac:dyDescent="0.25">
      <c r="J3351" s="26"/>
      <c r="K3351" s="26"/>
      <c r="O3351" s="16"/>
      <c r="P3351" s="16"/>
      <c r="Q3351" s="26"/>
    </row>
    <row r="3352" spans="10:17" x14ac:dyDescent="0.25">
      <c r="J3352" s="26"/>
      <c r="K3352" s="26"/>
      <c r="O3352" s="16"/>
      <c r="P3352" s="16"/>
      <c r="Q3352" s="26"/>
    </row>
    <row r="3353" spans="10:17" x14ac:dyDescent="0.25">
      <c r="J3353" s="26"/>
      <c r="K3353" s="26"/>
      <c r="O3353" s="16"/>
      <c r="P3353" s="16"/>
      <c r="Q3353" s="26"/>
    </row>
    <row r="3354" spans="10:17" x14ac:dyDescent="0.25">
      <c r="J3354" s="26"/>
      <c r="K3354" s="26"/>
      <c r="O3354" s="16"/>
      <c r="P3354" s="16"/>
      <c r="Q3354" s="26"/>
    </row>
    <row r="3355" spans="10:17" x14ac:dyDescent="0.25">
      <c r="J3355" s="26"/>
      <c r="K3355" s="26"/>
      <c r="O3355" s="16"/>
      <c r="P3355" s="16"/>
      <c r="Q3355" s="26"/>
    </row>
    <row r="3356" spans="10:17" x14ac:dyDescent="0.25">
      <c r="J3356" s="26"/>
      <c r="K3356" s="26"/>
      <c r="O3356" s="16"/>
      <c r="P3356" s="16"/>
      <c r="Q3356" s="26"/>
    </row>
    <row r="3357" spans="10:17" x14ac:dyDescent="0.25">
      <c r="J3357" s="26"/>
      <c r="K3357" s="26"/>
      <c r="O3357" s="16"/>
      <c r="P3357" s="16"/>
      <c r="Q3357" s="26"/>
    </row>
    <row r="3358" spans="10:17" x14ac:dyDescent="0.25">
      <c r="J3358" s="26"/>
      <c r="K3358" s="26"/>
      <c r="O3358" s="16"/>
      <c r="P3358" s="16"/>
      <c r="Q3358" s="26"/>
    </row>
    <row r="3359" spans="10:17" x14ac:dyDescent="0.25">
      <c r="J3359" s="26"/>
      <c r="K3359" s="26"/>
      <c r="O3359" s="16"/>
      <c r="P3359" s="16"/>
      <c r="Q3359" s="26"/>
    </row>
    <row r="3360" spans="10:17" x14ac:dyDescent="0.25">
      <c r="J3360" s="26"/>
      <c r="K3360" s="26"/>
      <c r="O3360" s="16"/>
      <c r="P3360" s="16"/>
      <c r="Q3360" s="26"/>
    </row>
    <row r="3361" spans="10:17" x14ac:dyDescent="0.25">
      <c r="J3361" s="26"/>
      <c r="K3361" s="26"/>
      <c r="O3361" s="16"/>
      <c r="P3361" s="16"/>
      <c r="Q3361" s="26"/>
    </row>
    <row r="3362" spans="10:17" x14ac:dyDescent="0.25">
      <c r="J3362" s="26"/>
      <c r="K3362" s="26"/>
      <c r="O3362" s="16"/>
      <c r="P3362" s="16"/>
      <c r="Q3362" s="26"/>
    </row>
    <row r="3363" spans="10:17" x14ac:dyDescent="0.25">
      <c r="J3363" s="26"/>
      <c r="K3363" s="26"/>
      <c r="O3363" s="16"/>
      <c r="P3363" s="16"/>
      <c r="Q3363" s="26"/>
    </row>
    <row r="3364" spans="10:17" x14ac:dyDescent="0.25">
      <c r="J3364" s="26"/>
      <c r="K3364" s="26"/>
      <c r="O3364" s="16"/>
      <c r="P3364" s="16"/>
      <c r="Q3364" s="26"/>
    </row>
    <row r="3365" spans="10:17" x14ac:dyDescent="0.25">
      <c r="J3365" s="26"/>
      <c r="K3365" s="26"/>
      <c r="P3365" s="16"/>
      <c r="Q3365" s="26"/>
    </row>
    <row r="3366" spans="10:17" x14ac:dyDescent="0.25">
      <c r="J3366" s="26"/>
      <c r="K3366" s="26"/>
      <c r="P3366" s="16"/>
      <c r="Q3366" s="26"/>
    </row>
    <row r="3367" spans="10:17" x14ac:dyDescent="0.25">
      <c r="J3367" s="26"/>
      <c r="K3367" s="26"/>
      <c r="P3367" s="16"/>
      <c r="Q3367" s="26"/>
    </row>
    <row r="3368" spans="10:17" x14ac:dyDescent="0.25">
      <c r="J3368" s="26"/>
      <c r="K3368" s="26"/>
      <c r="P3368" s="16"/>
      <c r="Q3368" s="26"/>
    </row>
    <row r="3369" spans="10:17" x14ac:dyDescent="0.25">
      <c r="J3369" s="26"/>
      <c r="K3369" s="26"/>
      <c r="P3369" s="16"/>
      <c r="Q3369" s="26"/>
    </row>
    <row r="3370" spans="10:17" x14ac:dyDescent="0.25">
      <c r="J3370" s="26"/>
      <c r="K3370" s="26"/>
      <c r="P3370" s="16"/>
      <c r="Q3370" s="26"/>
    </row>
    <row r="3371" spans="10:17" x14ac:dyDescent="0.25">
      <c r="J3371" s="26"/>
      <c r="K3371" s="26"/>
      <c r="P3371" s="16"/>
      <c r="Q3371" s="26"/>
    </row>
    <row r="3372" spans="10:17" x14ac:dyDescent="0.25">
      <c r="J3372" s="26"/>
      <c r="K3372" s="26"/>
      <c r="P3372" s="16"/>
      <c r="Q3372" s="26"/>
    </row>
    <row r="3373" spans="10:17" x14ac:dyDescent="0.25">
      <c r="J3373" s="26"/>
      <c r="K3373" s="26"/>
      <c r="P3373" s="16"/>
      <c r="Q3373" s="26"/>
    </row>
    <row r="3374" spans="10:17" x14ac:dyDescent="0.25">
      <c r="J3374" s="26"/>
      <c r="K3374" s="26"/>
      <c r="P3374" s="16"/>
      <c r="Q3374" s="26"/>
    </row>
    <row r="3375" spans="10:17" x14ac:dyDescent="0.25">
      <c r="J3375" s="26"/>
      <c r="K3375" s="26"/>
      <c r="P3375" s="16"/>
      <c r="Q3375" s="26"/>
    </row>
    <row r="3376" spans="10:17" x14ac:dyDescent="0.25">
      <c r="J3376" s="26"/>
      <c r="K3376" s="26"/>
      <c r="P3376" s="16"/>
      <c r="Q3376" s="26"/>
    </row>
    <row r="3377" spans="10:17" x14ac:dyDescent="0.25">
      <c r="J3377" s="26"/>
      <c r="K3377" s="26"/>
      <c r="P3377" s="16"/>
      <c r="Q3377" s="26"/>
    </row>
    <row r="3378" spans="10:17" x14ac:dyDescent="0.25">
      <c r="J3378" s="26"/>
      <c r="K3378" s="26"/>
      <c r="P3378" s="16"/>
      <c r="Q3378" s="26"/>
    </row>
    <row r="3379" spans="10:17" x14ac:dyDescent="0.25">
      <c r="J3379" s="26"/>
      <c r="K3379" s="26"/>
      <c r="P3379" s="16"/>
      <c r="Q3379" s="26"/>
    </row>
    <row r="3380" spans="10:17" x14ac:dyDescent="0.25">
      <c r="J3380" s="26"/>
      <c r="K3380" s="26"/>
      <c r="P3380" s="16"/>
      <c r="Q3380" s="26"/>
    </row>
    <row r="3381" spans="10:17" x14ac:dyDescent="0.25">
      <c r="J3381" s="26"/>
      <c r="K3381" s="26"/>
      <c r="P3381" s="16"/>
      <c r="Q3381" s="26"/>
    </row>
    <row r="3382" spans="10:17" x14ac:dyDescent="0.25">
      <c r="J3382" s="26"/>
      <c r="K3382" s="26"/>
      <c r="P3382" s="16"/>
      <c r="Q3382" s="26"/>
    </row>
    <row r="3383" spans="10:17" x14ac:dyDescent="0.25">
      <c r="J3383" s="26"/>
      <c r="K3383" s="26"/>
      <c r="P3383" s="16"/>
      <c r="Q3383" s="26"/>
    </row>
    <row r="3384" spans="10:17" x14ac:dyDescent="0.25">
      <c r="J3384" s="26"/>
      <c r="K3384" s="26"/>
      <c r="P3384" s="16"/>
      <c r="Q3384" s="26"/>
    </row>
    <row r="3385" spans="10:17" x14ac:dyDescent="0.25">
      <c r="J3385" s="26"/>
      <c r="K3385" s="26"/>
      <c r="P3385" s="16"/>
      <c r="Q3385" s="26"/>
    </row>
    <row r="3386" spans="10:17" x14ac:dyDescent="0.25">
      <c r="J3386" s="26"/>
      <c r="K3386" s="26"/>
      <c r="P3386" s="16"/>
      <c r="Q3386" s="26"/>
    </row>
    <row r="3387" spans="10:17" x14ac:dyDescent="0.25">
      <c r="J3387" s="26"/>
      <c r="K3387" s="26"/>
      <c r="P3387" s="16"/>
      <c r="Q3387" s="26"/>
    </row>
    <row r="3388" spans="10:17" x14ac:dyDescent="0.25">
      <c r="J3388" s="26"/>
      <c r="K3388" s="26"/>
      <c r="P3388" s="16"/>
      <c r="Q3388" s="26"/>
    </row>
    <row r="3389" spans="10:17" x14ac:dyDescent="0.25">
      <c r="J3389" s="26"/>
      <c r="K3389" s="26"/>
      <c r="P3389" s="16"/>
      <c r="Q3389" s="26"/>
    </row>
    <row r="3390" spans="10:17" x14ac:dyDescent="0.25">
      <c r="J3390" s="26"/>
      <c r="K3390" s="26"/>
      <c r="P3390" s="16"/>
      <c r="Q3390" s="26"/>
    </row>
    <row r="3391" spans="10:17" x14ac:dyDescent="0.25">
      <c r="J3391" s="26"/>
      <c r="K3391" s="26"/>
      <c r="P3391" s="16"/>
      <c r="Q3391" s="26"/>
    </row>
    <row r="3392" spans="10:17" x14ac:dyDescent="0.25">
      <c r="J3392" s="26"/>
      <c r="K3392" s="26"/>
      <c r="P3392" s="16"/>
      <c r="Q3392" s="26"/>
    </row>
    <row r="3393" spans="10:17" x14ac:dyDescent="0.25">
      <c r="J3393" s="26"/>
      <c r="K3393" s="26"/>
      <c r="P3393" s="16"/>
      <c r="Q3393" s="26"/>
    </row>
    <row r="3394" spans="10:17" x14ac:dyDescent="0.25">
      <c r="J3394" s="26"/>
      <c r="K3394" s="26"/>
      <c r="P3394" s="16"/>
      <c r="Q3394" s="26"/>
    </row>
    <row r="3395" spans="10:17" x14ac:dyDescent="0.25">
      <c r="J3395" s="26"/>
      <c r="K3395" s="26"/>
      <c r="P3395" s="16"/>
      <c r="Q3395" s="26"/>
    </row>
    <row r="3396" spans="10:17" x14ac:dyDescent="0.25">
      <c r="J3396" s="26"/>
      <c r="K3396" s="26"/>
      <c r="P3396" s="16"/>
      <c r="Q3396" s="26"/>
    </row>
    <row r="3397" spans="10:17" x14ac:dyDescent="0.25">
      <c r="J3397" s="26"/>
      <c r="K3397" s="26"/>
      <c r="P3397" s="16"/>
      <c r="Q3397" s="26"/>
    </row>
    <row r="3398" spans="10:17" x14ac:dyDescent="0.25">
      <c r="J3398" s="26"/>
      <c r="K3398" s="26"/>
      <c r="P3398" s="16"/>
      <c r="Q3398" s="26"/>
    </row>
    <row r="3399" spans="10:17" x14ac:dyDescent="0.25">
      <c r="J3399" s="26"/>
      <c r="K3399" s="26"/>
      <c r="P3399" s="16"/>
      <c r="Q3399" s="26"/>
    </row>
    <row r="3400" spans="10:17" x14ac:dyDescent="0.25">
      <c r="J3400" s="26"/>
      <c r="K3400" s="26"/>
      <c r="P3400" s="16"/>
      <c r="Q3400" s="26"/>
    </row>
    <row r="3401" spans="10:17" x14ac:dyDescent="0.25">
      <c r="J3401" s="26"/>
      <c r="K3401" s="26"/>
      <c r="P3401" s="16"/>
      <c r="Q3401" s="26"/>
    </row>
    <row r="3402" spans="10:17" x14ac:dyDescent="0.25">
      <c r="J3402" s="26"/>
      <c r="K3402" s="26"/>
      <c r="P3402" s="16"/>
      <c r="Q3402" s="26"/>
    </row>
    <row r="3403" spans="10:17" x14ac:dyDescent="0.25">
      <c r="J3403" s="26"/>
      <c r="K3403" s="26"/>
      <c r="P3403" s="16"/>
      <c r="Q3403" s="26"/>
    </row>
    <row r="3404" spans="10:17" x14ac:dyDescent="0.25">
      <c r="J3404" s="26"/>
      <c r="K3404" s="26"/>
      <c r="P3404" s="16"/>
      <c r="Q3404" s="26"/>
    </row>
    <row r="3405" spans="10:17" x14ac:dyDescent="0.25">
      <c r="J3405" s="26"/>
      <c r="K3405" s="26"/>
      <c r="P3405" s="16"/>
      <c r="Q3405" s="26"/>
    </row>
    <row r="3406" spans="10:17" x14ac:dyDescent="0.25">
      <c r="J3406" s="26"/>
      <c r="K3406" s="26"/>
      <c r="P3406" s="16"/>
      <c r="Q3406" s="26"/>
    </row>
    <row r="3407" spans="10:17" x14ac:dyDescent="0.25">
      <c r="J3407" s="26"/>
      <c r="K3407" s="26"/>
      <c r="P3407" s="16"/>
      <c r="Q3407" s="26"/>
    </row>
    <row r="3408" spans="10:17" x14ac:dyDescent="0.25">
      <c r="J3408" s="26"/>
      <c r="K3408" s="26"/>
      <c r="P3408" s="16"/>
      <c r="Q3408" s="26"/>
    </row>
    <row r="3409" spans="10:17" x14ac:dyDescent="0.25">
      <c r="J3409" s="26"/>
      <c r="K3409" s="26"/>
      <c r="P3409" s="16"/>
      <c r="Q3409" s="26"/>
    </row>
    <row r="3410" spans="10:17" x14ac:dyDescent="0.25">
      <c r="J3410" s="26"/>
      <c r="K3410" s="26"/>
      <c r="P3410" s="16"/>
      <c r="Q3410" s="26"/>
    </row>
    <row r="3411" spans="10:17" x14ac:dyDescent="0.25">
      <c r="J3411" s="26"/>
      <c r="K3411" s="26"/>
      <c r="P3411" s="16"/>
      <c r="Q3411" s="26"/>
    </row>
    <row r="3412" spans="10:17" x14ac:dyDescent="0.25">
      <c r="J3412" s="26"/>
      <c r="K3412" s="26"/>
      <c r="P3412" s="16"/>
      <c r="Q3412" s="26"/>
    </row>
    <row r="3413" spans="10:17" x14ac:dyDescent="0.25">
      <c r="J3413" s="26"/>
      <c r="K3413" s="26"/>
      <c r="P3413" s="16"/>
      <c r="Q3413" s="26"/>
    </row>
    <row r="3414" spans="10:17" x14ac:dyDescent="0.25">
      <c r="J3414" s="26"/>
      <c r="K3414" s="26"/>
      <c r="P3414" s="16"/>
      <c r="Q3414" s="26"/>
    </row>
    <row r="3415" spans="10:17" x14ac:dyDescent="0.25">
      <c r="J3415" s="26"/>
      <c r="K3415" s="26"/>
      <c r="P3415" s="16"/>
      <c r="Q3415" s="26"/>
    </row>
    <row r="3416" spans="10:17" x14ac:dyDescent="0.25">
      <c r="J3416" s="26"/>
      <c r="K3416" s="26"/>
      <c r="P3416" s="16"/>
      <c r="Q3416" s="26"/>
    </row>
    <row r="3417" spans="10:17" x14ac:dyDescent="0.25">
      <c r="J3417" s="26"/>
      <c r="K3417" s="26"/>
      <c r="P3417" s="16"/>
      <c r="Q3417" s="26"/>
    </row>
    <row r="3418" spans="10:17" x14ac:dyDescent="0.25">
      <c r="J3418" s="26"/>
      <c r="K3418" s="26"/>
      <c r="P3418" s="16"/>
      <c r="Q3418" s="26"/>
    </row>
    <row r="3419" spans="10:17" x14ac:dyDescent="0.25">
      <c r="J3419" s="26"/>
      <c r="K3419" s="26"/>
      <c r="P3419" s="16"/>
      <c r="Q3419" s="26"/>
    </row>
    <row r="3420" spans="10:17" x14ac:dyDescent="0.25">
      <c r="J3420" s="26"/>
      <c r="K3420" s="26"/>
      <c r="P3420" s="16"/>
      <c r="Q3420" s="26"/>
    </row>
    <row r="3421" spans="10:17" x14ac:dyDescent="0.25">
      <c r="J3421" s="26"/>
      <c r="K3421" s="26"/>
      <c r="P3421" s="16"/>
      <c r="Q3421" s="26"/>
    </row>
    <row r="3422" spans="10:17" x14ac:dyDescent="0.25">
      <c r="J3422" s="26"/>
      <c r="K3422" s="26"/>
      <c r="P3422" s="16"/>
      <c r="Q3422" s="26"/>
    </row>
    <row r="3423" spans="10:17" x14ac:dyDescent="0.25">
      <c r="J3423" s="26"/>
      <c r="K3423" s="26"/>
      <c r="P3423" s="16"/>
      <c r="Q3423" s="26"/>
    </row>
    <row r="3424" spans="10:17" x14ac:dyDescent="0.25">
      <c r="J3424" s="26"/>
      <c r="K3424" s="26"/>
      <c r="P3424" s="16"/>
      <c r="Q3424" s="26"/>
    </row>
    <row r="3425" spans="10:17" x14ac:dyDescent="0.25">
      <c r="J3425" s="26"/>
      <c r="K3425" s="26"/>
      <c r="P3425" s="16"/>
      <c r="Q3425" s="26"/>
    </row>
    <row r="3426" spans="10:17" x14ac:dyDescent="0.25">
      <c r="J3426" s="26"/>
      <c r="K3426" s="26"/>
      <c r="P3426" s="16"/>
      <c r="Q3426" s="26"/>
    </row>
    <row r="3427" spans="10:17" x14ac:dyDescent="0.25">
      <c r="J3427" s="26"/>
      <c r="K3427" s="26"/>
      <c r="P3427" s="16"/>
      <c r="Q3427" s="26"/>
    </row>
    <row r="3428" spans="10:17" x14ac:dyDescent="0.25">
      <c r="J3428" s="26"/>
      <c r="K3428" s="26"/>
      <c r="P3428" s="16"/>
      <c r="Q3428" s="26"/>
    </row>
    <row r="3429" spans="10:17" x14ac:dyDescent="0.25">
      <c r="J3429" s="26"/>
      <c r="K3429" s="26"/>
      <c r="P3429" s="16"/>
      <c r="Q3429" s="26"/>
    </row>
    <row r="3430" spans="10:17" x14ac:dyDescent="0.25">
      <c r="J3430" s="26"/>
      <c r="K3430" s="26"/>
      <c r="P3430" s="16"/>
      <c r="Q3430" s="26"/>
    </row>
    <row r="3431" spans="10:17" x14ac:dyDescent="0.25">
      <c r="J3431" s="26"/>
      <c r="K3431" s="26"/>
      <c r="P3431" s="16"/>
      <c r="Q3431" s="26"/>
    </row>
    <row r="3432" spans="10:17" x14ac:dyDescent="0.25">
      <c r="J3432" s="26"/>
      <c r="K3432" s="26"/>
      <c r="P3432" s="16"/>
      <c r="Q3432" s="26"/>
    </row>
    <row r="3433" spans="10:17" x14ac:dyDescent="0.25">
      <c r="J3433" s="26"/>
      <c r="K3433" s="26"/>
      <c r="P3433" s="16"/>
      <c r="Q3433" s="26"/>
    </row>
    <row r="3434" spans="10:17" x14ac:dyDescent="0.25">
      <c r="J3434" s="26"/>
      <c r="K3434" s="26"/>
      <c r="P3434" s="16"/>
      <c r="Q3434" s="26"/>
    </row>
    <row r="3435" spans="10:17" x14ac:dyDescent="0.25">
      <c r="J3435" s="26"/>
      <c r="K3435" s="26"/>
      <c r="P3435" s="16"/>
      <c r="Q3435" s="26"/>
    </row>
    <row r="3436" spans="10:17" x14ac:dyDescent="0.25">
      <c r="J3436" s="26"/>
      <c r="K3436" s="26"/>
      <c r="P3436" s="16"/>
      <c r="Q3436" s="26"/>
    </row>
    <row r="3437" spans="10:17" x14ac:dyDescent="0.25">
      <c r="J3437" s="26"/>
      <c r="K3437" s="26"/>
      <c r="P3437" s="16"/>
      <c r="Q3437" s="26"/>
    </row>
    <row r="3438" spans="10:17" x14ac:dyDescent="0.25">
      <c r="J3438" s="26"/>
      <c r="K3438" s="26"/>
      <c r="P3438" s="16"/>
      <c r="Q3438" s="26"/>
    </row>
    <row r="3439" spans="10:17" x14ac:dyDescent="0.25">
      <c r="J3439" s="26"/>
      <c r="K3439" s="26"/>
      <c r="P3439" s="16"/>
      <c r="Q3439" s="26"/>
    </row>
    <row r="3440" spans="10:17" x14ac:dyDescent="0.25">
      <c r="J3440" s="26"/>
      <c r="K3440" s="26"/>
      <c r="P3440" s="16"/>
      <c r="Q3440" s="26"/>
    </row>
    <row r="3441" spans="10:17" x14ac:dyDescent="0.25">
      <c r="J3441" s="26"/>
      <c r="K3441" s="26"/>
      <c r="P3441" s="16"/>
      <c r="Q3441" s="26"/>
    </row>
    <row r="3442" spans="10:17" x14ac:dyDescent="0.25">
      <c r="J3442" s="26"/>
      <c r="K3442" s="26"/>
      <c r="P3442" s="16"/>
      <c r="Q3442" s="26"/>
    </row>
    <row r="3443" spans="10:17" x14ac:dyDescent="0.25">
      <c r="J3443" s="26"/>
      <c r="K3443" s="26"/>
      <c r="P3443" s="16"/>
      <c r="Q3443" s="26"/>
    </row>
    <row r="3444" spans="10:17" x14ac:dyDescent="0.25">
      <c r="J3444" s="26"/>
      <c r="K3444" s="26"/>
      <c r="P3444" s="16"/>
      <c r="Q3444" s="26"/>
    </row>
    <row r="3445" spans="10:17" x14ac:dyDescent="0.25">
      <c r="J3445" s="26"/>
      <c r="K3445" s="26"/>
      <c r="P3445" s="16"/>
      <c r="Q3445" s="26"/>
    </row>
    <row r="3446" spans="10:17" x14ac:dyDescent="0.25">
      <c r="J3446" s="26"/>
      <c r="K3446" s="26"/>
      <c r="P3446" s="16"/>
      <c r="Q3446" s="26"/>
    </row>
    <row r="3447" spans="10:17" x14ac:dyDescent="0.25">
      <c r="J3447" s="26"/>
      <c r="K3447" s="26"/>
      <c r="P3447" s="16"/>
      <c r="Q3447" s="26"/>
    </row>
    <row r="3448" spans="10:17" x14ac:dyDescent="0.25">
      <c r="J3448" s="26"/>
      <c r="K3448" s="26"/>
      <c r="P3448" s="16"/>
      <c r="Q3448" s="26"/>
    </row>
    <row r="3449" spans="10:17" x14ac:dyDescent="0.25">
      <c r="J3449" s="26"/>
      <c r="K3449" s="26"/>
      <c r="P3449" s="16"/>
      <c r="Q3449" s="26"/>
    </row>
    <row r="3450" spans="10:17" x14ac:dyDescent="0.25">
      <c r="J3450" s="26"/>
      <c r="K3450" s="26"/>
      <c r="P3450" s="16"/>
      <c r="Q3450" s="26"/>
    </row>
    <row r="3451" spans="10:17" x14ac:dyDescent="0.25">
      <c r="J3451" s="26"/>
      <c r="K3451" s="26"/>
      <c r="P3451" s="16"/>
      <c r="Q3451" s="26"/>
    </row>
    <row r="3452" spans="10:17" x14ac:dyDescent="0.25">
      <c r="J3452" s="26"/>
      <c r="K3452" s="26"/>
      <c r="P3452" s="16"/>
      <c r="Q3452" s="26"/>
    </row>
    <row r="3453" spans="10:17" x14ac:dyDescent="0.25">
      <c r="J3453" s="26"/>
      <c r="K3453" s="26"/>
      <c r="P3453" s="16"/>
      <c r="Q3453" s="26"/>
    </row>
    <row r="3454" spans="10:17" x14ac:dyDescent="0.25">
      <c r="J3454" s="26"/>
      <c r="K3454" s="26"/>
      <c r="P3454" s="16"/>
      <c r="Q3454" s="26"/>
    </row>
    <row r="3455" spans="10:17" x14ac:dyDescent="0.25">
      <c r="J3455" s="26"/>
      <c r="K3455" s="26"/>
      <c r="P3455" s="16"/>
      <c r="Q3455" s="26"/>
    </row>
    <row r="3456" spans="10:17" x14ac:dyDescent="0.25">
      <c r="J3456" s="26"/>
      <c r="K3456" s="26"/>
      <c r="P3456" s="16"/>
      <c r="Q3456" s="26"/>
    </row>
    <row r="3457" spans="10:17" x14ac:dyDescent="0.25">
      <c r="J3457" s="26"/>
      <c r="K3457" s="26"/>
      <c r="P3457" s="16"/>
      <c r="Q3457" s="26"/>
    </row>
    <row r="3458" spans="10:17" x14ac:dyDescent="0.25">
      <c r="J3458" s="26"/>
      <c r="K3458" s="26"/>
      <c r="P3458" s="16"/>
      <c r="Q3458" s="26"/>
    </row>
    <row r="3459" spans="10:17" x14ac:dyDescent="0.25">
      <c r="J3459" s="26"/>
      <c r="K3459" s="26"/>
      <c r="P3459" s="16"/>
      <c r="Q3459" s="26"/>
    </row>
    <row r="3460" spans="10:17" x14ac:dyDescent="0.25">
      <c r="J3460" s="26"/>
      <c r="K3460" s="26"/>
      <c r="P3460" s="16"/>
      <c r="Q3460" s="26"/>
    </row>
    <row r="3461" spans="10:17" x14ac:dyDescent="0.25">
      <c r="J3461" s="26"/>
      <c r="K3461" s="26"/>
      <c r="P3461" s="16"/>
      <c r="Q3461" s="26"/>
    </row>
    <row r="3462" spans="10:17" x14ac:dyDescent="0.25">
      <c r="J3462" s="26"/>
      <c r="K3462" s="26"/>
      <c r="P3462" s="16"/>
      <c r="Q3462" s="26"/>
    </row>
    <row r="3463" spans="10:17" x14ac:dyDescent="0.25">
      <c r="J3463" s="26"/>
      <c r="K3463" s="26"/>
      <c r="P3463" s="16"/>
      <c r="Q3463" s="26"/>
    </row>
    <row r="3464" spans="10:17" x14ac:dyDescent="0.25">
      <c r="J3464" s="26"/>
      <c r="K3464" s="26"/>
      <c r="P3464" s="16"/>
      <c r="Q3464" s="26"/>
    </row>
    <row r="3465" spans="10:17" x14ac:dyDescent="0.25">
      <c r="J3465" s="26"/>
      <c r="K3465" s="26"/>
      <c r="P3465" s="16"/>
      <c r="Q3465" s="26"/>
    </row>
    <row r="3466" spans="10:17" x14ac:dyDescent="0.25">
      <c r="J3466" s="26"/>
      <c r="K3466" s="26"/>
      <c r="P3466" s="16"/>
      <c r="Q3466" s="26"/>
    </row>
    <row r="3467" spans="10:17" x14ac:dyDescent="0.25">
      <c r="J3467" s="26"/>
      <c r="K3467" s="26"/>
      <c r="P3467" s="16"/>
      <c r="Q3467" s="26"/>
    </row>
    <row r="3468" spans="10:17" x14ac:dyDescent="0.25">
      <c r="J3468" s="26"/>
      <c r="K3468" s="26"/>
      <c r="P3468" s="16"/>
      <c r="Q3468" s="26"/>
    </row>
    <row r="3469" spans="10:17" x14ac:dyDescent="0.25">
      <c r="J3469" s="26"/>
      <c r="K3469" s="26"/>
      <c r="P3469" s="16"/>
      <c r="Q3469" s="26"/>
    </row>
    <row r="3470" spans="10:17" x14ac:dyDescent="0.25">
      <c r="J3470" s="26"/>
      <c r="K3470" s="26"/>
      <c r="P3470" s="16"/>
      <c r="Q3470" s="26"/>
    </row>
    <row r="3471" spans="10:17" x14ac:dyDescent="0.25">
      <c r="J3471" s="26"/>
      <c r="K3471" s="26"/>
      <c r="P3471" s="16"/>
      <c r="Q3471" s="26"/>
    </row>
    <row r="3472" spans="10:17" x14ac:dyDescent="0.25">
      <c r="J3472" s="26"/>
      <c r="K3472" s="26"/>
      <c r="P3472" s="16"/>
      <c r="Q3472" s="26"/>
    </row>
    <row r="3473" spans="10:17" x14ac:dyDescent="0.25">
      <c r="J3473" s="26"/>
      <c r="K3473" s="26"/>
      <c r="P3473" s="16"/>
      <c r="Q3473" s="26"/>
    </row>
    <row r="3474" spans="10:17" x14ac:dyDescent="0.25">
      <c r="J3474" s="26"/>
      <c r="K3474" s="26"/>
      <c r="P3474" s="16"/>
      <c r="Q3474" s="26"/>
    </row>
    <row r="3475" spans="10:17" x14ac:dyDescent="0.25">
      <c r="J3475" s="26"/>
      <c r="K3475" s="26"/>
      <c r="P3475" s="16"/>
      <c r="Q3475" s="26"/>
    </row>
    <row r="3476" spans="10:17" x14ac:dyDescent="0.25">
      <c r="J3476" s="26"/>
      <c r="K3476" s="26"/>
      <c r="P3476" s="16"/>
      <c r="Q3476" s="26"/>
    </row>
    <row r="3477" spans="10:17" x14ac:dyDescent="0.25">
      <c r="J3477" s="26"/>
      <c r="K3477" s="26"/>
      <c r="P3477" s="16"/>
      <c r="Q3477" s="26"/>
    </row>
    <row r="3478" spans="10:17" x14ac:dyDescent="0.25">
      <c r="J3478" s="26"/>
      <c r="K3478" s="26"/>
      <c r="P3478" s="16"/>
      <c r="Q3478" s="26"/>
    </row>
    <row r="3479" spans="10:17" x14ac:dyDescent="0.25">
      <c r="J3479" s="26"/>
      <c r="K3479" s="26"/>
      <c r="P3479" s="16"/>
      <c r="Q3479" s="26"/>
    </row>
    <row r="3480" spans="10:17" x14ac:dyDescent="0.25">
      <c r="J3480" s="26"/>
      <c r="K3480" s="26"/>
      <c r="P3480" s="16"/>
      <c r="Q3480" s="26"/>
    </row>
    <row r="3481" spans="10:17" x14ac:dyDescent="0.25">
      <c r="J3481" s="26"/>
      <c r="K3481" s="26"/>
      <c r="P3481" s="16"/>
      <c r="Q3481" s="26"/>
    </row>
    <row r="3482" spans="10:17" x14ac:dyDescent="0.25">
      <c r="J3482" s="26"/>
      <c r="K3482" s="26"/>
      <c r="P3482" s="16"/>
      <c r="Q3482" s="26"/>
    </row>
    <row r="3483" spans="10:17" x14ac:dyDescent="0.25">
      <c r="J3483" s="26"/>
      <c r="K3483" s="26"/>
      <c r="P3483" s="16"/>
      <c r="Q3483" s="26"/>
    </row>
    <row r="3484" spans="10:17" x14ac:dyDescent="0.25">
      <c r="J3484" s="26"/>
      <c r="K3484" s="26"/>
      <c r="P3484" s="16"/>
      <c r="Q3484" s="26"/>
    </row>
    <row r="3485" spans="10:17" x14ac:dyDescent="0.25">
      <c r="J3485" s="26"/>
      <c r="K3485" s="26"/>
      <c r="P3485" s="16"/>
      <c r="Q3485" s="26"/>
    </row>
    <row r="3486" spans="10:17" x14ac:dyDescent="0.25">
      <c r="J3486" s="26"/>
      <c r="K3486" s="26"/>
      <c r="P3486" s="16"/>
      <c r="Q3486" s="26"/>
    </row>
    <row r="3487" spans="10:17" x14ac:dyDescent="0.25">
      <c r="J3487" s="26"/>
      <c r="K3487" s="26"/>
      <c r="P3487" s="16"/>
      <c r="Q3487" s="26"/>
    </row>
    <row r="3488" spans="10:17" x14ac:dyDescent="0.25">
      <c r="J3488" s="26"/>
      <c r="K3488" s="26"/>
      <c r="P3488" s="16"/>
      <c r="Q3488" s="26"/>
    </row>
    <row r="3489" spans="10:17" x14ac:dyDescent="0.25">
      <c r="J3489" s="26"/>
      <c r="K3489" s="26"/>
      <c r="P3489" s="16"/>
      <c r="Q3489" s="26"/>
    </row>
    <row r="3490" spans="10:17" x14ac:dyDescent="0.25">
      <c r="J3490" s="26"/>
      <c r="K3490" s="26"/>
      <c r="P3490" s="16"/>
      <c r="Q3490" s="26"/>
    </row>
    <row r="3491" spans="10:17" x14ac:dyDescent="0.25">
      <c r="J3491" s="26"/>
      <c r="K3491" s="26"/>
      <c r="P3491" s="16"/>
      <c r="Q3491" s="26"/>
    </row>
    <row r="3492" spans="10:17" x14ac:dyDescent="0.25">
      <c r="J3492" s="26"/>
      <c r="K3492" s="26"/>
      <c r="P3492" s="16"/>
      <c r="Q3492" s="26"/>
    </row>
    <row r="3493" spans="10:17" x14ac:dyDescent="0.25">
      <c r="J3493" s="26"/>
      <c r="K3493" s="26"/>
      <c r="P3493" s="16"/>
      <c r="Q3493" s="26"/>
    </row>
    <row r="3494" spans="10:17" x14ac:dyDescent="0.25">
      <c r="J3494" s="26"/>
      <c r="K3494" s="26"/>
      <c r="P3494" s="16"/>
      <c r="Q3494" s="26"/>
    </row>
    <row r="3495" spans="10:17" x14ac:dyDescent="0.25">
      <c r="J3495" s="26"/>
      <c r="K3495" s="26"/>
      <c r="P3495" s="16"/>
      <c r="Q3495" s="26"/>
    </row>
    <row r="3496" spans="10:17" x14ac:dyDescent="0.25">
      <c r="J3496" s="26"/>
      <c r="K3496" s="26"/>
      <c r="P3496" s="16"/>
      <c r="Q3496" s="26"/>
    </row>
    <row r="3497" spans="10:17" x14ac:dyDescent="0.25">
      <c r="J3497" s="26"/>
      <c r="K3497" s="26"/>
      <c r="P3497" s="16"/>
      <c r="Q3497" s="26"/>
    </row>
    <row r="3498" spans="10:17" x14ac:dyDescent="0.25">
      <c r="J3498" s="26"/>
      <c r="K3498" s="26"/>
      <c r="P3498" s="16"/>
      <c r="Q3498" s="26"/>
    </row>
    <row r="3499" spans="10:17" x14ac:dyDescent="0.25">
      <c r="J3499" s="26"/>
      <c r="K3499" s="26"/>
      <c r="P3499" s="16"/>
      <c r="Q3499" s="26"/>
    </row>
    <row r="3500" spans="10:17" x14ac:dyDescent="0.25">
      <c r="J3500" s="26"/>
      <c r="K3500" s="26"/>
      <c r="P3500" s="16"/>
      <c r="Q3500" s="26"/>
    </row>
    <row r="3501" spans="10:17" x14ac:dyDescent="0.25">
      <c r="J3501" s="26"/>
      <c r="K3501" s="26"/>
      <c r="P3501" s="16"/>
      <c r="Q3501" s="26"/>
    </row>
    <row r="3502" spans="10:17" x14ac:dyDescent="0.25">
      <c r="J3502" s="26"/>
      <c r="K3502" s="26"/>
      <c r="P3502" s="16"/>
      <c r="Q3502" s="26"/>
    </row>
    <row r="3503" spans="10:17" x14ac:dyDescent="0.25">
      <c r="J3503" s="26"/>
      <c r="K3503" s="26"/>
      <c r="P3503" s="16"/>
      <c r="Q3503" s="26"/>
    </row>
    <row r="3504" spans="10:17" x14ac:dyDescent="0.25">
      <c r="J3504" s="26"/>
      <c r="K3504" s="26"/>
      <c r="P3504" s="16"/>
      <c r="Q3504" s="26"/>
    </row>
    <row r="3505" spans="10:17" x14ac:dyDescent="0.25">
      <c r="J3505" s="26"/>
      <c r="K3505" s="26"/>
      <c r="P3505" s="16"/>
      <c r="Q3505" s="26"/>
    </row>
    <row r="3506" spans="10:17" x14ac:dyDescent="0.25">
      <c r="J3506" s="26"/>
      <c r="K3506" s="26"/>
      <c r="P3506" s="16"/>
      <c r="Q3506" s="26"/>
    </row>
    <row r="3507" spans="10:17" x14ac:dyDescent="0.25">
      <c r="J3507" s="26"/>
      <c r="K3507" s="26"/>
      <c r="P3507" s="16"/>
      <c r="Q3507" s="26"/>
    </row>
    <row r="3508" spans="10:17" x14ac:dyDescent="0.25">
      <c r="J3508" s="26"/>
      <c r="K3508" s="26"/>
      <c r="P3508" s="16"/>
      <c r="Q3508" s="26"/>
    </row>
    <row r="3509" spans="10:17" x14ac:dyDescent="0.25">
      <c r="J3509" s="26"/>
      <c r="K3509" s="26"/>
      <c r="P3509" s="16"/>
      <c r="Q3509" s="26"/>
    </row>
    <row r="3510" spans="10:17" x14ac:dyDescent="0.25">
      <c r="J3510" s="26"/>
      <c r="K3510" s="26"/>
      <c r="P3510" s="16"/>
      <c r="Q3510" s="26"/>
    </row>
    <row r="3511" spans="10:17" x14ac:dyDescent="0.25">
      <c r="J3511" s="26"/>
      <c r="K3511" s="26"/>
      <c r="P3511" s="16"/>
      <c r="Q3511" s="26"/>
    </row>
    <row r="3512" spans="10:17" x14ac:dyDescent="0.25">
      <c r="J3512" s="26"/>
      <c r="K3512" s="26"/>
      <c r="P3512" s="16"/>
      <c r="Q3512" s="26"/>
    </row>
    <row r="3513" spans="10:17" x14ac:dyDescent="0.25">
      <c r="J3513" s="26"/>
      <c r="K3513" s="26"/>
      <c r="P3513" s="16"/>
      <c r="Q3513" s="26"/>
    </row>
    <row r="3514" spans="10:17" x14ac:dyDescent="0.25">
      <c r="J3514" s="26"/>
      <c r="K3514" s="26"/>
      <c r="P3514" s="16"/>
      <c r="Q3514" s="26"/>
    </row>
    <row r="3515" spans="10:17" x14ac:dyDescent="0.25">
      <c r="J3515" s="26"/>
      <c r="K3515" s="26"/>
      <c r="P3515" s="16"/>
      <c r="Q3515" s="26"/>
    </row>
    <row r="3516" spans="10:17" x14ac:dyDescent="0.25">
      <c r="J3516" s="26"/>
      <c r="K3516" s="26"/>
      <c r="P3516" s="16"/>
      <c r="Q3516" s="26"/>
    </row>
    <row r="3517" spans="10:17" x14ac:dyDescent="0.25">
      <c r="J3517" s="26"/>
      <c r="K3517" s="26"/>
      <c r="P3517" s="16"/>
      <c r="Q3517" s="26"/>
    </row>
    <row r="3518" spans="10:17" x14ac:dyDescent="0.25">
      <c r="J3518" s="26"/>
      <c r="K3518" s="26"/>
      <c r="P3518" s="16"/>
      <c r="Q3518" s="26"/>
    </row>
    <row r="3519" spans="10:17" x14ac:dyDescent="0.25">
      <c r="J3519" s="26"/>
      <c r="K3519" s="26"/>
      <c r="P3519" s="16"/>
      <c r="Q3519" s="26"/>
    </row>
    <row r="3520" spans="10:17" x14ac:dyDescent="0.25">
      <c r="J3520" s="26"/>
      <c r="K3520" s="26"/>
      <c r="P3520" s="16"/>
      <c r="Q3520" s="26"/>
    </row>
    <row r="3521" spans="10:17" x14ac:dyDescent="0.25">
      <c r="J3521" s="26"/>
      <c r="K3521" s="26"/>
      <c r="P3521" s="16"/>
      <c r="Q3521" s="26"/>
    </row>
    <row r="3522" spans="10:17" x14ac:dyDescent="0.25">
      <c r="J3522" s="26"/>
      <c r="K3522" s="26"/>
      <c r="P3522" s="16"/>
      <c r="Q3522" s="26"/>
    </row>
    <row r="3523" spans="10:17" x14ac:dyDescent="0.25">
      <c r="J3523" s="26"/>
      <c r="K3523" s="26"/>
      <c r="P3523" s="16"/>
      <c r="Q3523" s="26"/>
    </row>
    <row r="3524" spans="10:17" x14ac:dyDescent="0.25">
      <c r="J3524" s="26"/>
      <c r="K3524" s="26"/>
      <c r="P3524" s="16"/>
      <c r="Q3524" s="26"/>
    </row>
    <row r="3525" spans="10:17" x14ac:dyDescent="0.25">
      <c r="J3525" s="26"/>
      <c r="K3525" s="26"/>
      <c r="P3525" s="16"/>
      <c r="Q3525" s="26"/>
    </row>
    <row r="3526" spans="10:17" x14ac:dyDescent="0.25">
      <c r="J3526" s="26"/>
      <c r="K3526" s="26"/>
      <c r="P3526" s="16"/>
      <c r="Q3526" s="26"/>
    </row>
    <row r="3527" spans="10:17" x14ac:dyDescent="0.25">
      <c r="J3527" s="26"/>
      <c r="K3527" s="26"/>
      <c r="P3527" s="16"/>
      <c r="Q3527" s="26"/>
    </row>
    <row r="3528" spans="10:17" x14ac:dyDescent="0.25">
      <c r="J3528" s="26"/>
      <c r="K3528" s="26"/>
      <c r="P3528" s="16"/>
      <c r="Q3528" s="26"/>
    </row>
    <row r="3529" spans="10:17" x14ac:dyDescent="0.25">
      <c r="J3529" s="26"/>
      <c r="K3529" s="26"/>
      <c r="P3529" s="16"/>
      <c r="Q3529" s="26"/>
    </row>
    <row r="3530" spans="10:17" x14ac:dyDescent="0.25">
      <c r="J3530" s="26"/>
      <c r="K3530" s="26"/>
      <c r="P3530" s="16"/>
      <c r="Q3530" s="26"/>
    </row>
    <row r="3531" spans="10:17" x14ac:dyDescent="0.25">
      <c r="J3531" s="26"/>
      <c r="K3531" s="26"/>
      <c r="P3531" s="16"/>
      <c r="Q3531" s="26"/>
    </row>
    <row r="3532" spans="10:17" x14ac:dyDescent="0.25">
      <c r="J3532" s="26"/>
      <c r="K3532" s="26"/>
      <c r="P3532" s="16"/>
      <c r="Q3532" s="26"/>
    </row>
    <row r="3533" spans="10:17" x14ac:dyDescent="0.25">
      <c r="J3533" s="26"/>
      <c r="K3533" s="26"/>
      <c r="P3533" s="16"/>
      <c r="Q3533" s="26"/>
    </row>
    <row r="3534" spans="10:17" x14ac:dyDescent="0.25">
      <c r="J3534" s="26"/>
      <c r="K3534" s="26"/>
      <c r="P3534" s="16"/>
      <c r="Q3534" s="26"/>
    </row>
    <row r="3535" spans="10:17" x14ac:dyDescent="0.25">
      <c r="J3535" s="26"/>
      <c r="K3535" s="26"/>
      <c r="P3535" s="16"/>
      <c r="Q3535" s="26"/>
    </row>
    <row r="3536" spans="10:17" x14ac:dyDescent="0.25">
      <c r="J3536" s="26"/>
      <c r="K3536" s="26"/>
      <c r="P3536" s="16"/>
      <c r="Q3536" s="26"/>
    </row>
    <row r="3537" spans="10:17" x14ac:dyDescent="0.25">
      <c r="J3537" s="26"/>
      <c r="K3537" s="26"/>
      <c r="P3537" s="16"/>
      <c r="Q3537" s="26"/>
    </row>
    <row r="3538" spans="10:17" x14ac:dyDescent="0.25">
      <c r="J3538" s="26"/>
      <c r="K3538" s="26"/>
      <c r="P3538" s="16"/>
      <c r="Q3538" s="26"/>
    </row>
    <row r="3539" spans="10:17" x14ac:dyDescent="0.25">
      <c r="J3539" s="26"/>
      <c r="K3539" s="26"/>
      <c r="P3539" s="16"/>
      <c r="Q3539" s="26"/>
    </row>
    <row r="3540" spans="10:17" x14ac:dyDescent="0.25">
      <c r="J3540" s="26"/>
      <c r="K3540" s="26"/>
      <c r="P3540" s="16"/>
      <c r="Q3540" s="26"/>
    </row>
    <row r="3541" spans="10:17" x14ac:dyDescent="0.25">
      <c r="J3541" s="26"/>
      <c r="K3541" s="26"/>
      <c r="P3541" s="16"/>
      <c r="Q3541" s="26"/>
    </row>
    <row r="3542" spans="10:17" x14ac:dyDescent="0.25">
      <c r="J3542" s="26"/>
      <c r="K3542" s="26"/>
      <c r="P3542" s="16"/>
      <c r="Q3542" s="26"/>
    </row>
    <row r="3543" spans="10:17" x14ac:dyDescent="0.25">
      <c r="J3543" s="26"/>
      <c r="K3543" s="26"/>
      <c r="P3543" s="16"/>
      <c r="Q3543" s="26"/>
    </row>
    <row r="3544" spans="10:17" x14ac:dyDescent="0.25">
      <c r="J3544" s="26"/>
      <c r="K3544" s="26"/>
      <c r="P3544" s="16"/>
      <c r="Q3544" s="26"/>
    </row>
    <row r="3545" spans="10:17" x14ac:dyDescent="0.25">
      <c r="J3545" s="26"/>
      <c r="K3545" s="26"/>
      <c r="P3545" s="16"/>
      <c r="Q3545" s="26"/>
    </row>
    <row r="3546" spans="10:17" x14ac:dyDescent="0.25">
      <c r="J3546" s="26"/>
      <c r="K3546" s="26"/>
      <c r="P3546" s="16"/>
      <c r="Q3546" s="26"/>
    </row>
    <row r="3547" spans="10:17" x14ac:dyDescent="0.25">
      <c r="J3547" s="26"/>
      <c r="K3547" s="26"/>
      <c r="P3547" s="16"/>
      <c r="Q3547" s="26"/>
    </row>
    <row r="3548" spans="10:17" x14ac:dyDescent="0.25">
      <c r="J3548" s="26"/>
      <c r="K3548" s="26"/>
      <c r="P3548" s="16"/>
      <c r="Q3548" s="26"/>
    </row>
    <row r="3549" spans="10:17" x14ac:dyDescent="0.25">
      <c r="J3549" s="26"/>
      <c r="K3549" s="26"/>
      <c r="P3549" s="16"/>
      <c r="Q3549" s="26"/>
    </row>
    <row r="3550" spans="10:17" x14ac:dyDescent="0.25">
      <c r="J3550" s="26"/>
      <c r="K3550" s="26"/>
      <c r="P3550" s="16"/>
      <c r="Q3550" s="26"/>
    </row>
    <row r="3551" spans="10:17" x14ac:dyDescent="0.25">
      <c r="J3551" s="26"/>
      <c r="K3551" s="26"/>
      <c r="P3551" s="16"/>
      <c r="Q3551" s="26"/>
    </row>
    <row r="3552" spans="10:17" x14ac:dyDescent="0.25">
      <c r="J3552" s="26"/>
      <c r="K3552" s="26"/>
      <c r="P3552" s="16"/>
      <c r="Q3552" s="26"/>
    </row>
    <row r="3553" spans="10:17" x14ac:dyDescent="0.25">
      <c r="J3553" s="26"/>
      <c r="K3553" s="26"/>
      <c r="P3553" s="16"/>
      <c r="Q3553" s="26"/>
    </row>
    <row r="3554" spans="10:17" x14ac:dyDescent="0.25">
      <c r="J3554" s="26"/>
      <c r="K3554" s="26"/>
      <c r="P3554" s="16"/>
      <c r="Q3554" s="26"/>
    </row>
    <row r="3555" spans="10:17" x14ac:dyDescent="0.25">
      <c r="J3555" s="26"/>
      <c r="K3555" s="26"/>
      <c r="P3555" s="16"/>
      <c r="Q3555" s="26"/>
    </row>
    <row r="3556" spans="10:17" x14ac:dyDescent="0.25">
      <c r="J3556" s="26"/>
      <c r="K3556" s="26"/>
      <c r="P3556" s="16"/>
      <c r="Q3556" s="26"/>
    </row>
    <row r="3557" spans="10:17" x14ac:dyDescent="0.25">
      <c r="J3557" s="26"/>
      <c r="K3557" s="26"/>
      <c r="P3557" s="16"/>
      <c r="Q3557" s="26"/>
    </row>
    <row r="3558" spans="10:17" x14ac:dyDescent="0.25">
      <c r="J3558" s="26"/>
      <c r="K3558" s="26"/>
      <c r="P3558" s="16"/>
      <c r="Q3558" s="26"/>
    </row>
    <row r="3559" spans="10:17" x14ac:dyDescent="0.25">
      <c r="J3559" s="26"/>
      <c r="K3559" s="26"/>
      <c r="P3559" s="16"/>
      <c r="Q3559" s="26"/>
    </row>
    <row r="3560" spans="10:17" x14ac:dyDescent="0.25">
      <c r="J3560" s="26"/>
      <c r="K3560" s="26"/>
      <c r="P3560" s="16"/>
      <c r="Q3560" s="26"/>
    </row>
    <row r="3561" spans="10:17" x14ac:dyDescent="0.25">
      <c r="J3561" s="26"/>
      <c r="K3561" s="26"/>
      <c r="P3561" s="16"/>
      <c r="Q3561" s="26"/>
    </row>
    <row r="3562" spans="10:17" x14ac:dyDescent="0.25">
      <c r="J3562" s="26"/>
      <c r="K3562" s="26"/>
      <c r="P3562" s="16"/>
      <c r="Q3562" s="26"/>
    </row>
    <row r="3563" spans="10:17" x14ac:dyDescent="0.25">
      <c r="J3563" s="26"/>
      <c r="K3563" s="26"/>
      <c r="P3563" s="16"/>
      <c r="Q3563" s="26"/>
    </row>
    <row r="3564" spans="10:17" x14ac:dyDescent="0.25">
      <c r="J3564" s="26"/>
      <c r="K3564" s="26"/>
      <c r="P3564" s="16"/>
      <c r="Q3564" s="26"/>
    </row>
    <row r="3565" spans="10:17" x14ac:dyDescent="0.25">
      <c r="J3565" s="26"/>
      <c r="K3565" s="26"/>
      <c r="P3565" s="16"/>
      <c r="Q3565" s="26"/>
    </row>
    <row r="3566" spans="10:17" x14ac:dyDescent="0.25">
      <c r="J3566" s="26"/>
      <c r="K3566" s="26"/>
      <c r="P3566" s="16"/>
      <c r="Q3566" s="26"/>
    </row>
    <row r="3567" spans="10:17" x14ac:dyDescent="0.25">
      <c r="J3567" s="26"/>
      <c r="K3567" s="26"/>
      <c r="P3567" s="16"/>
      <c r="Q3567" s="26"/>
    </row>
    <row r="3568" spans="10:17" x14ac:dyDescent="0.25">
      <c r="J3568" s="26"/>
      <c r="K3568" s="26"/>
      <c r="P3568" s="16"/>
      <c r="Q3568" s="26"/>
    </row>
    <row r="3569" spans="10:17" x14ac:dyDescent="0.25">
      <c r="J3569" s="26"/>
      <c r="K3569" s="26"/>
      <c r="P3569" s="16"/>
      <c r="Q3569" s="26"/>
    </row>
    <row r="3570" spans="10:17" x14ac:dyDescent="0.25">
      <c r="J3570" s="26"/>
      <c r="K3570" s="26"/>
      <c r="P3570" s="16"/>
      <c r="Q3570" s="26"/>
    </row>
    <row r="3571" spans="10:17" x14ac:dyDescent="0.25">
      <c r="J3571" s="26"/>
      <c r="K3571" s="26"/>
      <c r="P3571" s="16"/>
      <c r="Q3571" s="26"/>
    </row>
    <row r="3572" spans="10:17" x14ac:dyDescent="0.25">
      <c r="J3572" s="26"/>
      <c r="K3572" s="26"/>
      <c r="P3572" s="16"/>
      <c r="Q3572" s="26"/>
    </row>
    <row r="3573" spans="10:17" x14ac:dyDescent="0.25">
      <c r="J3573" s="26"/>
      <c r="K3573" s="26"/>
      <c r="P3573" s="16"/>
      <c r="Q3573" s="26"/>
    </row>
    <row r="3574" spans="10:17" x14ac:dyDescent="0.25">
      <c r="J3574" s="26"/>
      <c r="K3574" s="26"/>
      <c r="P3574" s="16"/>
      <c r="Q3574" s="26"/>
    </row>
    <row r="3575" spans="10:17" x14ac:dyDescent="0.25">
      <c r="J3575" s="26"/>
      <c r="K3575" s="26"/>
      <c r="P3575" s="16"/>
      <c r="Q3575" s="26"/>
    </row>
    <row r="3576" spans="10:17" x14ac:dyDescent="0.25">
      <c r="J3576" s="26"/>
      <c r="K3576" s="26"/>
      <c r="P3576" s="16"/>
      <c r="Q3576" s="26"/>
    </row>
    <row r="3577" spans="10:17" x14ac:dyDescent="0.25">
      <c r="J3577" s="26"/>
      <c r="K3577" s="26"/>
      <c r="P3577" s="16"/>
      <c r="Q3577" s="26"/>
    </row>
    <row r="3578" spans="10:17" x14ac:dyDescent="0.25">
      <c r="J3578" s="26"/>
      <c r="K3578" s="26"/>
      <c r="P3578" s="16"/>
      <c r="Q3578" s="26"/>
    </row>
    <row r="3579" spans="10:17" x14ac:dyDescent="0.25">
      <c r="J3579" s="26"/>
      <c r="K3579" s="26"/>
      <c r="P3579" s="16"/>
      <c r="Q3579" s="26"/>
    </row>
    <row r="3580" spans="10:17" x14ac:dyDescent="0.25">
      <c r="J3580" s="26"/>
      <c r="K3580" s="26"/>
      <c r="P3580" s="16"/>
      <c r="Q3580" s="26"/>
    </row>
    <row r="3581" spans="10:17" x14ac:dyDescent="0.25">
      <c r="J3581" s="26"/>
      <c r="K3581" s="26"/>
      <c r="P3581" s="16"/>
      <c r="Q3581" s="26"/>
    </row>
    <row r="3582" spans="10:17" x14ac:dyDescent="0.25">
      <c r="J3582" s="26"/>
      <c r="K3582" s="26"/>
      <c r="P3582" s="16"/>
      <c r="Q3582" s="26"/>
    </row>
    <row r="3583" spans="10:17" x14ac:dyDescent="0.25">
      <c r="J3583" s="26"/>
      <c r="K3583" s="26"/>
      <c r="P3583" s="16"/>
      <c r="Q3583" s="26"/>
    </row>
    <row r="3584" spans="10:17" x14ac:dyDescent="0.25">
      <c r="J3584" s="26"/>
      <c r="K3584" s="26"/>
      <c r="P3584" s="16"/>
      <c r="Q3584" s="26"/>
    </row>
    <row r="3585" spans="10:17" x14ac:dyDescent="0.25">
      <c r="J3585" s="26"/>
      <c r="K3585" s="26"/>
      <c r="P3585" s="16"/>
      <c r="Q3585" s="26"/>
    </row>
    <row r="3586" spans="10:17" x14ac:dyDescent="0.25">
      <c r="J3586" s="26"/>
      <c r="K3586" s="26"/>
      <c r="P3586" s="16"/>
      <c r="Q3586" s="26"/>
    </row>
    <row r="3587" spans="10:17" x14ac:dyDescent="0.25">
      <c r="J3587" s="26"/>
      <c r="K3587" s="26"/>
      <c r="P3587" s="16"/>
      <c r="Q3587" s="26"/>
    </row>
    <row r="3588" spans="10:17" x14ac:dyDescent="0.25">
      <c r="J3588" s="26"/>
      <c r="K3588" s="26"/>
      <c r="P3588" s="16"/>
      <c r="Q3588" s="26"/>
    </row>
    <row r="3589" spans="10:17" x14ac:dyDescent="0.25">
      <c r="J3589" s="26"/>
      <c r="K3589" s="26"/>
      <c r="P3589" s="16"/>
      <c r="Q3589" s="26"/>
    </row>
    <row r="3590" spans="10:17" x14ac:dyDescent="0.25">
      <c r="J3590" s="26"/>
      <c r="K3590" s="26"/>
      <c r="P3590" s="16"/>
      <c r="Q3590" s="26"/>
    </row>
    <row r="3591" spans="10:17" x14ac:dyDescent="0.25">
      <c r="J3591" s="26"/>
      <c r="K3591" s="26"/>
      <c r="P3591" s="16"/>
      <c r="Q3591" s="26"/>
    </row>
    <row r="3592" spans="10:17" x14ac:dyDescent="0.25">
      <c r="J3592" s="26"/>
      <c r="K3592" s="26"/>
      <c r="P3592" s="16"/>
      <c r="Q3592" s="26"/>
    </row>
    <row r="3593" spans="10:17" x14ac:dyDescent="0.25">
      <c r="J3593" s="26"/>
      <c r="K3593" s="26"/>
      <c r="P3593" s="16"/>
      <c r="Q3593" s="26"/>
    </row>
    <row r="3594" spans="10:17" x14ac:dyDescent="0.25">
      <c r="J3594" s="26"/>
      <c r="K3594" s="26"/>
      <c r="P3594" s="16"/>
      <c r="Q3594" s="26"/>
    </row>
    <row r="3595" spans="10:17" x14ac:dyDescent="0.25">
      <c r="J3595" s="26"/>
      <c r="K3595" s="26"/>
      <c r="P3595" s="16"/>
      <c r="Q3595" s="26"/>
    </row>
    <row r="3596" spans="10:17" x14ac:dyDescent="0.25">
      <c r="J3596" s="26"/>
      <c r="K3596" s="26"/>
      <c r="P3596" s="16"/>
      <c r="Q3596" s="26"/>
    </row>
    <row r="3597" spans="10:17" x14ac:dyDescent="0.25">
      <c r="J3597" s="26"/>
      <c r="K3597" s="26"/>
      <c r="P3597" s="16"/>
      <c r="Q3597" s="26"/>
    </row>
    <row r="3598" spans="10:17" x14ac:dyDescent="0.25">
      <c r="J3598" s="26"/>
      <c r="K3598" s="26"/>
      <c r="P3598" s="16"/>
      <c r="Q3598" s="26"/>
    </row>
    <row r="3599" spans="10:17" x14ac:dyDescent="0.25">
      <c r="J3599" s="26"/>
      <c r="K3599" s="26"/>
      <c r="P3599" s="16"/>
      <c r="Q3599" s="26"/>
    </row>
    <row r="3600" spans="10:17" x14ac:dyDescent="0.25">
      <c r="J3600" s="26"/>
      <c r="K3600" s="26"/>
      <c r="P3600" s="16"/>
      <c r="Q3600" s="26"/>
    </row>
    <row r="3601" spans="10:17" x14ac:dyDescent="0.25">
      <c r="J3601" s="26"/>
      <c r="K3601" s="26"/>
      <c r="P3601" s="16"/>
      <c r="Q3601" s="26"/>
    </row>
    <row r="3602" spans="10:17" x14ac:dyDescent="0.25">
      <c r="J3602" s="26"/>
      <c r="K3602" s="26"/>
      <c r="P3602" s="16"/>
      <c r="Q3602" s="26"/>
    </row>
    <row r="3603" spans="10:17" x14ac:dyDescent="0.25">
      <c r="J3603" s="26"/>
      <c r="K3603" s="26"/>
      <c r="P3603" s="16"/>
      <c r="Q3603" s="26"/>
    </row>
    <row r="3604" spans="10:17" x14ac:dyDescent="0.25">
      <c r="J3604" s="26"/>
      <c r="K3604" s="26"/>
      <c r="P3604" s="16"/>
      <c r="Q3604" s="26"/>
    </row>
    <row r="3605" spans="10:17" x14ac:dyDescent="0.25">
      <c r="J3605" s="26"/>
      <c r="K3605" s="26"/>
      <c r="P3605" s="16"/>
      <c r="Q3605" s="26"/>
    </row>
    <row r="3606" spans="10:17" x14ac:dyDescent="0.25">
      <c r="J3606" s="26"/>
      <c r="K3606" s="26"/>
      <c r="P3606" s="16"/>
      <c r="Q3606" s="26"/>
    </row>
    <row r="3607" spans="10:17" x14ac:dyDescent="0.25">
      <c r="J3607" s="26"/>
      <c r="K3607" s="26"/>
      <c r="P3607" s="16"/>
      <c r="Q3607" s="26"/>
    </row>
    <row r="3608" spans="10:17" x14ac:dyDescent="0.25">
      <c r="J3608" s="26"/>
      <c r="K3608" s="26"/>
      <c r="P3608" s="16"/>
      <c r="Q3608" s="26"/>
    </row>
    <row r="3609" spans="10:17" x14ac:dyDescent="0.25">
      <c r="J3609" s="26"/>
      <c r="K3609" s="26"/>
      <c r="P3609" s="16"/>
      <c r="Q3609" s="26"/>
    </row>
    <row r="3610" spans="10:17" x14ac:dyDescent="0.25">
      <c r="J3610" s="26"/>
      <c r="K3610" s="26"/>
      <c r="P3610" s="16"/>
      <c r="Q3610" s="26"/>
    </row>
    <row r="3611" spans="10:17" x14ac:dyDescent="0.25">
      <c r="J3611" s="26"/>
      <c r="K3611" s="26"/>
      <c r="P3611" s="16"/>
      <c r="Q3611" s="26"/>
    </row>
    <row r="3612" spans="10:17" x14ac:dyDescent="0.25">
      <c r="J3612" s="26"/>
      <c r="K3612" s="26"/>
      <c r="P3612" s="16"/>
      <c r="Q3612" s="26"/>
    </row>
    <row r="3613" spans="10:17" x14ac:dyDescent="0.25">
      <c r="J3613" s="26"/>
      <c r="K3613" s="26"/>
      <c r="P3613" s="16"/>
      <c r="Q3613" s="26"/>
    </row>
    <row r="3614" spans="10:17" x14ac:dyDescent="0.25">
      <c r="J3614" s="26"/>
      <c r="K3614" s="26"/>
      <c r="P3614" s="16"/>
      <c r="Q3614" s="26"/>
    </row>
    <row r="3615" spans="10:17" x14ac:dyDescent="0.25">
      <c r="J3615" s="26"/>
      <c r="K3615" s="26"/>
      <c r="P3615" s="16"/>
      <c r="Q3615" s="26"/>
    </row>
    <row r="3616" spans="10:17" x14ac:dyDescent="0.25">
      <c r="J3616" s="26"/>
      <c r="K3616" s="26"/>
      <c r="P3616" s="16"/>
      <c r="Q3616" s="26"/>
    </row>
    <row r="3617" spans="10:17" x14ac:dyDescent="0.25">
      <c r="J3617" s="26"/>
      <c r="K3617" s="26"/>
      <c r="P3617" s="16"/>
      <c r="Q3617" s="26"/>
    </row>
    <row r="3618" spans="10:17" x14ac:dyDescent="0.25">
      <c r="J3618" s="26"/>
      <c r="K3618" s="26"/>
      <c r="P3618" s="16"/>
      <c r="Q3618" s="26"/>
    </row>
    <row r="3619" spans="10:17" x14ac:dyDescent="0.25">
      <c r="J3619" s="26"/>
      <c r="K3619" s="26"/>
      <c r="P3619" s="16"/>
      <c r="Q3619" s="26"/>
    </row>
    <row r="3620" spans="10:17" x14ac:dyDescent="0.25">
      <c r="J3620" s="26"/>
      <c r="K3620" s="26"/>
      <c r="P3620" s="16"/>
      <c r="Q3620" s="26"/>
    </row>
    <row r="3621" spans="10:17" x14ac:dyDescent="0.25">
      <c r="J3621" s="26"/>
      <c r="K3621" s="26"/>
      <c r="P3621" s="16"/>
      <c r="Q3621" s="26"/>
    </row>
    <row r="3622" spans="10:17" x14ac:dyDescent="0.25">
      <c r="J3622" s="26"/>
      <c r="K3622" s="26"/>
      <c r="P3622" s="16"/>
      <c r="Q3622" s="26"/>
    </row>
    <row r="3623" spans="10:17" x14ac:dyDescent="0.25">
      <c r="J3623" s="26"/>
      <c r="K3623" s="26"/>
      <c r="P3623" s="16"/>
      <c r="Q3623" s="26"/>
    </row>
    <row r="3624" spans="10:17" x14ac:dyDescent="0.25">
      <c r="J3624" s="26"/>
      <c r="K3624" s="26"/>
      <c r="P3624" s="16"/>
      <c r="Q3624" s="26"/>
    </row>
    <row r="3625" spans="10:17" x14ac:dyDescent="0.25">
      <c r="J3625" s="26"/>
      <c r="K3625" s="26"/>
      <c r="P3625" s="16"/>
      <c r="Q3625" s="26"/>
    </row>
    <row r="3626" spans="10:17" x14ac:dyDescent="0.25">
      <c r="J3626" s="26"/>
      <c r="K3626" s="26"/>
      <c r="P3626" s="16"/>
      <c r="Q3626" s="26"/>
    </row>
    <row r="3627" spans="10:17" x14ac:dyDescent="0.25">
      <c r="J3627" s="26"/>
      <c r="K3627" s="26"/>
      <c r="P3627" s="16"/>
      <c r="Q3627" s="26"/>
    </row>
    <row r="3628" spans="10:17" x14ac:dyDescent="0.25">
      <c r="J3628" s="26"/>
      <c r="K3628" s="26"/>
      <c r="P3628" s="16"/>
      <c r="Q3628" s="26"/>
    </row>
    <row r="3629" spans="10:17" x14ac:dyDescent="0.25">
      <c r="J3629" s="26"/>
      <c r="K3629" s="26"/>
      <c r="P3629" s="16"/>
      <c r="Q3629" s="26"/>
    </row>
    <row r="3630" spans="10:17" x14ac:dyDescent="0.25">
      <c r="J3630" s="26"/>
      <c r="K3630" s="26"/>
      <c r="P3630" s="16"/>
      <c r="Q3630" s="26"/>
    </row>
    <row r="3631" spans="10:17" x14ac:dyDescent="0.25">
      <c r="J3631" s="26"/>
      <c r="K3631" s="26"/>
      <c r="P3631" s="16"/>
      <c r="Q3631" s="26"/>
    </row>
    <row r="3632" spans="10:17" x14ac:dyDescent="0.25">
      <c r="J3632" s="26"/>
      <c r="K3632" s="26"/>
      <c r="P3632" s="16"/>
      <c r="Q3632" s="26"/>
    </row>
    <row r="3633" spans="10:17" x14ac:dyDescent="0.25">
      <c r="J3633" s="26"/>
      <c r="K3633" s="26"/>
      <c r="P3633" s="16"/>
      <c r="Q3633" s="26"/>
    </row>
    <row r="3634" spans="10:17" x14ac:dyDescent="0.25">
      <c r="J3634" s="26"/>
      <c r="K3634" s="26"/>
      <c r="P3634" s="16"/>
      <c r="Q3634" s="26"/>
    </row>
    <row r="3635" spans="10:17" x14ac:dyDescent="0.25">
      <c r="J3635" s="26"/>
      <c r="K3635" s="26"/>
      <c r="P3635" s="16"/>
      <c r="Q3635" s="26"/>
    </row>
    <row r="3636" spans="10:17" x14ac:dyDescent="0.25">
      <c r="J3636" s="26"/>
      <c r="K3636" s="26"/>
      <c r="P3636" s="16"/>
      <c r="Q3636" s="26"/>
    </row>
    <row r="3637" spans="10:17" x14ac:dyDescent="0.25">
      <c r="J3637" s="26"/>
      <c r="K3637" s="26"/>
      <c r="P3637" s="16"/>
      <c r="Q3637" s="26"/>
    </row>
    <row r="3638" spans="10:17" x14ac:dyDescent="0.25">
      <c r="J3638" s="26"/>
      <c r="K3638" s="26"/>
      <c r="P3638" s="16"/>
      <c r="Q3638" s="26"/>
    </row>
    <row r="3639" spans="10:17" x14ac:dyDescent="0.25">
      <c r="J3639" s="26"/>
      <c r="K3639" s="26"/>
      <c r="P3639" s="16"/>
      <c r="Q3639" s="26"/>
    </row>
    <row r="3640" spans="10:17" x14ac:dyDescent="0.25">
      <c r="J3640" s="26"/>
      <c r="K3640" s="26"/>
      <c r="P3640" s="16"/>
      <c r="Q3640" s="26"/>
    </row>
    <row r="3641" spans="10:17" x14ac:dyDescent="0.25">
      <c r="J3641" s="26"/>
      <c r="K3641" s="26"/>
      <c r="P3641" s="16"/>
      <c r="Q3641" s="26"/>
    </row>
    <row r="3642" spans="10:17" x14ac:dyDescent="0.25">
      <c r="J3642" s="26"/>
      <c r="K3642" s="26"/>
      <c r="P3642" s="16"/>
      <c r="Q3642" s="26"/>
    </row>
    <row r="3643" spans="10:17" x14ac:dyDescent="0.25">
      <c r="J3643" s="26"/>
      <c r="K3643" s="26"/>
      <c r="P3643" s="16"/>
      <c r="Q3643" s="26"/>
    </row>
    <row r="3644" spans="10:17" x14ac:dyDescent="0.25">
      <c r="J3644" s="26"/>
      <c r="K3644" s="26"/>
      <c r="P3644" s="16"/>
      <c r="Q3644" s="26"/>
    </row>
    <row r="3645" spans="10:17" x14ac:dyDescent="0.25">
      <c r="J3645" s="26"/>
      <c r="K3645" s="26"/>
      <c r="P3645" s="16"/>
      <c r="Q3645" s="26"/>
    </row>
    <row r="3646" spans="10:17" x14ac:dyDescent="0.25">
      <c r="J3646" s="26"/>
      <c r="K3646" s="26"/>
      <c r="P3646" s="16"/>
      <c r="Q3646" s="26"/>
    </row>
    <row r="3647" spans="10:17" x14ac:dyDescent="0.25">
      <c r="J3647" s="26"/>
      <c r="K3647" s="26"/>
      <c r="P3647" s="16"/>
      <c r="Q3647" s="26"/>
    </row>
    <row r="3648" spans="10:17" x14ac:dyDescent="0.25">
      <c r="J3648" s="26"/>
      <c r="K3648" s="26"/>
      <c r="P3648" s="16"/>
      <c r="Q3648" s="26"/>
    </row>
    <row r="3649" spans="10:17" x14ac:dyDescent="0.25">
      <c r="J3649" s="26"/>
      <c r="K3649" s="26"/>
      <c r="P3649" s="16"/>
      <c r="Q3649" s="26"/>
    </row>
    <row r="3650" spans="10:17" x14ac:dyDescent="0.25">
      <c r="J3650" s="26"/>
      <c r="K3650" s="26"/>
      <c r="P3650" s="16"/>
      <c r="Q3650" s="26"/>
    </row>
    <row r="3651" spans="10:17" x14ac:dyDescent="0.25">
      <c r="J3651" s="26"/>
      <c r="K3651" s="26"/>
      <c r="P3651" s="16"/>
      <c r="Q3651" s="26"/>
    </row>
    <row r="3652" spans="10:17" x14ac:dyDescent="0.25">
      <c r="J3652" s="26"/>
      <c r="K3652" s="26"/>
      <c r="P3652" s="16"/>
      <c r="Q3652" s="26"/>
    </row>
    <row r="3653" spans="10:17" x14ac:dyDescent="0.25">
      <c r="J3653" s="26"/>
      <c r="K3653" s="26"/>
      <c r="P3653" s="16"/>
      <c r="Q3653" s="26"/>
    </row>
    <row r="3654" spans="10:17" x14ac:dyDescent="0.25">
      <c r="J3654" s="26"/>
      <c r="K3654" s="26"/>
      <c r="P3654" s="16"/>
      <c r="Q3654" s="26"/>
    </row>
    <row r="3655" spans="10:17" x14ac:dyDescent="0.25">
      <c r="J3655" s="26"/>
      <c r="K3655" s="26"/>
      <c r="P3655" s="16"/>
      <c r="Q3655" s="26"/>
    </row>
    <row r="3656" spans="10:17" x14ac:dyDescent="0.25">
      <c r="J3656" s="26"/>
      <c r="K3656" s="26"/>
      <c r="P3656" s="16"/>
      <c r="Q3656" s="26"/>
    </row>
    <row r="3657" spans="10:17" x14ac:dyDescent="0.25">
      <c r="J3657" s="26"/>
      <c r="K3657" s="26"/>
      <c r="P3657" s="16"/>
      <c r="Q3657" s="26"/>
    </row>
    <row r="3658" spans="10:17" x14ac:dyDescent="0.25">
      <c r="J3658" s="26"/>
      <c r="K3658" s="26"/>
      <c r="P3658" s="16"/>
      <c r="Q3658" s="26"/>
    </row>
    <row r="3659" spans="10:17" x14ac:dyDescent="0.25">
      <c r="J3659" s="26"/>
      <c r="K3659" s="26"/>
      <c r="P3659" s="16"/>
      <c r="Q3659" s="26"/>
    </row>
    <row r="3660" spans="10:17" x14ac:dyDescent="0.25">
      <c r="J3660" s="26"/>
      <c r="K3660" s="26"/>
      <c r="P3660" s="16"/>
      <c r="Q3660" s="26"/>
    </row>
    <row r="3661" spans="10:17" x14ac:dyDescent="0.25">
      <c r="J3661" s="26"/>
      <c r="K3661" s="26"/>
      <c r="P3661" s="16"/>
      <c r="Q3661" s="26"/>
    </row>
    <row r="3662" spans="10:17" x14ac:dyDescent="0.25">
      <c r="J3662" s="26"/>
      <c r="K3662" s="26"/>
      <c r="P3662" s="16"/>
      <c r="Q3662" s="26"/>
    </row>
    <row r="3663" spans="10:17" x14ac:dyDescent="0.25">
      <c r="J3663" s="26"/>
      <c r="K3663" s="26"/>
      <c r="P3663" s="16"/>
      <c r="Q3663" s="26"/>
    </row>
    <row r="3664" spans="10:17" x14ac:dyDescent="0.25">
      <c r="J3664" s="26"/>
      <c r="K3664" s="26"/>
      <c r="P3664" s="16"/>
      <c r="Q3664" s="26"/>
    </row>
    <row r="3665" spans="10:17" x14ac:dyDescent="0.25">
      <c r="J3665" s="26"/>
      <c r="K3665" s="26"/>
      <c r="P3665" s="16"/>
      <c r="Q3665" s="26"/>
    </row>
    <row r="3666" spans="10:17" x14ac:dyDescent="0.25">
      <c r="J3666" s="26"/>
      <c r="K3666" s="26"/>
      <c r="P3666" s="16"/>
      <c r="Q3666" s="26"/>
    </row>
    <row r="3667" spans="10:17" x14ac:dyDescent="0.25">
      <c r="J3667" s="26"/>
      <c r="K3667" s="26"/>
      <c r="P3667" s="16"/>
      <c r="Q3667" s="26"/>
    </row>
    <row r="3668" spans="10:17" x14ac:dyDescent="0.25">
      <c r="J3668" s="26"/>
      <c r="K3668" s="26"/>
      <c r="P3668" s="16"/>
      <c r="Q3668" s="26"/>
    </row>
    <row r="3669" spans="10:17" x14ac:dyDescent="0.25">
      <c r="J3669" s="26"/>
      <c r="K3669" s="26"/>
      <c r="P3669" s="16"/>
      <c r="Q3669" s="26"/>
    </row>
    <row r="3670" spans="10:17" x14ac:dyDescent="0.25">
      <c r="J3670" s="26"/>
      <c r="K3670" s="26"/>
      <c r="P3670" s="16"/>
      <c r="Q3670" s="26"/>
    </row>
    <row r="3671" spans="10:17" x14ac:dyDescent="0.25">
      <c r="J3671" s="26"/>
      <c r="K3671" s="26"/>
      <c r="P3671" s="16"/>
      <c r="Q3671" s="26"/>
    </row>
    <row r="3672" spans="10:17" x14ac:dyDescent="0.25">
      <c r="J3672" s="26"/>
      <c r="K3672" s="26"/>
      <c r="P3672" s="16"/>
      <c r="Q3672" s="26"/>
    </row>
    <row r="3673" spans="10:17" x14ac:dyDescent="0.25">
      <c r="J3673" s="26"/>
      <c r="K3673" s="26"/>
      <c r="P3673" s="16"/>
      <c r="Q3673" s="26"/>
    </row>
    <row r="3674" spans="10:17" x14ac:dyDescent="0.25">
      <c r="J3674" s="26"/>
      <c r="K3674" s="26"/>
      <c r="P3674" s="16"/>
      <c r="Q3674" s="26"/>
    </row>
    <row r="3675" spans="10:17" x14ac:dyDescent="0.25">
      <c r="J3675" s="26"/>
      <c r="K3675" s="26"/>
      <c r="P3675" s="16"/>
      <c r="Q3675" s="26"/>
    </row>
    <row r="3676" spans="10:17" x14ac:dyDescent="0.25">
      <c r="J3676" s="26"/>
      <c r="K3676" s="26"/>
      <c r="P3676" s="16"/>
      <c r="Q3676" s="26"/>
    </row>
    <row r="3677" spans="10:17" x14ac:dyDescent="0.25">
      <c r="J3677" s="26"/>
      <c r="K3677" s="26"/>
      <c r="P3677" s="16"/>
      <c r="Q3677" s="26"/>
    </row>
    <row r="3678" spans="10:17" x14ac:dyDescent="0.25">
      <c r="J3678" s="26"/>
      <c r="K3678" s="26"/>
      <c r="P3678" s="16"/>
      <c r="Q3678" s="26"/>
    </row>
    <row r="3679" spans="10:17" x14ac:dyDescent="0.25">
      <c r="J3679" s="26"/>
      <c r="K3679" s="26"/>
      <c r="P3679" s="16"/>
      <c r="Q3679" s="26"/>
    </row>
    <row r="3680" spans="10:17" x14ac:dyDescent="0.25">
      <c r="J3680" s="26"/>
      <c r="K3680" s="26"/>
      <c r="P3680" s="16"/>
      <c r="Q3680" s="26"/>
    </row>
    <row r="3681" spans="10:17" x14ac:dyDescent="0.25">
      <c r="J3681" s="26"/>
      <c r="K3681" s="26"/>
      <c r="P3681" s="16"/>
      <c r="Q3681" s="26"/>
    </row>
    <row r="3682" spans="10:17" x14ac:dyDescent="0.25">
      <c r="J3682" s="26"/>
      <c r="K3682" s="26"/>
      <c r="P3682" s="16"/>
      <c r="Q3682" s="26"/>
    </row>
    <row r="3683" spans="10:17" x14ac:dyDescent="0.25">
      <c r="J3683" s="26"/>
      <c r="K3683" s="26"/>
      <c r="P3683" s="16"/>
      <c r="Q3683" s="26"/>
    </row>
    <row r="3684" spans="10:17" x14ac:dyDescent="0.25">
      <c r="J3684" s="26"/>
      <c r="K3684" s="26"/>
      <c r="P3684" s="16"/>
      <c r="Q3684" s="26"/>
    </row>
    <row r="3685" spans="10:17" x14ac:dyDescent="0.25">
      <c r="J3685" s="26"/>
      <c r="K3685" s="26"/>
      <c r="P3685" s="16"/>
      <c r="Q3685" s="26"/>
    </row>
    <row r="3686" spans="10:17" x14ac:dyDescent="0.25">
      <c r="J3686" s="26"/>
      <c r="K3686" s="26"/>
      <c r="P3686" s="16"/>
      <c r="Q3686" s="26"/>
    </row>
    <row r="3687" spans="10:17" x14ac:dyDescent="0.25">
      <c r="J3687" s="26"/>
      <c r="K3687" s="26"/>
      <c r="P3687" s="16"/>
      <c r="Q3687" s="26"/>
    </row>
    <row r="3688" spans="10:17" x14ac:dyDescent="0.25">
      <c r="J3688" s="26"/>
      <c r="K3688" s="26"/>
      <c r="P3688" s="16"/>
      <c r="Q3688" s="26"/>
    </row>
    <row r="3689" spans="10:17" x14ac:dyDescent="0.25">
      <c r="J3689" s="26"/>
      <c r="K3689" s="26"/>
      <c r="P3689" s="16"/>
      <c r="Q3689" s="26"/>
    </row>
    <row r="3690" spans="10:17" x14ac:dyDescent="0.25">
      <c r="J3690" s="26"/>
      <c r="K3690" s="26"/>
      <c r="P3690" s="16"/>
      <c r="Q3690" s="26"/>
    </row>
    <row r="3691" spans="10:17" x14ac:dyDescent="0.25">
      <c r="J3691" s="26"/>
      <c r="K3691" s="26"/>
      <c r="P3691" s="16"/>
      <c r="Q3691" s="26"/>
    </row>
    <row r="3692" spans="10:17" x14ac:dyDescent="0.25">
      <c r="J3692" s="26"/>
      <c r="K3692" s="26"/>
      <c r="P3692" s="16"/>
      <c r="Q3692" s="26"/>
    </row>
    <row r="3693" spans="10:17" x14ac:dyDescent="0.25">
      <c r="J3693" s="26"/>
      <c r="K3693" s="26"/>
      <c r="P3693" s="16"/>
      <c r="Q3693" s="26"/>
    </row>
    <row r="3694" spans="10:17" x14ac:dyDescent="0.25">
      <c r="J3694" s="26"/>
      <c r="K3694" s="26"/>
      <c r="P3694" s="16"/>
      <c r="Q3694" s="26"/>
    </row>
    <row r="3695" spans="10:17" x14ac:dyDescent="0.25">
      <c r="J3695" s="26"/>
      <c r="K3695" s="26"/>
      <c r="P3695" s="16"/>
      <c r="Q3695" s="26"/>
    </row>
    <row r="3696" spans="10:17" x14ac:dyDescent="0.25">
      <c r="J3696" s="26"/>
      <c r="K3696" s="26"/>
      <c r="P3696" s="16"/>
      <c r="Q3696" s="26"/>
    </row>
    <row r="3697" spans="10:17" x14ac:dyDescent="0.25">
      <c r="J3697" s="26"/>
      <c r="K3697" s="26"/>
      <c r="P3697" s="16"/>
      <c r="Q3697" s="26"/>
    </row>
    <row r="3698" spans="10:17" x14ac:dyDescent="0.25">
      <c r="J3698" s="26"/>
      <c r="K3698" s="26"/>
      <c r="P3698" s="16"/>
      <c r="Q3698" s="26"/>
    </row>
    <row r="3699" spans="10:17" x14ac:dyDescent="0.25">
      <c r="J3699" s="26"/>
      <c r="K3699" s="26"/>
      <c r="P3699" s="16"/>
      <c r="Q3699" s="26"/>
    </row>
    <row r="3700" spans="10:17" x14ac:dyDescent="0.25">
      <c r="J3700" s="26"/>
      <c r="K3700" s="26"/>
      <c r="P3700" s="16"/>
      <c r="Q3700" s="26"/>
    </row>
    <row r="3701" spans="10:17" x14ac:dyDescent="0.25">
      <c r="J3701" s="26"/>
      <c r="K3701" s="26"/>
      <c r="P3701" s="16"/>
      <c r="Q3701" s="26"/>
    </row>
    <row r="3702" spans="10:17" x14ac:dyDescent="0.25">
      <c r="J3702" s="26"/>
      <c r="K3702" s="26"/>
      <c r="P3702" s="16"/>
      <c r="Q3702" s="26"/>
    </row>
    <row r="3703" spans="10:17" x14ac:dyDescent="0.25">
      <c r="J3703" s="26"/>
      <c r="K3703" s="26"/>
      <c r="Q3703" s="26"/>
    </row>
    <row r="3704" spans="10:17" x14ac:dyDescent="0.25">
      <c r="J3704" s="26"/>
      <c r="K3704" s="26"/>
      <c r="Q3704" s="26"/>
    </row>
    <row r="3705" spans="10:17" x14ac:dyDescent="0.25">
      <c r="J3705" s="26"/>
      <c r="K3705" s="26"/>
      <c r="Q3705" s="26"/>
    </row>
    <row r="3706" spans="10:17" x14ac:dyDescent="0.25">
      <c r="J3706" s="26"/>
      <c r="K3706" s="26"/>
      <c r="Q3706" s="26"/>
    </row>
    <row r="3707" spans="10:17" x14ac:dyDescent="0.25">
      <c r="J3707" s="26"/>
      <c r="K3707" s="26"/>
      <c r="Q3707" s="26"/>
    </row>
    <row r="3708" spans="10:17" x14ac:dyDescent="0.25">
      <c r="J3708" s="26"/>
      <c r="K3708" s="26"/>
      <c r="Q3708" s="26"/>
    </row>
    <row r="3709" spans="10:17" x14ac:dyDescent="0.25">
      <c r="J3709" s="26"/>
      <c r="K3709" s="26"/>
      <c r="Q3709" s="26"/>
    </row>
    <row r="3710" spans="10:17" x14ac:dyDescent="0.25">
      <c r="J3710" s="26"/>
      <c r="K3710" s="26"/>
      <c r="Q3710" s="26"/>
    </row>
    <row r="3711" spans="10:17" x14ac:dyDescent="0.25">
      <c r="J3711" s="26"/>
      <c r="K3711" s="26"/>
      <c r="Q3711" s="26"/>
    </row>
    <row r="3712" spans="10:17" x14ac:dyDescent="0.25">
      <c r="J3712" s="26"/>
      <c r="K3712" s="26"/>
      <c r="Q3712" s="26"/>
    </row>
    <row r="3713" spans="10:17" x14ac:dyDescent="0.25">
      <c r="J3713" s="26"/>
      <c r="K3713" s="26"/>
      <c r="Q3713" s="26"/>
    </row>
    <row r="3714" spans="10:17" x14ac:dyDescent="0.25">
      <c r="J3714" s="26"/>
      <c r="K3714" s="26"/>
      <c r="Q3714" s="26"/>
    </row>
    <row r="3715" spans="10:17" x14ac:dyDescent="0.25">
      <c r="J3715" s="26"/>
      <c r="K3715" s="26"/>
      <c r="Q3715" s="26"/>
    </row>
    <row r="3716" spans="10:17" x14ac:dyDescent="0.25">
      <c r="J3716" s="26"/>
      <c r="K3716" s="26"/>
      <c r="Q3716" s="26"/>
    </row>
    <row r="3717" spans="10:17" x14ac:dyDescent="0.25">
      <c r="J3717" s="26"/>
      <c r="K3717" s="26"/>
      <c r="Q3717" s="26"/>
    </row>
    <row r="3718" spans="10:17" x14ac:dyDescent="0.25">
      <c r="J3718" s="26"/>
      <c r="K3718" s="26"/>
      <c r="Q3718" s="26"/>
    </row>
    <row r="3719" spans="10:17" x14ac:dyDescent="0.25">
      <c r="J3719" s="26"/>
      <c r="K3719" s="26"/>
      <c r="Q3719" s="26"/>
    </row>
    <row r="3720" spans="10:17" x14ac:dyDescent="0.25">
      <c r="J3720" s="26"/>
      <c r="K3720" s="26"/>
      <c r="Q3720" s="26"/>
    </row>
    <row r="3721" spans="10:17" x14ac:dyDescent="0.25">
      <c r="J3721" s="26"/>
      <c r="K3721" s="26"/>
      <c r="Q3721" s="26"/>
    </row>
    <row r="3722" spans="10:17" x14ac:dyDescent="0.25">
      <c r="J3722" s="26"/>
      <c r="K3722" s="26"/>
      <c r="Q3722" s="26"/>
    </row>
    <row r="3723" spans="10:17" x14ac:dyDescent="0.25">
      <c r="J3723" s="26"/>
      <c r="K3723" s="26"/>
      <c r="Q3723" s="26"/>
    </row>
    <row r="3724" spans="10:17" x14ac:dyDescent="0.25">
      <c r="J3724" s="26"/>
      <c r="K3724" s="26"/>
      <c r="Q3724" s="26"/>
    </row>
    <row r="3725" spans="10:17" x14ac:dyDescent="0.25">
      <c r="J3725" s="26"/>
      <c r="K3725" s="26"/>
      <c r="Q3725" s="26"/>
    </row>
    <row r="3726" spans="10:17" x14ac:dyDescent="0.25">
      <c r="J3726" s="26"/>
      <c r="K3726" s="26"/>
      <c r="Q3726" s="26"/>
    </row>
    <row r="3727" spans="10:17" x14ac:dyDescent="0.25">
      <c r="J3727" s="26"/>
      <c r="K3727" s="26"/>
      <c r="Q3727" s="26"/>
    </row>
    <row r="3728" spans="10:17" x14ac:dyDescent="0.25">
      <c r="J3728" s="26"/>
      <c r="K3728" s="26"/>
      <c r="Q3728" s="26"/>
    </row>
    <row r="3729" spans="10:17" x14ac:dyDescent="0.25">
      <c r="J3729" s="26"/>
      <c r="K3729" s="26"/>
      <c r="Q3729" s="26"/>
    </row>
    <row r="3730" spans="10:17" x14ac:dyDescent="0.25">
      <c r="J3730" s="26"/>
      <c r="K3730" s="26"/>
      <c r="Q3730" s="26"/>
    </row>
    <row r="3731" spans="10:17" x14ac:dyDescent="0.25">
      <c r="J3731" s="26"/>
      <c r="K3731" s="26"/>
      <c r="Q3731" s="26"/>
    </row>
    <row r="3732" spans="10:17" x14ac:dyDescent="0.25">
      <c r="J3732" s="26"/>
      <c r="K3732" s="26"/>
      <c r="Q3732" s="26"/>
    </row>
    <row r="3733" spans="10:17" x14ac:dyDescent="0.25">
      <c r="J3733" s="26"/>
      <c r="K3733" s="26"/>
      <c r="Q3733" s="26"/>
    </row>
    <row r="3734" spans="10:17" x14ac:dyDescent="0.25">
      <c r="J3734" s="26"/>
      <c r="K3734" s="26"/>
      <c r="Q3734" s="26"/>
    </row>
    <row r="3735" spans="10:17" x14ac:dyDescent="0.25">
      <c r="J3735" s="26"/>
      <c r="K3735" s="26"/>
      <c r="Q3735" s="26"/>
    </row>
    <row r="3736" spans="10:17" x14ac:dyDescent="0.25">
      <c r="J3736" s="26"/>
      <c r="K3736" s="26"/>
      <c r="Q3736" s="26"/>
    </row>
    <row r="3737" spans="10:17" x14ac:dyDescent="0.25">
      <c r="J3737" s="26"/>
      <c r="K3737" s="26"/>
      <c r="Q3737" s="26"/>
    </row>
    <row r="3738" spans="10:17" x14ac:dyDescent="0.25">
      <c r="J3738" s="26"/>
      <c r="K3738" s="26"/>
      <c r="Q3738" s="26"/>
    </row>
    <row r="3739" spans="10:17" x14ac:dyDescent="0.25">
      <c r="J3739" s="26"/>
      <c r="K3739" s="26"/>
      <c r="Q3739" s="26"/>
    </row>
    <row r="3740" spans="10:17" x14ac:dyDescent="0.25">
      <c r="J3740" s="26"/>
      <c r="K3740" s="26"/>
      <c r="Q3740" s="26"/>
    </row>
    <row r="3741" spans="10:17" x14ac:dyDescent="0.25">
      <c r="J3741" s="26"/>
      <c r="K3741" s="26"/>
      <c r="Q3741" s="26"/>
    </row>
    <row r="3742" spans="10:17" x14ac:dyDescent="0.25">
      <c r="J3742" s="26"/>
      <c r="K3742" s="26"/>
      <c r="Q3742" s="26"/>
    </row>
    <row r="3743" spans="10:17" x14ac:dyDescent="0.25">
      <c r="J3743" s="26"/>
      <c r="K3743" s="26"/>
      <c r="Q3743" s="26"/>
    </row>
    <row r="3744" spans="10:17" x14ac:dyDescent="0.25">
      <c r="J3744" s="26"/>
      <c r="K3744" s="26"/>
      <c r="Q3744" s="26"/>
    </row>
    <row r="3745" spans="10:17" x14ac:dyDescent="0.25">
      <c r="J3745" s="26"/>
      <c r="K3745" s="26"/>
      <c r="Q3745" s="26"/>
    </row>
    <row r="3746" spans="10:17" x14ac:dyDescent="0.25">
      <c r="J3746" s="26"/>
      <c r="K3746" s="26"/>
      <c r="Q3746" s="26"/>
    </row>
    <row r="3747" spans="10:17" x14ac:dyDescent="0.25">
      <c r="J3747" s="26"/>
      <c r="K3747" s="26"/>
      <c r="Q3747" s="26"/>
    </row>
    <row r="3748" spans="10:17" x14ac:dyDescent="0.25">
      <c r="J3748" s="26"/>
      <c r="K3748" s="26"/>
      <c r="Q3748" s="26"/>
    </row>
    <row r="3749" spans="10:17" x14ac:dyDescent="0.25">
      <c r="J3749" s="26"/>
      <c r="K3749" s="26"/>
      <c r="Q3749" s="26"/>
    </row>
    <row r="3750" spans="10:17" x14ac:dyDescent="0.25">
      <c r="J3750" s="26"/>
      <c r="K3750" s="26"/>
      <c r="Q3750" s="26"/>
    </row>
    <row r="3751" spans="10:17" x14ac:dyDescent="0.25">
      <c r="J3751" s="26"/>
      <c r="K3751" s="26"/>
      <c r="Q3751" s="26"/>
    </row>
    <row r="3752" spans="10:17" x14ac:dyDescent="0.25">
      <c r="J3752" s="26"/>
      <c r="K3752" s="26"/>
      <c r="Q3752" s="26"/>
    </row>
    <row r="3753" spans="10:17" x14ac:dyDescent="0.25">
      <c r="J3753" s="26"/>
      <c r="K3753" s="26"/>
      <c r="Q3753" s="26"/>
    </row>
    <row r="3754" spans="10:17" x14ac:dyDescent="0.25">
      <c r="J3754" s="26"/>
      <c r="K3754" s="26"/>
      <c r="Q3754" s="26"/>
    </row>
    <row r="3755" spans="10:17" x14ac:dyDescent="0.25">
      <c r="J3755" s="26"/>
      <c r="K3755" s="26"/>
      <c r="Q3755" s="26"/>
    </row>
    <row r="3756" spans="10:17" x14ac:dyDescent="0.25">
      <c r="J3756" s="26"/>
      <c r="K3756" s="26"/>
      <c r="Q3756" s="26"/>
    </row>
    <row r="3757" spans="10:17" x14ac:dyDescent="0.25">
      <c r="J3757" s="26"/>
      <c r="K3757" s="26"/>
      <c r="Q3757" s="26"/>
    </row>
    <row r="3758" spans="10:17" x14ac:dyDescent="0.25">
      <c r="J3758" s="26"/>
      <c r="K3758" s="26"/>
      <c r="Q3758" s="26"/>
    </row>
    <row r="3759" spans="10:17" x14ac:dyDescent="0.25">
      <c r="J3759" s="26"/>
      <c r="K3759" s="26"/>
      <c r="Q3759" s="26"/>
    </row>
    <row r="3760" spans="10:17" x14ac:dyDescent="0.25">
      <c r="J3760" s="26"/>
      <c r="K3760" s="26"/>
      <c r="Q3760" s="26"/>
    </row>
    <row r="3761" spans="10:17" x14ac:dyDescent="0.25">
      <c r="J3761" s="26"/>
      <c r="K3761" s="26"/>
      <c r="Q3761" s="26"/>
    </row>
    <row r="3762" spans="10:17" x14ac:dyDescent="0.25">
      <c r="J3762" s="26"/>
      <c r="K3762" s="26"/>
      <c r="Q3762" s="26"/>
    </row>
    <row r="3763" spans="10:17" x14ac:dyDescent="0.25">
      <c r="J3763" s="26"/>
      <c r="K3763" s="26"/>
      <c r="Q3763" s="26"/>
    </row>
    <row r="3764" spans="10:17" x14ac:dyDescent="0.25">
      <c r="J3764" s="26"/>
      <c r="K3764" s="26"/>
      <c r="Q3764" s="26"/>
    </row>
    <row r="3765" spans="10:17" x14ac:dyDescent="0.25">
      <c r="J3765" s="26"/>
      <c r="K3765" s="26"/>
      <c r="Q3765" s="26"/>
    </row>
    <row r="3766" spans="10:17" x14ac:dyDescent="0.25">
      <c r="J3766" s="26"/>
      <c r="K3766" s="26"/>
      <c r="Q3766" s="26"/>
    </row>
    <row r="3767" spans="10:17" x14ac:dyDescent="0.25">
      <c r="J3767" s="26"/>
      <c r="K3767" s="26"/>
      <c r="Q3767" s="26"/>
    </row>
    <row r="3768" spans="10:17" x14ac:dyDescent="0.25">
      <c r="J3768" s="26"/>
      <c r="K3768" s="26"/>
      <c r="Q3768" s="26"/>
    </row>
    <row r="3769" spans="10:17" x14ac:dyDescent="0.25">
      <c r="J3769" s="26"/>
      <c r="K3769" s="26"/>
      <c r="Q3769" s="26"/>
    </row>
    <row r="3770" spans="10:17" x14ac:dyDescent="0.25">
      <c r="J3770" s="26"/>
      <c r="K3770" s="26"/>
      <c r="Q3770" s="26"/>
    </row>
    <row r="3771" spans="10:17" x14ac:dyDescent="0.25">
      <c r="J3771" s="26"/>
      <c r="K3771" s="26"/>
      <c r="Q3771" s="26"/>
    </row>
    <row r="3772" spans="10:17" x14ac:dyDescent="0.25">
      <c r="J3772" s="26"/>
      <c r="K3772" s="26"/>
      <c r="Q3772" s="26"/>
    </row>
    <row r="3773" spans="10:17" x14ac:dyDescent="0.25">
      <c r="J3773" s="26"/>
      <c r="K3773" s="26"/>
      <c r="Q3773" s="26"/>
    </row>
    <row r="3774" spans="10:17" x14ac:dyDescent="0.25">
      <c r="J3774" s="26"/>
      <c r="K3774" s="26"/>
      <c r="Q3774" s="26"/>
    </row>
    <row r="3775" spans="10:17" x14ac:dyDescent="0.25">
      <c r="J3775" s="26"/>
      <c r="K3775" s="26"/>
      <c r="Q3775" s="26"/>
    </row>
    <row r="3776" spans="10:17" x14ac:dyDescent="0.25">
      <c r="J3776" s="26"/>
      <c r="K3776" s="26"/>
      <c r="Q3776" s="26"/>
    </row>
    <row r="3777" spans="10:17" x14ac:dyDescent="0.25">
      <c r="J3777" s="26"/>
      <c r="K3777" s="26"/>
      <c r="Q3777" s="26"/>
    </row>
    <row r="3778" spans="10:17" x14ac:dyDescent="0.25">
      <c r="J3778" s="26"/>
      <c r="K3778" s="26"/>
      <c r="Q3778" s="26"/>
    </row>
    <row r="3779" spans="10:17" x14ac:dyDescent="0.25">
      <c r="J3779" s="26"/>
      <c r="K3779" s="26"/>
      <c r="Q3779" s="26"/>
    </row>
    <row r="3780" spans="10:17" x14ac:dyDescent="0.25">
      <c r="J3780" s="26"/>
      <c r="K3780" s="26"/>
      <c r="Q3780" s="26"/>
    </row>
    <row r="3781" spans="10:17" x14ac:dyDescent="0.25">
      <c r="J3781" s="26"/>
      <c r="K3781" s="26"/>
      <c r="Q3781" s="26"/>
    </row>
    <row r="3782" spans="10:17" x14ac:dyDescent="0.25">
      <c r="J3782" s="26"/>
      <c r="K3782" s="26"/>
      <c r="Q3782" s="26"/>
    </row>
    <row r="3783" spans="10:17" x14ac:dyDescent="0.25">
      <c r="J3783" s="26"/>
      <c r="K3783" s="26"/>
      <c r="Q3783" s="26"/>
    </row>
    <row r="3784" spans="10:17" x14ac:dyDescent="0.25">
      <c r="J3784" s="26"/>
      <c r="K3784" s="26"/>
      <c r="Q3784" s="26"/>
    </row>
    <row r="3785" spans="10:17" x14ac:dyDescent="0.25">
      <c r="J3785" s="26"/>
      <c r="K3785" s="26"/>
      <c r="Q3785" s="26"/>
    </row>
    <row r="3786" spans="10:17" x14ac:dyDescent="0.25">
      <c r="J3786" s="26"/>
      <c r="K3786" s="26"/>
      <c r="Q3786" s="26"/>
    </row>
    <row r="3787" spans="10:17" x14ac:dyDescent="0.25">
      <c r="J3787" s="26"/>
      <c r="K3787" s="26"/>
      <c r="Q3787" s="26"/>
    </row>
    <row r="3788" spans="10:17" x14ac:dyDescent="0.25">
      <c r="J3788" s="26"/>
      <c r="K3788" s="26"/>
      <c r="Q3788" s="26"/>
    </row>
    <row r="3789" spans="10:17" x14ac:dyDescent="0.25">
      <c r="J3789" s="26"/>
      <c r="K3789" s="26"/>
      <c r="Q3789" s="26"/>
    </row>
    <row r="3790" spans="10:17" x14ac:dyDescent="0.25">
      <c r="J3790" s="26"/>
      <c r="K3790" s="26"/>
      <c r="Q3790" s="26"/>
    </row>
    <row r="3791" spans="10:17" x14ac:dyDescent="0.25">
      <c r="J3791" s="26"/>
      <c r="K3791" s="26"/>
      <c r="Q3791" s="26"/>
    </row>
    <row r="3792" spans="10:17" x14ac:dyDescent="0.25">
      <c r="J3792" s="26"/>
      <c r="K3792" s="26"/>
      <c r="Q3792" s="26"/>
    </row>
    <row r="3793" spans="10:17" x14ac:dyDescent="0.25">
      <c r="J3793" s="26"/>
      <c r="K3793" s="26"/>
      <c r="Q3793" s="26"/>
    </row>
    <row r="3794" spans="10:17" x14ac:dyDescent="0.25">
      <c r="J3794" s="26"/>
      <c r="K3794" s="26"/>
      <c r="Q3794" s="26"/>
    </row>
    <row r="3795" spans="10:17" x14ac:dyDescent="0.25">
      <c r="J3795" s="26"/>
      <c r="K3795" s="26"/>
      <c r="Q3795" s="26"/>
    </row>
    <row r="3796" spans="10:17" x14ac:dyDescent="0.25">
      <c r="J3796" s="26"/>
      <c r="K3796" s="26"/>
      <c r="Q3796" s="26"/>
    </row>
    <row r="3797" spans="10:17" x14ac:dyDescent="0.25">
      <c r="J3797" s="26"/>
      <c r="K3797" s="26"/>
      <c r="Q3797" s="26"/>
    </row>
    <row r="3798" spans="10:17" x14ac:dyDescent="0.25">
      <c r="J3798" s="26"/>
      <c r="K3798" s="26"/>
      <c r="Q3798" s="26"/>
    </row>
    <row r="3799" spans="10:17" x14ac:dyDescent="0.25">
      <c r="J3799" s="26"/>
      <c r="K3799" s="26"/>
      <c r="Q3799" s="26"/>
    </row>
    <row r="3800" spans="10:17" x14ac:dyDescent="0.25">
      <c r="J3800" s="26"/>
      <c r="K3800" s="26"/>
      <c r="Q3800" s="26"/>
    </row>
    <row r="3801" spans="10:17" x14ac:dyDescent="0.25">
      <c r="J3801" s="26"/>
      <c r="K3801" s="26"/>
      <c r="Q3801" s="26"/>
    </row>
    <row r="3802" spans="10:17" x14ac:dyDescent="0.25">
      <c r="J3802" s="26"/>
      <c r="K3802" s="26"/>
      <c r="Q3802" s="26"/>
    </row>
    <row r="3803" spans="10:17" x14ac:dyDescent="0.25">
      <c r="J3803" s="26"/>
      <c r="K3803" s="26"/>
      <c r="Q3803" s="26"/>
    </row>
    <row r="3804" spans="10:17" x14ac:dyDescent="0.25">
      <c r="J3804" s="26"/>
      <c r="K3804" s="26"/>
      <c r="Q3804" s="26"/>
    </row>
    <row r="3805" spans="10:17" x14ac:dyDescent="0.25">
      <c r="J3805" s="26"/>
      <c r="K3805" s="26"/>
      <c r="Q3805" s="26"/>
    </row>
    <row r="3806" spans="10:17" x14ac:dyDescent="0.25">
      <c r="J3806" s="26"/>
      <c r="K3806" s="26"/>
      <c r="Q3806" s="26"/>
    </row>
    <row r="3807" spans="10:17" x14ac:dyDescent="0.25">
      <c r="J3807" s="26"/>
      <c r="K3807" s="26"/>
      <c r="Q3807" s="26"/>
    </row>
    <row r="3808" spans="10:17" x14ac:dyDescent="0.25">
      <c r="J3808" s="26"/>
      <c r="K3808" s="26"/>
      <c r="Q3808" s="26"/>
    </row>
    <row r="3809" spans="10:17" x14ac:dyDescent="0.25">
      <c r="J3809" s="26"/>
      <c r="K3809" s="26"/>
      <c r="Q3809" s="26"/>
    </row>
    <row r="3810" spans="10:17" x14ac:dyDescent="0.25">
      <c r="J3810" s="26"/>
      <c r="K3810" s="26"/>
      <c r="Q3810" s="26"/>
    </row>
    <row r="3811" spans="10:17" x14ac:dyDescent="0.25">
      <c r="J3811" s="26"/>
      <c r="K3811" s="26"/>
      <c r="Q3811" s="26"/>
    </row>
    <row r="3812" spans="10:17" x14ac:dyDescent="0.25">
      <c r="J3812" s="26"/>
      <c r="K3812" s="26"/>
      <c r="Q3812" s="26"/>
    </row>
    <row r="3813" spans="10:17" x14ac:dyDescent="0.25">
      <c r="J3813" s="26"/>
      <c r="K3813" s="26"/>
      <c r="Q3813" s="26"/>
    </row>
    <row r="3814" spans="10:17" x14ac:dyDescent="0.25">
      <c r="J3814" s="26"/>
      <c r="K3814" s="26"/>
      <c r="Q3814" s="26"/>
    </row>
    <row r="3815" spans="10:17" x14ac:dyDescent="0.25">
      <c r="J3815" s="26"/>
      <c r="K3815" s="26"/>
      <c r="Q3815" s="26"/>
    </row>
    <row r="3816" spans="10:17" x14ac:dyDescent="0.25">
      <c r="J3816" s="26"/>
      <c r="K3816" s="26"/>
      <c r="Q3816" s="26"/>
    </row>
    <row r="3817" spans="10:17" x14ac:dyDescent="0.25">
      <c r="J3817" s="26"/>
      <c r="K3817" s="26"/>
      <c r="Q3817" s="26"/>
    </row>
    <row r="3818" spans="10:17" x14ac:dyDescent="0.25">
      <c r="J3818" s="26"/>
      <c r="K3818" s="26"/>
      <c r="Q3818" s="26"/>
    </row>
    <row r="3819" spans="10:17" x14ac:dyDescent="0.25">
      <c r="J3819" s="26"/>
      <c r="K3819" s="26"/>
      <c r="Q3819" s="26"/>
    </row>
    <row r="3820" spans="10:17" x14ac:dyDescent="0.25">
      <c r="J3820" s="26"/>
      <c r="K3820" s="26"/>
      <c r="Q3820" s="26"/>
    </row>
    <row r="3821" spans="10:17" x14ac:dyDescent="0.25">
      <c r="J3821" s="26"/>
      <c r="K3821" s="26"/>
      <c r="Q3821" s="26"/>
    </row>
    <row r="3822" spans="10:17" x14ac:dyDescent="0.25">
      <c r="J3822" s="26"/>
      <c r="K3822" s="26"/>
      <c r="Q3822" s="26"/>
    </row>
    <row r="3823" spans="10:17" x14ac:dyDescent="0.25">
      <c r="J3823" s="26"/>
      <c r="K3823" s="26"/>
      <c r="Q3823" s="26"/>
    </row>
    <row r="3824" spans="10:17" x14ac:dyDescent="0.25">
      <c r="J3824" s="26"/>
      <c r="K3824" s="26"/>
      <c r="Q3824" s="26"/>
    </row>
    <row r="3825" spans="10:17" x14ac:dyDescent="0.25">
      <c r="J3825" s="26"/>
      <c r="K3825" s="26"/>
      <c r="Q3825" s="26"/>
    </row>
    <row r="3826" spans="10:17" x14ac:dyDescent="0.25">
      <c r="J3826" s="26"/>
      <c r="K3826" s="26"/>
      <c r="Q3826" s="26"/>
    </row>
    <row r="3827" spans="10:17" x14ac:dyDescent="0.25">
      <c r="J3827" s="26"/>
      <c r="K3827" s="26"/>
      <c r="Q3827" s="26"/>
    </row>
    <row r="3828" spans="10:17" x14ac:dyDescent="0.25">
      <c r="J3828" s="26"/>
      <c r="K3828" s="26"/>
      <c r="Q3828" s="26"/>
    </row>
    <row r="3829" spans="10:17" x14ac:dyDescent="0.25">
      <c r="J3829" s="26"/>
      <c r="K3829" s="26"/>
      <c r="Q3829" s="26"/>
    </row>
    <row r="3830" spans="10:17" x14ac:dyDescent="0.25">
      <c r="J3830" s="26"/>
      <c r="K3830" s="26"/>
      <c r="Q3830" s="26"/>
    </row>
    <row r="3831" spans="10:17" x14ac:dyDescent="0.25">
      <c r="J3831" s="26"/>
      <c r="K3831" s="26"/>
      <c r="Q3831" s="26"/>
    </row>
    <row r="3832" spans="10:17" x14ac:dyDescent="0.25">
      <c r="J3832" s="26"/>
      <c r="K3832" s="26"/>
      <c r="Q3832" s="26"/>
    </row>
    <row r="3833" spans="10:17" x14ac:dyDescent="0.25">
      <c r="J3833" s="26"/>
      <c r="K3833" s="26"/>
      <c r="Q3833" s="26"/>
    </row>
    <row r="3834" spans="10:17" x14ac:dyDescent="0.25">
      <c r="J3834" s="26"/>
      <c r="K3834" s="26"/>
      <c r="Q3834" s="26"/>
    </row>
    <row r="3835" spans="10:17" x14ac:dyDescent="0.25">
      <c r="J3835" s="26"/>
      <c r="K3835" s="26"/>
      <c r="Q3835" s="26"/>
    </row>
    <row r="3836" spans="10:17" x14ac:dyDescent="0.25">
      <c r="J3836" s="26"/>
      <c r="K3836" s="26"/>
      <c r="Q3836" s="26"/>
    </row>
    <row r="3837" spans="10:17" x14ac:dyDescent="0.25">
      <c r="J3837" s="26"/>
      <c r="K3837" s="26"/>
      <c r="Q3837" s="26"/>
    </row>
    <row r="3838" spans="10:17" x14ac:dyDescent="0.25">
      <c r="J3838" s="26"/>
      <c r="K3838" s="26"/>
      <c r="Q3838" s="26"/>
    </row>
    <row r="3839" spans="10:17" x14ac:dyDescent="0.25">
      <c r="J3839" s="26"/>
      <c r="K3839" s="26"/>
      <c r="Q3839" s="26"/>
    </row>
    <row r="3840" spans="10:17" x14ac:dyDescent="0.25">
      <c r="J3840" s="26"/>
      <c r="K3840" s="26"/>
      <c r="Q3840" s="26"/>
    </row>
    <row r="3841" spans="10:17" x14ac:dyDescent="0.25">
      <c r="J3841" s="26"/>
      <c r="K3841" s="26"/>
      <c r="Q3841" s="26"/>
    </row>
    <row r="3842" spans="10:17" x14ac:dyDescent="0.25">
      <c r="J3842" s="26"/>
      <c r="K3842" s="26"/>
      <c r="Q3842" s="26"/>
    </row>
    <row r="3843" spans="10:17" x14ac:dyDescent="0.25">
      <c r="J3843" s="26"/>
      <c r="K3843" s="26"/>
      <c r="Q3843" s="26"/>
    </row>
    <row r="3844" spans="10:17" x14ac:dyDescent="0.25">
      <c r="J3844" s="26"/>
      <c r="K3844" s="26"/>
      <c r="Q3844" s="26"/>
    </row>
    <row r="3845" spans="10:17" x14ac:dyDescent="0.25">
      <c r="J3845" s="26"/>
      <c r="K3845" s="26"/>
      <c r="Q3845" s="26"/>
    </row>
    <row r="3846" spans="10:17" x14ac:dyDescent="0.25">
      <c r="J3846" s="26"/>
      <c r="K3846" s="26"/>
      <c r="Q3846" s="26"/>
    </row>
    <row r="3847" spans="10:17" x14ac:dyDescent="0.25">
      <c r="J3847" s="26"/>
      <c r="K3847" s="26"/>
      <c r="Q3847" s="26"/>
    </row>
    <row r="3848" spans="10:17" x14ac:dyDescent="0.25">
      <c r="J3848" s="26"/>
      <c r="K3848" s="26"/>
      <c r="Q3848" s="26"/>
    </row>
    <row r="3849" spans="10:17" x14ac:dyDescent="0.25">
      <c r="J3849" s="26"/>
      <c r="K3849" s="26"/>
      <c r="Q3849" s="26"/>
    </row>
    <row r="3850" spans="10:17" x14ac:dyDescent="0.25">
      <c r="J3850" s="26"/>
      <c r="K3850" s="26"/>
      <c r="Q3850" s="26"/>
    </row>
    <row r="3851" spans="10:17" x14ac:dyDescent="0.25">
      <c r="J3851" s="26"/>
      <c r="K3851" s="26"/>
      <c r="Q3851" s="26"/>
    </row>
    <row r="3852" spans="10:17" x14ac:dyDescent="0.25">
      <c r="J3852" s="26"/>
      <c r="K3852" s="26"/>
      <c r="Q3852" s="26"/>
    </row>
    <row r="3853" spans="10:17" x14ac:dyDescent="0.25">
      <c r="J3853" s="26"/>
      <c r="K3853" s="26"/>
      <c r="Q3853" s="26"/>
    </row>
    <row r="3854" spans="10:17" x14ac:dyDescent="0.25">
      <c r="J3854" s="26"/>
      <c r="K3854" s="26"/>
      <c r="Q3854" s="26"/>
    </row>
    <row r="3855" spans="10:17" x14ac:dyDescent="0.25">
      <c r="J3855" s="26"/>
      <c r="K3855" s="26"/>
      <c r="Q3855" s="26"/>
    </row>
    <row r="3856" spans="10:17" x14ac:dyDescent="0.25">
      <c r="J3856" s="26"/>
      <c r="K3856" s="26"/>
      <c r="Q3856" s="26"/>
    </row>
    <row r="3857" spans="10:17" x14ac:dyDescent="0.25">
      <c r="J3857" s="26"/>
      <c r="K3857" s="26"/>
      <c r="Q3857" s="26"/>
    </row>
    <row r="3858" spans="10:17" x14ac:dyDescent="0.25">
      <c r="J3858" s="26"/>
      <c r="K3858" s="26"/>
      <c r="Q3858" s="26"/>
    </row>
    <row r="3859" spans="10:17" x14ac:dyDescent="0.25">
      <c r="J3859" s="26"/>
      <c r="K3859" s="26"/>
      <c r="Q3859" s="26"/>
    </row>
    <row r="3860" spans="10:17" x14ac:dyDescent="0.25">
      <c r="J3860" s="26"/>
      <c r="K3860" s="26"/>
      <c r="Q3860" s="26"/>
    </row>
    <row r="3861" spans="10:17" x14ac:dyDescent="0.25">
      <c r="J3861" s="26"/>
      <c r="K3861" s="26"/>
      <c r="Q3861" s="26"/>
    </row>
    <row r="3862" spans="10:17" x14ac:dyDescent="0.25">
      <c r="J3862" s="26"/>
      <c r="K3862" s="26"/>
      <c r="Q3862" s="26"/>
    </row>
    <row r="3863" spans="10:17" x14ac:dyDescent="0.25">
      <c r="J3863" s="26"/>
      <c r="K3863" s="26"/>
      <c r="Q3863" s="26"/>
    </row>
    <row r="3864" spans="10:17" x14ac:dyDescent="0.25">
      <c r="J3864" s="26"/>
      <c r="K3864" s="26"/>
      <c r="Q3864" s="26"/>
    </row>
    <row r="3865" spans="10:17" x14ac:dyDescent="0.25">
      <c r="J3865" s="26"/>
      <c r="K3865" s="26"/>
      <c r="Q3865" s="26"/>
    </row>
    <row r="3866" spans="10:17" x14ac:dyDescent="0.25">
      <c r="J3866" s="26"/>
      <c r="K3866" s="26"/>
      <c r="Q3866" s="26"/>
    </row>
    <row r="3867" spans="10:17" x14ac:dyDescent="0.25">
      <c r="J3867" s="26"/>
      <c r="K3867" s="26"/>
      <c r="Q3867" s="26"/>
    </row>
    <row r="3868" spans="10:17" x14ac:dyDescent="0.25">
      <c r="J3868" s="26"/>
      <c r="K3868" s="26"/>
      <c r="Q3868" s="26"/>
    </row>
    <row r="3869" spans="10:17" x14ac:dyDescent="0.25">
      <c r="J3869" s="26"/>
      <c r="K3869" s="26"/>
      <c r="Q3869" s="26"/>
    </row>
    <row r="3870" spans="10:17" x14ac:dyDescent="0.25">
      <c r="J3870" s="26"/>
      <c r="K3870" s="26"/>
      <c r="Q3870" s="26"/>
    </row>
    <row r="3871" spans="10:17" x14ac:dyDescent="0.25">
      <c r="J3871" s="26"/>
      <c r="K3871" s="26"/>
      <c r="Q3871" s="26"/>
    </row>
    <row r="3872" spans="10:17" x14ac:dyDescent="0.25">
      <c r="J3872" s="26"/>
      <c r="K3872" s="26"/>
      <c r="Q3872" s="26"/>
    </row>
    <row r="3873" spans="10:17" x14ac:dyDescent="0.25">
      <c r="J3873" s="26"/>
      <c r="K3873" s="26"/>
      <c r="Q3873" s="26"/>
    </row>
    <row r="3874" spans="10:17" x14ac:dyDescent="0.25">
      <c r="J3874" s="26"/>
      <c r="K3874" s="26"/>
      <c r="Q3874" s="26"/>
    </row>
    <row r="3875" spans="10:17" x14ac:dyDescent="0.25">
      <c r="J3875" s="26"/>
      <c r="K3875" s="26"/>
      <c r="Q3875" s="26"/>
    </row>
    <row r="3876" spans="10:17" x14ac:dyDescent="0.25">
      <c r="J3876" s="26"/>
      <c r="K3876" s="26"/>
      <c r="Q3876" s="26"/>
    </row>
    <row r="3877" spans="10:17" x14ac:dyDescent="0.25">
      <c r="J3877" s="26"/>
      <c r="K3877" s="26"/>
      <c r="Q3877" s="26"/>
    </row>
    <row r="3878" spans="10:17" x14ac:dyDescent="0.25">
      <c r="J3878" s="26"/>
      <c r="K3878" s="26"/>
      <c r="Q3878" s="26"/>
    </row>
    <row r="3879" spans="10:17" x14ac:dyDescent="0.25">
      <c r="J3879" s="26" t="e">
        <f>(((D3879/(1-#REF!))+F3879+H3879)/(1-#REF!))+#REF!+I3879</f>
        <v>#REF!</v>
      </c>
      <c r="K3879" s="26"/>
      <c r="Q3879" s="26">
        <f t="shared" ref="Q3879:Q3922" si="9">O3879*0.01</f>
        <v>0</v>
      </c>
    </row>
    <row r="3880" spans="10:17" x14ac:dyDescent="0.25">
      <c r="J3880" s="26" t="e">
        <f>(((D3880/(1-#REF!))+F3880+H3880)/(1-#REF!))+#REF!+I3880</f>
        <v>#REF!</v>
      </c>
      <c r="K3880" s="26"/>
      <c r="Q3880" s="26">
        <f t="shared" si="9"/>
        <v>0</v>
      </c>
    </row>
    <row r="3881" spans="10:17" x14ac:dyDescent="0.25">
      <c r="J3881" s="26" t="e">
        <f>(((D3881/(1-#REF!))+F3881+H3881)/(1-#REF!))+#REF!+I3881</f>
        <v>#REF!</v>
      </c>
      <c r="K3881" s="26"/>
      <c r="Q3881" s="26">
        <f t="shared" si="9"/>
        <v>0</v>
      </c>
    </row>
    <row r="3882" spans="10:17" x14ac:dyDescent="0.25">
      <c r="J3882" s="26" t="e">
        <f>(((D3882/(1-#REF!))+F3882+H3882)/(1-#REF!))+#REF!+I3882</f>
        <v>#REF!</v>
      </c>
      <c r="K3882" s="26"/>
      <c r="Q3882" s="26">
        <f t="shared" si="9"/>
        <v>0</v>
      </c>
    </row>
    <row r="3883" spans="10:17" x14ac:dyDescent="0.25">
      <c r="J3883" s="26" t="e">
        <f>(((D3883/(1-#REF!))+F3883+H3883)/(1-#REF!))+#REF!+I3883</f>
        <v>#REF!</v>
      </c>
      <c r="K3883" s="26"/>
      <c r="Q3883" s="26">
        <f t="shared" si="9"/>
        <v>0</v>
      </c>
    </row>
    <row r="3884" spans="10:17" x14ac:dyDescent="0.25">
      <c r="J3884" s="26" t="e">
        <f>(((D3884/(1-#REF!))+F3884+H3884)/(1-#REF!))+#REF!+I3884</f>
        <v>#REF!</v>
      </c>
      <c r="K3884" s="26"/>
      <c r="Q3884" s="26">
        <f t="shared" si="9"/>
        <v>0</v>
      </c>
    </row>
    <row r="3885" spans="10:17" x14ac:dyDescent="0.25">
      <c r="J3885" s="26" t="e">
        <f>(((D3885/(1-#REF!))+F3885+H3885)/(1-#REF!))+#REF!+I3885</f>
        <v>#REF!</v>
      </c>
      <c r="K3885" s="26"/>
      <c r="Q3885" s="26">
        <f t="shared" si="9"/>
        <v>0</v>
      </c>
    </row>
    <row r="3886" spans="10:17" x14ac:dyDescent="0.25">
      <c r="J3886" s="26" t="e">
        <f>(((D3886/(1-#REF!))+F3886+H3886)/(1-#REF!))+#REF!+I3886</f>
        <v>#REF!</v>
      </c>
      <c r="K3886" s="26"/>
      <c r="Q3886" s="26">
        <f t="shared" si="9"/>
        <v>0</v>
      </c>
    </row>
    <row r="3887" spans="10:17" x14ac:dyDescent="0.25">
      <c r="J3887" s="26" t="e">
        <f>(((D3887/(1-#REF!))+F3887+H3887)/(1-#REF!))+#REF!+I3887</f>
        <v>#REF!</v>
      </c>
      <c r="K3887" s="26"/>
      <c r="Q3887" s="26">
        <f t="shared" si="9"/>
        <v>0</v>
      </c>
    </row>
    <row r="3888" spans="10:17" x14ac:dyDescent="0.25">
      <c r="J3888" s="26" t="e">
        <f>(((D3888/(1-#REF!))+F3888+H3888)/(1-#REF!))+#REF!+I3888</f>
        <v>#REF!</v>
      </c>
      <c r="K3888" s="26"/>
      <c r="Q3888" s="26">
        <f t="shared" si="9"/>
        <v>0</v>
      </c>
    </row>
    <row r="3889" spans="10:17" x14ac:dyDescent="0.25">
      <c r="J3889" s="26" t="e">
        <f>(((D3889/(1-#REF!))+F3889+H3889)/(1-#REF!))+#REF!+I3889</f>
        <v>#REF!</v>
      </c>
      <c r="K3889" s="26"/>
      <c r="Q3889" s="26">
        <f t="shared" si="9"/>
        <v>0</v>
      </c>
    </row>
    <row r="3890" spans="10:17" x14ac:dyDescent="0.25">
      <c r="J3890" s="26" t="e">
        <f>(((D3890/(1-#REF!))+F3890+H3890)/(1-#REF!))+#REF!+I3890</f>
        <v>#REF!</v>
      </c>
      <c r="K3890" s="26"/>
      <c r="Q3890" s="26">
        <f t="shared" si="9"/>
        <v>0</v>
      </c>
    </row>
    <row r="3891" spans="10:17" x14ac:dyDescent="0.25">
      <c r="J3891" s="26" t="e">
        <f>(((D3891/(1-#REF!))+F3891+H3891)/(1-#REF!))+#REF!+I3891</f>
        <v>#REF!</v>
      </c>
      <c r="K3891" s="26"/>
      <c r="Q3891" s="26">
        <f t="shared" si="9"/>
        <v>0</v>
      </c>
    </row>
    <row r="3892" spans="10:17" x14ac:dyDescent="0.25">
      <c r="J3892" s="26" t="e">
        <f>(((D3892/(1-#REF!))+F3892+H3892)/(1-#REF!))+#REF!+I3892</f>
        <v>#REF!</v>
      </c>
      <c r="K3892" s="26"/>
      <c r="Q3892" s="26">
        <f t="shared" si="9"/>
        <v>0</v>
      </c>
    </row>
    <row r="3893" spans="10:17" x14ac:dyDescent="0.25">
      <c r="J3893" s="26" t="e">
        <f>(((D3893/(1-#REF!))+F3893+H3893)/(1-#REF!))+#REF!+I3893</f>
        <v>#REF!</v>
      </c>
      <c r="K3893" s="26"/>
      <c r="Q3893" s="26">
        <f t="shared" si="9"/>
        <v>0</v>
      </c>
    </row>
    <row r="3894" spans="10:17" x14ac:dyDescent="0.25">
      <c r="J3894" s="26" t="e">
        <f>(((D3894/(1-#REF!))+F3894+H3894)/(1-#REF!))+#REF!+I3894</f>
        <v>#REF!</v>
      </c>
      <c r="K3894" s="26"/>
      <c r="Q3894" s="26">
        <f t="shared" si="9"/>
        <v>0</v>
      </c>
    </row>
    <row r="3895" spans="10:17" x14ac:dyDescent="0.25">
      <c r="J3895" s="26" t="e">
        <f>(((D3895/(1-#REF!))+F3895+H3895)/(1-#REF!))+#REF!+I3895</f>
        <v>#REF!</v>
      </c>
      <c r="K3895" s="26"/>
      <c r="Q3895" s="26">
        <f t="shared" si="9"/>
        <v>0</v>
      </c>
    </row>
    <row r="3896" spans="10:17" x14ac:dyDescent="0.25">
      <c r="J3896" s="26" t="e">
        <f>(((D3896/(1-#REF!))+F3896+H3896)/(1-#REF!))+#REF!+I3896</f>
        <v>#REF!</v>
      </c>
      <c r="K3896" s="26"/>
      <c r="Q3896" s="26">
        <f t="shared" si="9"/>
        <v>0</v>
      </c>
    </row>
    <row r="3897" spans="10:17" x14ac:dyDescent="0.25">
      <c r="J3897" s="26" t="e">
        <f>(((D3897/(1-#REF!))+F3897+H3897)/(1-#REF!))+#REF!+I3897</f>
        <v>#REF!</v>
      </c>
      <c r="K3897" s="26"/>
      <c r="Q3897" s="26">
        <f t="shared" si="9"/>
        <v>0</v>
      </c>
    </row>
    <row r="3898" spans="10:17" x14ac:dyDescent="0.25">
      <c r="J3898" s="26" t="e">
        <f>(((D3898/(1-#REF!))+F3898+H3898)/(1-#REF!))+#REF!+I3898</f>
        <v>#REF!</v>
      </c>
      <c r="K3898" s="26"/>
      <c r="Q3898" s="26">
        <f t="shared" si="9"/>
        <v>0</v>
      </c>
    </row>
    <row r="3899" spans="10:17" x14ac:dyDescent="0.25">
      <c r="J3899" s="26" t="e">
        <f>(((D3899/(1-#REF!))+F3899+H3899)/(1-#REF!))+#REF!+I3899</f>
        <v>#REF!</v>
      </c>
      <c r="K3899" s="26"/>
      <c r="Q3899" s="26">
        <f t="shared" si="9"/>
        <v>0</v>
      </c>
    </row>
    <row r="3900" spans="10:17" x14ac:dyDescent="0.25">
      <c r="J3900" s="26" t="e">
        <f>(((D3900/(1-#REF!))+F3900+H3900)/(1-#REF!))+#REF!+I3900</f>
        <v>#REF!</v>
      </c>
      <c r="K3900" s="26"/>
      <c r="Q3900" s="26">
        <f t="shared" si="9"/>
        <v>0</v>
      </c>
    </row>
    <row r="3901" spans="10:17" x14ac:dyDescent="0.25">
      <c r="J3901" s="26" t="e">
        <f>(((D3901/(1-#REF!))+F3901+H3901)/(1-#REF!))+#REF!+I3901</f>
        <v>#REF!</v>
      </c>
      <c r="K3901" s="26"/>
      <c r="Q3901" s="26">
        <f t="shared" si="9"/>
        <v>0</v>
      </c>
    </row>
    <row r="3902" spans="10:17" x14ac:dyDescent="0.25">
      <c r="J3902" s="26" t="e">
        <f>(((D3902/(1-#REF!))+F3902+H3902)/(1-#REF!))+#REF!+I3902</f>
        <v>#REF!</v>
      </c>
      <c r="K3902" s="26"/>
      <c r="Q3902" s="26">
        <f t="shared" si="9"/>
        <v>0</v>
      </c>
    </row>
    <row r="3903" spans="10:17" x14ac:dyDescent="0.25">
      <c r="J3903" s="26" t="e">
        <f>(((D3903/(1-#REF!))+F3903+H3903)/(1-#REF!))+#REF!+I3903</f>
        <v>#REF!</v>
      </c>
      <c r="K3903" s="26"/>
      <c r="Q3903" s="26">
        <f t="shared" si="9"/>
        <v>0</v>
      </c>
    </row>
    <row r="3904" spans="10:17" x14ac:dyDescent="0.25">
      <c r="J3904" s="26" t="e">
        <f>(((D3904/(1-#REF!))+F3904+H3904)/(1-#REF!))+#REF!+I3904</f>
        <v>#REF!</v>
      </c>
      <c r="K3904" s="26"/>
      <c r="Q3904" s="26">
        <f t="shared" si="9"/>
        <v>0</v>
      </c>
    </row>
    <row r="3905" spans="10:17" x14ac:dyDescent="0.25">
      <c r="J3905" s="26" t="e">
        <f>(((D3905/(1-#REF!))+F3905+H3905)/(1-#REF!))+#REF!+I3905</f>
        <v>#REF!</v>
      </c>
      <c r="K3905" s="26"/>
      <c r="Q3905" s="26">
        <f t="shared" si="9"/>
        <v>0</v>
      </c>
    </row>
    <row r="3906" spans="10:17" x14ac:dyDescent="0.25">
      <c r="J3906" s="26" t="e">
        <f>(((D3906/(1-#REF!))+F3906+H3906)/(1-#REF!))+#REF!+I3906</f>
        <v>#REF!</v>
      </c>
      <c r="K3906" s="26"/>
      <c r="Q3906" s="26">
        <f t="shared" si="9"/>
        <v>0</v>
      </c>
    </row>
    <row r="3907" spans="10:17" x14ac:dyDescent="0.25">
      <c r="J3907" s="26" t="e">
        <f>(((D3907/(1-#REF!))+F3907+H3907)/(1-#REF!))+#REF!+I3907</f>
        <v>#REF!</v>
      </c>
      <c r="K3907" s="26"/>
      <c r="Q3907" s="26">
        <f t="shared" si="9"/>
        <v>0</v>
      </c>
    </row>
    <row r="3908" spans="10:17" x14ac:dyDescent="0.25">
      <c r="J3908" s="26" t="e">
        <f>(((D3908/(1-#REF!))+F3908+H3908)/(1-#REF!))+#REF!+I3908</f>
        <v>#REF!</v>
      </c>
      <c r="K3908" s="26"/>
      <c r="Q3908" s="26">
        <f t="shared" si="9"/>
        <v>0</v>
      </c>
    </row>
    <row r="3909" spans="10:17" x14ac:dyDescent="0.25">
      <c r="J3909" s="26" t="e">
        <f>(((D3909/(1-#REF!))+F3909+H3909)/(1-#REF!))+#REF!+I3909</f>
        <v>#REF!</v>
      </c>
      <c r="K3909" s="26"/>
      <c r="Q3909" s="26">
        <f t="shared" si="9"/>
        <v>0</v>
      </c>
    </row>
    <row r="3910" spans="10:17" x14ac:dyDescent="0.25">
      <c r="J3910" s="26" t="e">
        <f>(((D3910/(1-#REF!))+F3910+H3910)/(1-#REF!))+#REF!+I3910</f>
        <v>#REF!</v>
      </c>
      <c r="K3910" s="26"/>
      <c r="Q3910" s="26">
        <f t="shared" si="9"/>
        <v>0</v>
      </c>
    </row>
    <row r="3911" spans="10:17" x14ac:dyDescent="0.25">
      <c r="J3911" s="26" t="e">
        <f>(((D3911/(1-#REF!))+F3911+H3911)/(1-#REF!))+#REF!+I3911</f>
        <v>#REF!</v>
      </c>
      <c r="K3911" s="26"/>
      <c r="Q3911" s="26">
        <f t="shared" si="9"/>
        <v>0</v>
      </c>
    </row>
    <row r="3912" spans="10:17" x14ac:dyDescent="0.25">
      <c r="J3912" s="26" t="e">
        <f>(((D3912/(1-#REF!))+F3912+H3912)/(1-#REF!))+#REF!+I3912</f>
        <v>#REF!</v>
      </c>
      <c r="K3912" s="26"/>
      <c r="Q3912" s="26">
        <f t="shared" si="9"/>
        <v>0</v>
      </c>
    </row>
    <row r="3913" spans="10:17" x14ac:dyDescent="0.25">
      <c r="J3913" s="26" t="e">
        <f>(((D3913/(1-#REF!))+F3913+H3913)/(1-#REF!))+#REF!+I3913</f>
        <v>#REF!</v>
      </c>
      <c r="K3913" s="26"/>
      <c r="Q3913" s="26">
        <f t="shared" si="9"/>
        <v>0</v>
      </c>
    </row>
    <row r="3914" spans="10:17" x14ac:dyDescent="0.25">
      <c r="J3914" s="26" t="e">
        <f>(((D3914/(1-#REF!))+F3914+H3914)/(1-#REF!))+#REF!+I3914</f>
        <v>#REF!</v>
      </c>
      <c r="K3914" s="26"/>
      <c r="Q3914" s="26">
        <f t="shared" si="9"/>
        <v>0</v>
      </c>
    </row>
    <row r="3915" spans="10:17" x14ac:dyDescent="0.25">
      <c r="J3915" s="26" t="e">
        <f>(((D3915/(1-#REF!))+F3915+H3915)/(1-#REF!))+#REF!+I3915</f>
        <v>#REF!</v>
      </c>
      <c r="K3915" s="26"/>
      <c r="Q3915" s="26">
        <f t="shared" si="9"/>
        <v>0</v>
      </c>
    </row>
    <row r="3916" spans="10:17" x14ac:dyDescent="0.25">
      <c r="J3916" s="26" t="e">
        <f>(((D3916/(1-#REF!))+F3916+H3916)/(1-#REF!))+#REF!+I3916</f>
        <v>#REF!</v>
      </c>
      <c r="K3916" s="26"/>
      <c r="Q3916" s="26">
        <f t="shared" si="9"/>
        <v>0</v>
      </c>
    </row>
    <row r="3917" spans="10:17" x14ac:dyDescent="0.25">
      <c r="J3917" s="26" t="e">
        <f>(((D3917/(1-#REF!))+F3917+H3917)/(1-#REF!))+#REF!+I3917</f>
        <v>#REF!</v>
      </c>
      <c r="K3917" s="26"/>
      <c r="Q3917" s="26">
        <f t="shared" si="9"/>
        <v>0</v>
      </c>
    </row>
    <row r="3918" spans="10:17" x14ac:dyDescent="0.25">
      <c r="J3918" s="26" t="e">
        <f>(((D3918/(1-#REF!))+F3918+H3918)/(1-#REF!))+#REF!+I3918</f>
        <v>#REF!</v>
      </c>
      <c r="K3918" s="26"/>
      <c r="Q3918" s="26">
        <f t="shared" si="9"/>
        <v>0</v>
      </c>
    </row>
    <row r="3919" spans="10:17" x14ac:dyDescent="0.25">
      <c r="J3919" s="26" t="e">
        <f>(((D3919/(1-#REF!))+F3919+H3919)/(1-#REF!))+#REF!+I3919</f>
        <v>#REF!</v>
      </c>
      <c r="K3919" s="26"/>
      <c r="Q3919" s="26">
        <f t="shared" si="9"/>
        <v>0</v>
      </c>
    </row>
    <row r="3920" spans="10:17" x14ac:dyDescent="0.25">
      <c r="J3920" s="26" t="e">
        <f>(((D3920/(1-#REF!))+F3920+H3920)/(1-#REF!))+#REF!+I3920</f>
        <v>#REF!</v>
      </c>
      <c r="K3920" s="26"/>
      <c r="Q3920" s="26">
        <f t="shared" si="9"/>
        <v>0</v>
      </c>
    </row>
    <row r="3921" spans="10:17" x14ac:dyDescent="0.25">
      <c r="J3921" s="26" t="e">
        <f>(((D3921/(1-#REF!))+F3921+H3921)/(1-#REF!))+#REF!+I3921</f>
        <v>#REF!</v>
      </c>
      <c r="K3921" s="26"/>
      <c r="Q3921" s="26">
        <f t="shared" si="9"/>
        <v>0</v>
      </c>
    </row>
    <row r="3922" spans="10:17" x14ac:dyDescent="0.25">
      <c r="J3922" s="26" t="e">
        <f>(((D3922/(1-#REF!))+F3922+H3922)/(1-#REF!))+#REF!+I3922</f>
        <v>#REF!</v>
      </c>
      <c r="K3922" s="26"/>
      <c r="Q3922" s="26">
        <f t="shared" si="9"/>
        <v>0</v>
      </c>
    </row>
    <row r="3923" spans="10:17" x14ac:dyDescent="0.25">
      <c r="J3923" s="26" t="e">
        <f>(((D3923/(1-#REF!))+F3923+H3923)/(1-#REF!))+#REF!+I3923</f>
        <v>#REF!</v>
      </c>
      <c r="K3923" s="26"/>
    </row>
    <row r="3924" spans="10:17" x14ac:dyDescent="0.25">
      <c r="J3924" s="26" t="e">
        <f>(((D3924/(1-#REF!))+F3924+H3924)/(1-#REF!))+#REF!+I3924</f>
        <v>#REF!</v>
      </c>
      <c r="K3924" s="26"/>
    </row>
    <row r="3925" spans="10:17" x14ac:dyDescent="0.25">
      <c r="J3925" s="26" t="e">
        <f>(((D3925/(1-#REF!))+F3925+H3925)/(1-#REF!))+#REF!+I3925</f>
        <v>#REF!</v>
      </c>
      <c r="K3925" s="26"/>
    </row>
    <row r="3926" spans="10:17" x14ac:dyDescent="0.25">
      <c r="J3926" s="26" t="e">
        <f>(((D3926/(1-#REF!))+F3926+H3926)/(1-#REF!))+#REF!+I3926</f>
        <v>#REF!</v>
      </c>
      <c r="K3926" s="26"/>
    </row>
    <row r="3927" spans="10:17" x14ac:dyDescent="0.25">
      <c r="J3927" s="26" t="e">
        <f>(((D3927/(1-#REF!))+F3927+H3927)/(1-#REF!))+#REF!+I3927</f>
        <v>#REF!</v>
      </c>
      <c r="K3927" s="26"/>
    </row>
    <row r="3928" spans="10:17" x14ac:dyDescent="0.25">
      <c r="J3928" s="26" t="e">
        <f>(((D3928/(1-#REF!))+F3928+H3928)/(1-#REF!))+#REF!+I3928</f>
        <v>#REF!</v>
      </c>
      <c r="K3928" s="26"/>
    </row>
    <row r="3929" spans="10:17" x14ac:dyDescent="0.25">
      <c r="J3929" s="26" t="e">
        <f>(((D3929/(1-#REF!))+F3929+H3929)/(1-#REF!))+#REF!+I3929</f>
        <v>#REF!</v>
      </c>
      <c r="K3929" s="26"/>
    </row>
    <row r="3930" spans="10:17" x14ac:dyDescent="0.25">
      <c r="J3930" s="26" t="e">
        <f>(((D3930/(1-#REF!))+F3930+H3930)/(1-#REF!))+#REF!+I3930</f>
        <v>#REF!</v>
      </c>
      <c r="K3930" s="26"/>
    </row>
    <row r="3931" spans="10:17" x14ac:dyDescent="0.25">
      <c r="J3931" s="26" t="e">
        <f>(((D3931/(1-#REF!))+F3931+H3931)/(1-#REF!))+#REF!+I3931</f>
        <v>#REF!</v>
      </c>
      <c r="K3931" s="26"/>
    </row>
    <row r="3932" spans="10:17" x14ac:dyDescent="0.25">
      <c r="J3932" s="26" t="e">
        <f>(((D3932/(1-#REF!))+F3932+H3932)/(1-#REF!))+#REF!+I3932</f>
        <v>#REF!</v>
      </c>
      <c r="K3932" s="26"/>
    </row>
    <row r="3933" spans="10:17" x14ac:dyDescent="0.25">
      <c r="J3933" s="26" t="e">
        <f>(((D3933/(1-#REF!))+F3933+H3933)/(1-#REF!))+#REF!+I3933</f>
        <v>#REF!</v>
      </c>
      <c r="K3933" s="26"/>
    </row>
    <row r="3934" spans="10:17" x14ac:dyDescent="0.25">
      <c r="J3934" s="26" t="e">
        <f>(((D3934/(1-#REF!))+F3934+H3934)/(1-#REF!))+#REF!+I3934</f>
        <v>#REF!</v>
      </c>
      <c r="K3934" s="26"/>
    </row>
    <row r="3935" spans="10:17" x14ac:dyDescent="0.25">
      <c r="J3935" s="26" t="e">
        <f>(((D3935/(1-#REF!))+F3935+H3935)/(1-#REF!))+#REF!+I3935</f>
        <v>#REF!</v>
      </c>
      <c r="K3935" s="26"/>
    </row>
    <row r="3936" spans="10:17" x14ac:dyDescent="0.25">
      <c r="J3936" s="26" t="e">
        <f>(((D3936/(1-#REF!))+F3936+H3936)/(1-#REF!))+#REF!+I3936</f>
        <v>#REF!</v>
      </c>
      <c r="K3936" s="26"/>
    </row>
    <row r="3937" spans="10:11" x14ac:dyDescent="0.25">
      <c r="J3937" s="26" t="e">
        <f>(((D3937/(1-#REF!))+F3937+H3937)/(1-#REF!))+#REF!+I3937</f>
        <v>#REF!</v>
      </c>
      <c r="K3937" s="26"/>
    </row>
    <row r="3938" spans="10:11" x14ac:dyDescent="0.25">
      <c r="J3938" s="26" t="e">
        <f>(((D3938/(1-#REF!))+F3938+H3938)/(1-#REF!))+#REF!+I3938</f>
        <v>#REF!</v>
      </c>
      <c r="K3938" s="26"/>
    </row>
    <row r="3939" spans="10:11" x14ac:dyDescent="0.25">
      <c r="J3939" s="26" t="e">
        <f>(((D3939/(1-#REF!))+F3939+H3939)/(1-#REF!))+#REF!+I3939</f>
        <v>#REF!</v>
      </c>
      <c r="K3939" s="26"/>
    </row>
    <row r="3940" spans="10:11" x14ac:dyDescent="0.25">
      <c r="J3940" s="26" t="e">
        <f>(((D3940/(1-#REF!))+F3940+H3940)/(1-#REF!))+#REF!+I3940</f>
        <v>#REF!</v>
      </c>
      <c r="K3940" s="26"/>
    </row>
    <row r="3941" spans="10:11" x14ac:dyDescent="0.25">
      <c r="J3941" s="26" t="e">
        <f>(((D3941/(1-#REF!))+F3941+H3941)/(1-#REF!))+#REF!+I3941</f>
        <v>#REF!</v>
      </c>
      <c r="K3941" s="26"/>
    </row>
    <row r="3942" spans="10:11" x14ac:dyDescent="0.25">
      <c r="J3942" s="26" t="e">
        <f>(((D3942/(1-#REF!))+F3942+H3942)/(1-#REF!))+#REF!+I3942</f>
        <v>#REF!</v>
      </c>
      <c r="K3942" s="26"/>
    </row>
    <row r="3943" spans="10:11" x14ac:dyDescent="0.25">
      <c r="J3943" s="26" t="e">
        <f>(((D3943/(1-#REF!))+F3943+H3943)/(1-#REF!))+#REF!+I3943</f>
        <v>#REF!</v>
      </c>
      <c r="K3943" s="26"/>
    </row>
    <row r="3944" spans="10:11" x14ac:dyDescent="0.25">
      <c r="J3944" s="26" t="e">
        <f>(((D3944/(1-#REF!))+F3944+H3944)/(1-#REF!))+#REF!+I3944</f>
        <v>#REF!</v>
      </c>
      <c r="K3944" s="26"/>
    </row>
    <row r="3945" spans="10:11" x14ac:dyDescent="0.25">
      <c r="J3945" s="26" t="e">
        <f>(((D3945/(1-#REF!))+F3945+H3945)/(1-#REF!))+#REF!+I3945</f>
        <v>#REF!</v>
      </c>
      <c r="K3945" s="26"/>
    </row>
    <row r="3946" spans="10:11" x14ac:dyDescent="0.25">
      <c r="J3946" s="26" t="e">
        <f>(((D3946/(1-#REF!))+F3946+H3946)/(1-#REF!))+#REF!+I3946</f>
        <v>#REF!</v>
      </c>
      <c r="K3946" s="26"/>
    </row>
    <row r="3947" spans="10:11" x14ac:dyDescent="0.25">
      <c r="J3947" s="26" t="e">
        <f>(((D3947/(1-#REF!))+F3947+H3947)/(1-#REF!))+#REF!+I3947</f>
        <v>#REF!</v>
      </c>
      <c r="K3947" s="26"/>
    </row>
    <row r="3948" spans="10:11" x14ac:dyDescent="0.25">
      <c r="J3948" s="26" t="e">
        <f>(((D3948/(1-#REF!))+F3948+H3948)/(1-#REF!))+#REF!+I3948</f>
        <v>#REF!</v>
      </c>
      <c r="K3948" s="26"/>
    </row>
    <row r="3949" spans="10:11" x14ac:dyDescent="0.25">
      <c r="J3949" s="26" t="e">
        <f>(((D3949/(1-#REF!))+F3949+H3949)/(1-#REF!))+#REF!+I3949</f>
        <v>#REF!</v>
      </c>
      <c r="K3949" s="26"/>
    </row>
    <row r="3950" spans="10:11" x14ac:dyDescent="0.25">
      <c r="J3950" s="26" t="e">
        <f>(((D3950/(1-#REF!))+F3950+H3950)/(1-#REF!))+#REF!+I3950</f>
        <v>#REF!</v>
      </c>
      <c r="K3950" s="26"/>
    </row>
    <row r="3951" spans="10:11" x14ac:dyDescent="0.25">
      <c r="J3951" s="26" t="e">
        <f>(((D3951/(1-#REF!))+F3951+H3951)/(1-#REF!))+#REF!+I3951</f>
        <v>#REF!</v>
      </c>
      <c r="K3951" s="26"/>
    </row>
    <row r="3952" spans="10:11" x14ac:dyDescent="0.25">
      <c r="J3952" s="26" t="e">
        <f>(((D3952/(1-#REF!))+F3952+H3952)/(1-#REF!))+#REF!+I3952</f>
        <v>#REF!</v>
      </c>
      <c r="K3952" s="26"/>
    </row>
    <row r="3953" spans="10:11" x14ac:dyDescent="0.25">
      <c r="J3953" s="26" t="e">
        <f>(((D3953/(1-#REF!))+F3953+H3953)/(1-#REF!))+#REF!+I3953</f>
        <v>#REF!</v>
      </c>
      <c r="K3953" s="26"/>
    </row>
    <row r="3954" spans="10:11" x14ac:dyDescent="0.25">
      <c r="J3954" s="26" t="e">
        <f>(((D3954/(1-#REF!))+F3954+H3954)/(1-#REF!))+#REF!+I3954</f>
        <v>#REF!</v>
      </c>
      <c r="K3954" s="26"/>
    </row>
    <row r="3955" spans="10:11" x14ac:dyDescent="0.25">
      <c r="J3955" s="26" t="e">
        <f>(((D3955/(1-#REF!))+F3955+H3955)/(1-#REF!))+#REF!+I3955</f>
        <v>#REF!</v>
      </c>
      <c r="K3955" s="26"/>
    </row>
    <row r="3956" spans="10:11" x14ac:dyDescent="0.25">
      <c r="J3956" s="26" t="e">
        <f>(((D3956/(1-#REF!))+F3956+H3956)/(1-#REF!))+#REF!+I3956</f>
        <v>#REF!</v>
      </c>
      <c r="K3956" s="26"/>
    </row>
    <row r="3957" spans="10:11" x14ac:dyDescent="0.25">
      <c r="J3957" s="26" t="e">
        <f>(((D3957/(1-#REF!))+F3957+H3957)/(1-#REF!))+#REF!+I3957</f>
        <v>#REF!</v>
      </c>
      <c r="K3957" s="26"/>
    </row>
    <row r="3958" spans="10:11" x14ac:dyDescent="0.25">
      <c r="J3958" s="26" t="e">
        <f>(((D3958/(1-#REF!))+F3958+H3958)/(1-#REF!))+#REF!+I3958</f>
        <v>#REF!</v>
      </c>
      <c r="K3958" s="26"/>
    </row>
    <row r="3959" spans="10:11" x14ac:dyDescent="0.25">
      <c r="J3959" s="26" t="e">
        <f>(((D3959/(1-#REF!))+F3959+H3959)/(1-#REF!))+#REF!+I3959</f>
        <v>#REF!</v>
      </c>
      <c r="K3959" s="26"/>
    </row>
    <row r="3960" spans="10:11" x14ac:dyDescent="0.25">
      <c r="J3960" s="26" t="e">
        <f>(((D3960/(1-#REF!))+F3960+H3960)/(1-#REF!))+#REF!+I3960</f>
        <v>#REF!</v>
      </c>
      <c r="K3960" s="26"/>
    </row>
    <row r="3961" spans="10:11" x14ac:dyDescent="0.25">
      <c r="J3961" s="26" t="e">
        <f>(((D3961/(1-#REF!))+F3961+H3961)/(1-#REF!))+#REF!+I3961</f>
        <v>#REF!</v>
      </c>
      <c r="K3961" s="26"/>
    </row>
    <row r="3962" spans="10:11" x14ac:dyDescent="0.25">
      <c r="J3962" s="26" t="e">
        <f>(((D3962/(1-#REF!))+F3962+H3962)/(1-#REF!))+#REF!+I3962</f>
        <v>#REF!</v>
      </c>
      <c r="K3962" s="26"/>
    </row>
    <row r="3963" spans="10:11" x14ac:dyDescent="0.25">
      <c r="J3963" s="26" t="e">
        <f>(((D3963/(1-#REF!))+F3963+H3963)/(1-#REF!))+#REF!+I3963</f>
        <v>#REF!</v>
      </c>
      <c r="K3963" s="26"/>
    </row>
    <row r="3964" spans="10:11" x14ac:dyDescent="0.25">
      <c r="J3964" s="26" t="e">
        <f>(((D3964/(1-#REF!))+F3964+H3964)/(1-#REF!))+#REF!+I3964</f>
        <v>#REF!</v>
      </c>
      <c r="K3964" s="26"/>
    </row>
    <row r="3965" spans="10:11" x14ac:dyDescent="0.25">
      <c r="J3965" s="26" t="e">
        <f>(((D3965/(1-#REF!))+F3965+H3965)/(1-#REF!))+#REF!+I3965</f>
        <v>#REF!</v>
      </c>
      <c r="K3965" s="26"/>
    </row>
    <row r="3966" spans="10:11" x14ac:dyDescent="0.25">
      <c r="J3966" s="26" t="e">
        <f>(((D3966/(1-#REF!))+F3966+H3966)/(1-#REF!))+#REF!+I3966</f>
        <v>#REF!</v>
      </c>
      <c r="K3966" s="26"/>
    </row>
    <row r="3967" spans="10:11" x14ac:dyDescent="0.25">
      <c r="J3967" s="26" t="e">
        <f>(((D3967/(1-#REF!))+F3967+H3967)/(1-#REF!))+#REF!+I3967</f>
        <v>#REF!</v>
      </c>
      <c r="K3967" s="26"/>
    </row>
    <row r="3968" spans="10:11" x14ac:dyDescent="0.25">
      <c r="J3968" s="26" t="e">
        <f>(((D3968/(1-#REF!))+F3968+H3968)/(1-#REF!))+#REF!+I3968</f>
        <v>#REF!</v>
      </c>
      <c r="K3968" s="26"/>
    </row>
    <row r="3969" spans="10:11" x14ac:dyDescent="0.25">
      <c r="J3969" s="26" t="e">
        <f>(((D3969/(1-#REF!))+F3969+H3969)/(1-#REF!))+#REF!+I3969</f>
        <v>#REF!</v>
      </c>
      <c r="K3969" s="26"/>
    </row>
    <row r="3970" spans="10:11" x14ac:dyDescent="0.25">
      <c r="J3970" s="26" t="e">
        <f>(((D3970/(1-#REF!))+F3970+H3970)/(1-#REF!))+#REF!+I3970</f>
        <v>#REF!</v>
      </c>
      <c r="K3970" s="26"/>
    </row>
    <row r="3971" spans="10:11" x14ac:dyDescent="0.25">
      <c r="J3971" s="26" t="e">
        <f>(((D3971/(1-#REF!))+F3971+H3971)/(1-#REF!))+#REF!+I3971</f>
        <v>#REF!</v>
      </c>
      <c r="K3971" s="26"/>
    </row>
    <row r="3972" spans="10:11" x14ac:dyDescent="0.25">
      <c r="J3972" s="26" t="e">
        <f>(((D3972/(1-#REF!))+F3972+H3972)/(1-#REF!))+#REF!+I3972</f>
        <v>#REF!</v>
      </c>
      <c r="K3972" s="26"/>
    </row>
    <row r="3973" spans="10:11" x14ac:dyDescent="0.25">
      <c r="J3973" s="26" t="e">
        <f>(((D3973/(1-#REF!))+F3973+H3973)/(1-#REF!))+#REF!+I3973</f>
        <v>#REF!</v>
      </c>
      <c r="K3973" s="26"/>
    </row>
    <row r="3974" spans="10:11" x14ac:dyDescent="0.25">
      <c r="J3974" s="26" t="e">
        <f>(((D3974/(1-#REF!))+F3974+H3974)/(1-#REF!))+#REF!+I3974</f>
        <v>#REF!</v>
      </c>
      <c r="K3974" s="26"/>
    </row>
    <row r="3975" spans="10:11" x14ac:dyDescent="0.25">
      <c r="J3975" s="26" t="e">
        <f>(((D3975/(1-#REF!))+F3975+H3975)/(1-#REF!))+#REF!+I3975</f>
        <v>#REF!</v>
      </c>
      <c r="K3975" s="26"/>
    </row>
    <row r="3976" spans="10:11" x14ac:dyDescent="0.25">
      <c r="J3976" s="26" t="e">
        <f>(((D3976/(1-#REF!))+F3976+H3976)/(1-#REF!))+#REF!+I3976</f>
        <v>#REF!</v>
      </c>
      <c r="K3976" s="26"/>
    </row>
    <row r="3977" spans="10:11" x14ac:dyDescent="0.25">
      <c r="J3977" s="26" t="e">
        <f>(((D3977/(1-#REF!))+F3977+H3977)/(1-#REF!))+#REF!+I3977</f>
        <v>#REF!</v>
      </c>
      <c r="K3977" s="26"/>
    </row>
    <row r="3978" spans="10:11" x14ac:dyDescent="0.25">
      <c r="J3978" s="26" t="e">
        <f>(((D3978/(1-#REF!))+F3978+H3978)/(1-#REF!))+#REF!+I3978</f>
        <v>#REF!</v>
      </c>
      <c r="K3978" s="26"/>
    </row>
    <row r="3979" spans="10:11" x14ac:dyDescent="0.25">
      <c r="J3979" s="26" t="e">
        <f>(((D3979/(1-#REF!))+F3979+H3979)/(1-#REF!))+#REF!+I3979</f>
        <v>#REF!</v>
      </c>
      <c r="K3979" s="26"/>
    </row>
    <row r="3980" spans="10:11" x14ac:dyDescent="0.25">
      <c r="J3980" s="26" t="e">
        <f>(((D3980/(1-#REF!))+F3980+H3980)/(1-#REF!))+#REF!+I3980</f>
        <v>#REF!</v>
      </c>
      <c r="K3980" s="26"/>
    </row>
    <row r="3981" spans="10:11" x14ac:dyDescent="0.25">
      <c r="J3981" s="26" t="e">
        <f>(((D3981/(1-#REF!))+F3981+H3981)/(1-#REF!))+#REF!+I3981</f>
        <v>#REF!</v>
      </c>
      <c r="K3981" s="26"/>
    </row>
    <row r="3982" spans="10:11" x14ac:dyDescent="0.25">
      <c r="J3982" s="26" t="e">
        <f>(((D3982/(1-#REF!))+F3982+H3982)/(1-#REF!))+#REF!+I3982</f>
        <v>#REF!</v>
      </c>
      <c r="K3982" s="26"/>
    </row>
    <row r="3983" spans="10:11" x14ac:dyDescent="0.25">
      <c r="J3983" s="26" t="e">
        <f>(((D3983/(1-#REF!))+F3983+H3983)/(1-#REF!))+#REF!+I3983</f>
        <v>#REF!</v>
      </c>
      <c r="K3983" s="26"/>
    </row>
    <row r="3984" spans="10:11" x14ac:dyDescent="0.25">
      <c r="J3984" s="26" t="e">
        <f>(((D3984/(1-#REF!))+F3984+H3984)/(1-#REF!))+#REF!+I3984</f>
        <v>#REF!</v>
      </c>
      <c r="K3984" s="26"/>
    </row>
    <row r="3985" spans="10:11" x14ac:dyDescent="0.25">
      <c r="J3985" s="26" t="e">
        <f>(((D3985/(1-#REF!))+F3985+H3985)/(1-#REF!))+#REF!+I3985</f>
        <v>#REF!</v>
      </c>
      <c r="K3985" s="26"/>
    </row>
    <row r="3986" spans="10:11" x14ac:dyDescent="0.25">
      <c r="J3986" s="26" t="e">
        <f>(((D3986/(1-#REF!))+F3986+H3986)/(1-#REF!))+#REF!+I3986</f>
        <v>#REF!</v>
      </c>
      <c r="K3986" s="26"/>
    </row>
    <row r="3987" spans="10:11" x14ac:dyDescent="0.25">
      <c r="J3987" s="26" t="e">
        <f>(((D3987/(1-#REF!))+F3987+H3987)/(1-#REF!))+#REF!+I3987</f>
        <v>#REF!</v>
      </c>
      <c r="K3987" s="26"/>
    </row>
    <row r="3988" spans="10:11" x14ac:dyDescent="0.25">
      <c r="J3988" s="26" t="e">
        <f>(((D3988/(1-#REF!))+F3988+H3988)/(1-#REF!))+#REF!+I3988</f>
        <v>#REF!</v>
      </c>
      <c r="K3988" s="26"/>
    </row>
    <row r="3989" spans="10:11" x14ac:dyDescent="0.25">
      <c r="J3989" s="26" t="e">
        <f>(((D3989/(1-#REF!))+F3989+H3989)/(1-#REF!))+#REF!+I3989</f>
        <v>#REF!</v>
      </c>
      <c r="K3989" s="26"/>
    </row>
    <row r="3990" spans="10:11" x14ac:dyDescent="0.25">
      <c r="J3990" s="26" t="e">
        <f>(((D3990/(1-#REF!))+F3990+H3990)/(1-#REF!))+#REF!+I3990</f>
        <v>#REF!</v>
      </c>
      <c r="K3990" s="26"/>
    </row>
    <row r="3991" spans="10:11" x14ac:dyDescent="0.25">
      <c r="J3991" s="26" t="e">
        <f>(((D3991/(1-#REF!))+F3991+H3991)/(1-#REF!))+#REF!+I3991</f>
        <v>#REF!</v>
      </c>
      <c r="K3991" s="26"/>
    </row>
    <row r="3992" spans="10:11" x14ac:dyDescent="0.25">
      <c r="J3992" s="26" t="e">
        <f>(((D3992/(1-#REF!))+F3992+H3992)/(1-#REF!))+#REF!+I3992</f>
        <v>#REF!</v>
      </c>
      <c r="K3992" s="26"/>
    </row>
    <row r="3993" spans="10:11" x14ac:dyDescent="0.25">
      <c r="J3993" s="26" t="e">
        <f>(((D3993/(1-#REF!))+F3993+H3993)/(1-#REF!))+#REF!+I3993</f>
        <v>#REF!</v>
      </c>
      <c r="K3993" s="26"/>
    </row>
    <row r="3994" spans="10:11" x14ac:dyDescent="0.25">
      <c r="J3994" s="26" t="e">
        <f>(((D3994/(1-#REF!))+F3994+H3994)/(1-#REF!))+#REF!+I3994</f>
        <v>#REF!</v>
      </c>
      <c r="K3994" s="26"/>
    </row>
    <row r="3995" spans="10:11" x14ac:dyDescent="0.25">
      <c r="J3995" s="26" t="e">
        <f>(((D3995/(1-#REF!))+F3995+H3995)/(1-#REF!))+#REF!+I3995</f>
        <v>#REF!</v>
      </c>
      <c r="K3995" s="26"/>
    </row>
    <row r="3996" spans="10:11" x14ac:dyDescent="0.25">
      <c r="J3996" s="26" t="e">
        <f>(((D3996/(1-#REF!))+F3996+H3996)/(1-#REF!))+#REF!+I3996</f>
        <v>#REF!</v>
      </c>
      <c r="K3996" s="26"/>
    </row>
    <row r="3997" spans="10:11" x14ac:dyDescent="0.25">
      <c r="J3997" s="26" t="e">
        <f>(((D3997/(1-#REF!))+F3997+H3997)/(1-#REF!))+#REF!+I3997</f>
        <v>#REF!</v>
      </c>
      <c r="K3997" s="26"/>
    </row>
    <row r="3998" spans="10:11" x14ac:dyDescent="0.25">
      <c r="J3998" s="26" t="e">
        <f>(((D3998/(1-#REF!))+F3998+H3998)/(1-#REF!))+#REF!+I3998</f>
        <v>#REF!</v>
      </c>
      <c r="K3998" s="26"/>
    </row>
    <row r="3999" spans="10:11" x14ac:dyDescent="0.25">
      <c r="J3999" s="26" t="e">
        <f>(((D3999/(1-#REF!))+F3999+H3999)/(1-#REF!))+#REF!+I3999</f>
        <v>#REF!</v>
      </c>
      <c r="K3999" s="26"/>
    </row>
    <row r="4000" spans="10:11" x14ac:dyDescent="0.25">
      <c r="J4000" s="26" t="e">
        <f>(((D4000/(1-#REF!))+F4000+H4000)/(1-#REF!))+#REF!+I4000</f>
        <v>#REF!</v>
      </c>
      <c r="K4000" s="26"/>
    </row>
    <row r="4001" spans="10:11" x14ac:dyDescent="0.25">
      <c r="J4001" s="26" t="e">
        <f>(((D4001/(1-#REF!))+F4001+H4001)/(1-#REF!))+#REF!+I4001</f>
        <v>#REF!</v>
      </c>
      <c r="K4001" s="26"/>
    </row>
    <row r="4002" spans="10:11" x14ac:dyDescent="0.25">
      <c r="J4002" s="26" t="e">
        <f>(((D4002/(1-#REF!))+F4002+H4002)/(1-#REF!))+#REF!+I4002</f>
        <v>#REF!</v>
      </c>
      <c r="K4002" s="26"/>
    </row>
    <row r="4003" spans="10:11" x14ac:dyDescent="0.25">
      <c r="J4003" s="26" t="e">
        <f>(((D4003/(1-#REF!))+F4003+H4003)/(1-#REF!))+#REF!+I4003</f>
        <v>#REF!</v>
      </c>
      <c r="K4003" s="26"/>
    </row>
    <row r="4004" spans="10:11" x14ac:dyDescent="0.25">
      <c r="J4004" s="26" t="e">
        <f>(((D4004/(1-#REF!))+F4004+H4004)/(1-#REF!))+#REF!+I4004</f>
        <v>#REF!</v>
      </c>
      <c r="K4004" s="26"/>
    </row>
    <row r="4005" spans="10:11" x14ac:dyDescent="0.25">
      <c r="J4005" s="26" t="e">
        <f>(((D4005/(1-#REF!))+F4005+H4005)/(1-#REF!))+#REF!+I4005</f>
        <v>#REF!</v>
      </c>
      <c r="K4005" s="26"/>
    </row>
    <row r="4006" spans="10:11" x14ac:dyDescent="0.25">
      <c r="J4006" s="26" t="e">
        <f>(((D4006/(1-#REF!))+F4006+H4006)/(1-#REF!))+#REF!+I4006</f>
        <v>#REF!</v>
      </c>
      <c r="K4006" s="26"/>
    </row>
    <row r="4007" spans="10:11" x14ac:dyDescent="0.25">
      <c r="J4007" s="26" t="e">
        <f>(((D4007/(1-#REF!))+F4007+H4007)/(1-#REF!))+#REF!+I4007</f>
        <v>#REF!</v>
      </c>
      <c r="K4007" s="26"/>
    </row>
    <row r="4008" spans="10:11" x14ac:dyDescent="0.25">
      <c r="J4008" s="26" t="e">
        <f>(((D4008/(1-#REF!))+F4008+H4008)/(1-#REF!))+#REF!+I4008</f>
        <v>#REF!</v>
      </c>
      <c r="K4008" s="26"/>
    </row>
    <row r="4009" spans="10:11" x14ac:dyDescent="0.25">
      <c r="J4009" s="26" t="e">
        <f>(((D4009/(1-#REF!))+F4009+H4009)/(1-#REF!))+#REF!+I4009</f>
        <v>#REF!</v>
      </c>
      <c r="K4009" s="26"/>
    </row>
    <row r="4010" spans="10:11" x14ac:dyDescent="0.25">
      <c r="J4010" s="26" t="e">
        <f>(((D4010/(1-#REF!))+F4010+H4010)/(1-#REF!))+#REF!+I4010</f>
        <v>#REF!</v>
      </c>
      <c r="K4010" s="26"/>
    </row>
    <row r="4011" spans="10:11" x14ac:dyDescent="0.25">
      <c r="J4011" s="26" t="e">
        <f>(((D4011/(1-#REF!))+F4011+H4011)/(1-#REF!))+#REF!+I4011</f>
        <v>#REF!</v>
      </c>
      <c r="K4011" s="26"/>
    </row>
    <row r="4012" spans="10:11" x14ac:dyDescent="0.25">
      <c r="J4012" s="26" t="e">
        <f>(((D4012/(1-#REF!))+F4012+H4012)/(1-#REF!))+#REF!+I4012</f>
        <v>#REF!</v>
      </c>
      <c r="K4012" s="26"/>
    </row>
    <row r="4013" spans="10:11" x14ac:dyDescent="0.25">
      <c r="J4013" s="26" t="e">
        <f>(((D4013/(1-#REF!))+F4013+H4013)/(1-#REF!))+#REF!+I4013</f>
        <v>#REF!</v>
      </c>
      <c r="K4013" s="26"/>
    </row>
    <row r="4014" spans="10:11" x14ac:dyDescent="0.25">
      <c r="J4014" s="26" t="e">
        <f>(((D4014/(1-#REF!))+F4014+H4014)/(1-#REF!))+#REF!+I4014</f>
        <v>#REF!</v>
      </c>
      <c r="K4014" s="26"/>
    </row>
    <row r="4015" spans="10:11" x14ac:dyDescent="0.25">
      <c r="J4015" s="26" t="e">
        <f>(((D4015/(1-#REF!))+F4015+H4015)/(1-#REF!))+#REF!+I4015</f>
        <v>#REF!</v>
      </c>
      <c r="K4015" s="26"/>
    </row>
    <row r="4016" spans="10:11" x14ac:dyDescent="0.25">
      <c r="J4016" s="26" t="e">
        <f>(((D4016/(1-#REF!))+F4016+H4016)/(1-#REF!))+#REF!+I4016</f>
        <v>#REF!</v>
      </c>
      <c r="K4016" s="26"/>
    </row>
    <row r="4017" spans="10:11" x14ac:dyDescent="0.25">
      <c r="J4017" s="26" t="e">
        <f>(((D4017/(1-#REF!))+F4017+H4017)/(1-#REF!))+#REF!+I4017</f>
        <v>#REF!</v>
      </c>
      <c r="K4017" s="26"/>
    </row>
    <row r="4018" spans="10:11" x14ac:dyDescent="0.25">
      <c r="J4018" s="26" t="e">
        <f>(((D4018/(1-#REF!))+F4018+H4018)/(1-#REF!))+#REF!+I4018</f>
        <v>#REF!</v>
      </c>
      <c r="K4018" s="26"/>
    </row>
    <row r="4019" spans="10:11" x14ac:dyDescent="0.25">
      <c r="J4019" s="26" t="e">
        <f>(((D4019/(1-#REF!))+F4019+H4019)/(1-#REF!))+#REF!+I4019</f>
        <v>#REF!</v>
      </c>
      <c r="K4019" s="26"/>
    </row>
    <row r="4020" spans="10:11" x14ac:dyDescent="0.25">
      <c r="J4020" s="26" t="e">
        <f>(((D4020/(1-#REF!))+F4020+H4020)/(1-#REF!))+#REF!+I4020</f>
        <v>#REF!</v>
      </c>
      <c r="K4020" s="26"/>
    </row>
    <row r="4021" spans="10:11" x14ac:dyDescent="0.25">
      <c r="J4021" s="26" t="e">
        <f>(((D4021/(1-#REF!))+F4021+H4021)/(1-#REF!))+#REF!+I4021</f>
        <v>#REF!</v>
      </c>
      <c r="K4021" s="26"/>
    </row>
    <row r="4022" spans="10:11" x14ac:dyDescent="0.25">
      <c r="J4022" s="26" t="e">
        <f>(((D4022/(1-#REF!))+F4022+H4022)/(1-#REF!))+#REF!+I4022</f>
        <v>#REF!</v>
      </c>
      <c r="K4022" s="26"/>
    </row>
    <row r="4023" spans="10:11" x14ac:dyDescent="0.25">
      <c r="J4023" s="26" t="e">
        <f>(((D4023/(1-#REF!))+F4023+H4023)/(1-#REF!))+#REF!+I4023</f>
        <v>#REF!</v>
      </c>
      <c r="K4023" s="26"/>
    </row>
    <row r="4024" spans="10:11" x14ac:dyDescent="0.25">
      <c r="J4024" s="26" t="e">
        <f>(((D4024/(1-#REF!))+F4024+H4024)/(1-#REF!))+#REF!+I4024</f>
        <v>#REF!</v>
      </c>
      <c r="K4024" s="26"/>
    </row>
    <row r="4025" spans="10:11" x14ac:dyDescent="0.25">
      <c r="J4025" s="26" t="e">
        <f>(((D4025/(1-#REF!))+F4025+H4025)/(1-#REF!))+#REF!+I4025</f>
        <v>#REF!</v>
      </c>
      <c r="K4025" s="26"/>
    </row>
    <row r="4026" spans="10:11" x14ac:dyDescent="0.25">
      <c r="J4026" s="26" t="e">
        <f>(((D4026/(1-#REF!))+F4026+H4026)/(1-#REF!))+#REF!+I4026</f>
        <v>#REF!</v>
      </c>
      <c r="K4026" s="26"/>
    </row>
    <row r="4027" spans="10:11" x14ac:dyDescent="0.25">
      <c r="J4027" s="26" t="e">
        <f>(((D4027/(1-#REF!))+F4027+H4027)/(1-#REF!))+#REF!+I4027</f>
        <v>#REF!</v>
      </c>
      <c r="K4027" s="26"/>
    </row>
    <row r="4028" spans="10:11" x14ac:dyDescent="0.25">
      <c r="J4028" s="26" t="e">
        <f>(((D4028/(1-#REF!))+F4028+H4028)/(1-#REF!))+#REF!+I4028</f>
        <v>#REF!</v>
      </c>
      <c r="K4028" s="26"/>
    </row>
    <row r="4029" spans="10:11" x14ac:dyDescent="0.25">
      <c r="J4029" s="26" t="e">
        <f>(((D4029/(1-#REF!))+F4029+H4029)/(1-#REF!))+#REF!+I4029</f>
        <v>#REF!</v>
      </c>
      <c r="K4029" s="26"/>
    </row>
    <row r="4030" spans="10:11" x14ac:dyDescent="0.25">
      <c r="J4030" s="26" t="e">
        <f>(((D4030/(1-#REF!))+F4030+H4030)/(1-#REF!))+#REF!+I4030</f>
        <v>#REF!</v>
      </c>
      <c r="K4030" s="26"/>
    </row>
    <row r="4031" spans="10:11" x14ac:dyDescent="0.25">
      <c r="J4031" s="26" t="e">
        <f>(((D4031/(1-#REF!))+F4031+H4031)/(1-#REF!))+#REF!+I4031</f>
        <v>#REF!</v>
      </c>
      <c r="K4031" s="26"/>
    </row>
    <row r="4032" spans="10:11" x14ac:dyDescent="0.25">
      <c r="J4032" s="26" t="e">
        <f>(((D4032/(1-#REF!))+F4032+H4032)/(1-#REF!))+#REF!+I4032</f>
        <v>#REF!</v>
      </c>
      <c r="K4032" s="26"/>
    </row>
    <row r="4033" spans="10:11" x14ac:dyDescent="0.25">
      <c r="J4033" s="26" t="e">
        <f>(((D4033/(1-#REF!))+F4033+H4033)/(1-#REF!))+#REF!+I4033</f>
        <v>#REF!</v>
      </c>
      <c r="K4033" s="26"/>
    </row>
    <row r="4034" spans="10:11" x14ac:dyDescent="0.25">
      <c r="J4034" s="26" t="e">
        <f>(((D4034/(1-#REF!))+F4034+H4034)/(1-#REF!))+#REF!+I4034</f>
        <v>#REF!</v>
      </c>
      <c r="K4034" s="26"/>
    </row>
    <row r="4035" spans="10:11" x14ac:dyDescent="0.25">
      <c r="J4035" s="26" t="e">
        <f>(((D4035/(1-#REF!))+F4035+H4035)/(1-#REF!))+#REF!+I4035</f>
        <v>#REF!</v>
      </c>
      <c r="K4035" s="26"/>
    </row>
    <row r="4036" spans="10:11" x14ac:dyDescent="0.25">
      <c r="J4036" s="26" t="e">
        <f>(((D4036/(1-#REF!))+F4036+H4036)/(1-#REF!))+#REF!+I4036</f>
        <v>#REF!</v>
      </c>
      <c r="K4036" s="26"/>
    </row>
    <row r="4037" spans="10:11" x14ac:dyDescent="0.25">
      <c r="J4037" s="26" t="e">
        <f>(((D4037/(1-#REF!))+F4037+H4037)/(1-#REF!))+#REF!+I4037</f>
        <v>#REF!</v>
      </c>
      <c r="K4037" s="26"/>
    </row>
    <row r="4038" spans="10:11" x14ac:dyDescent="0.25">
      <c r="J4038" s="26" t="e">
        <f>(((D4038/(1-#REF!))+F4038+H4038)/(1-#REF!))+#REF!+I4038</f>
        <v>#REF!</v>
      </c>
      <c r="K4038" s="26"/>
    </row>
    <row r="4039" spans="10:11" x14ac:dyDescent="0.25">
      <c r="J4039" s="26" t="e">
        <f>(((D4039/(1-#REF!))+F4039+H4039)/(1-#REF!))+#REF!+I4039</f>
        <v>#REF!</v>
      </c>
      <c r="K4039" s="26"/>
    </row>
    <row r="4040" spans="10:11" x14ac:dyDescent="0.25">
      <c r="J4040" s="26" t="e">
        <f>(((D4040/(1-#REF!))+F4040+H4040)/(1-#REF!))+#REF!+I4040</f>
        <v>#REF!</v>
      </c>
      <c r="K4040" s="26"/>
    </row>
    <row r="4041" spans="10:11" x14ac:dyDescent="0.25">
      <c r="J4041" s="26" t="e">
        <f>(((D4041/(1-#REF!))+F4041+H4041)/(1-#REF!))+#REF!+I4041</f>
        <v>#REF!</v>
      </c>
      <c r="K4041" s="26"/>
    </row>
    <row r="4042" spans="10:11" x14ac:dyDescent="0.25">
      <c r="J4042" s="26" t="e">
        <f>(((D4042/(1-#REF!))+F4042+H4042)/(1-#REF!))+#REF!+I4042</f>
        <v>#REF!</v>
      </c>
      <c r="K4042" s="26"/>
    </row>
    <row r="4043" spans="10:11" x14ac:dyDescent="0.25">
      <c r="J4043" s="26" t="e">
        <f>(((D4043/(1-#REF!))+F4043+H4043)/(1-#REF!))+#REF!+I4043</f>
        <v>#REF!</v>
      </c>
      <c r="K4043" s="26"/>
    </row>
    <row r="4044" spans="10:11" x14ac:dyDescent="0.25">
      <c r="J4044" s="26" t="e">
        <f>(((D4044/(1-#REF!))+F4044+H4044)/(1-#REF!))+#REF!+I4044</f>
        <v>#REF!</v>
      </c>
      <c r="K4044" s="26"/>
    </row>
    <row r="4045" spans="10:11" x14ac:dyDescent="0.25">
      <c r="J4045" s="26" t="e">
        <f>(((D4045/(1-#REF!))+F4045+H4045)/(1-#REF!))+#REF!+I4045</f>
        <v>#REF!</v>
      </c>
      <c r="K4045" s="26"/>
    </row>
    <row r="4046" spans="10:11" x14ac:dyDescent="0.25">
      <c r="J4046" s="26" t="e">
        <f>(((D4046/(1-#REF!))+F4046+H4046)/(1-#REF!))+#REF!+I4046</f>
        <v>#REF!</v>
      </c>
      <c r="K4046" s="26"/>
    </row>
    <row r="4047" spans="10:11" x14ac:dyDescent="0.25">
      <c r="J4047" s="26" t="e">
        <f>(((D4047/(1-#REF!))+F4047+H4047)/(1-#REF!))+#REF!+I4047</f>
        <v>#REF!</v>
      </c>
      <c r="K4047" s="26"/>
    </row>
    <row r="4048" spans="10:11" x14ac:dyDescent="0.25">
      <c r="J4048" s="26" t="e">
        <f>(((D4048/(1-#REF!))+F4048+H4048)/(1-#REF!))+#REF!+I4048</f>
        <v>#REF!</v>
      </c>
      <c r="K4048" s="26"/>
    </row>
    <row r="4049" spans="10:11" x14ac:dyDescent="0.25">
      <c r="J4049" s="26" t="e">
        <f>(((D4049/(1-#REF!))+F4049+H4049)/(1-#REF!))+#REF!+I4049</f>
        <v>#REF!</v>
      </c>
      <c r="K4049" s="26"/>
    </row>
    <row r="4050" spans="10:11" x14ac:dyDescent="0.25">
      <c r="J4050" s="26" t="e">
        <f>(((D4050/(1-#REF!))+F4050+H4050)/(1-#REF!))+#REF!+I4050</f>
        <v>#REF!</v>
      </c>
      <c r="K4050" s="26"/>
    </row>
    <row r="4051" spans="10:11" x14ac:dyDescent="0.25">
      <c r="J4051" s="26" t="e">
        <f>(((D4051/(1-#REF!))+F4051+H4051)/(1-#REF!))+#REF!+I4051</f>
        <v>#REF!</v>
      </c>
      <c r="K4051" s="26"/>
    </row>
    <row r="4052" spans="10:11" x14ac:dyDescent="0.25">
      <c r="J4052" s="26" t="e">
        <f>(((D4052/(1-#REF!))+F4052+H4052)/(1-#REF!))+#REF!+I4052</f>
        <v>#REF!</v>
      </c>
      <c r="K4052" s="26"/>
    </row>
    <row r="4053" spans="10:11" x14ac:dyDescent="0.25">
      <c r="J4053" s="26" t="e">
        <f>(((D4053/(1-#REF!))+F4053+H4053)/(1-#REF!))+#REF!+I4053</f>
        <v>#REF!</v>
      </c>
      <c r="K4053" s="26"/>
    </row>
    <row r="4054" spans="10:11" x14ac:dyDescent="0.25">
      <c r="J4054" s="26" t="e">
        <f>(((D4054/(1-#REF!))+F4054+H4054)/(1-#REF!))+#REF!+I4054</f>
        <v>#REF!</v>
      </c>
      <c r="K4054" s="26"/>
    </row>
    <row r="4055" spans="10:11" x14ac:dyDescent="0.25">
      <c r="J4055" s="26" t="e">
        <f>(((D4055/(1-#REF!))+F4055+H4055)/(1-#REF!))+#REF!+I4055</f>
        <v>#REF!</v>
      </c>
      <c r="K4055" s="26"/>
    </row>
    <row r="4056" spans="10:11" x14ac:dyDescent="0.25">
      <c r="J4056" s="26" t="e">
        <f>(((D4056/(1-#REF!))+F4056+H4056)/(1-#REF!))+#REF!+I4056</f>
        <v>#REF!</v>
      </c>
      <c r="K4056" s="26"/>
    </row>
    <row r="4057" spans="10:11" x14ac:dyDescent="0.25">
      <c r="J4057" s="26" t="e">
        <f>(((D4057/(1-#REF!))+F4057+H4057)/(1-#REF!))+#REF!+I4057</f>
        <v>#REF!</v>
      </c>
      <c r="K4057" s="26"/>
    </row>
    <row r="4058" spans="10:11" x14ac:dyDescent="0.25">
      <c r="J4058" s="26" t="e">
        <f>(((D4058/(1-#REF!))+F4058+H4058)/(1-#REF!))+#REF!+I4058</f>
        <v>#REF!</v>
      </c>
      <c r="K4058" s="26"/>
    </row>
    <row r="4059" spans="10:11" x14ac:dyDescent="0.25">
      <c r="J4059" s="26" t="e">
        <f>(((D4059/(1-#REF!))+F4059+H4059)/(1-#REF!))+#REF!+I4059</f>
        <v>#REF!</v>
      </c>
      <c r="K4059" s="26"/>
    </row>
    <row r="4060" spans="10:11" x14ac:dyDescent="0.25">
      <c r="J4060" s="26" t="e">
        <f>(((D4060/(1-#REF!))+F4060+H4060)/(1-#REF!))+#REF!+I4060</f>
        <v>#REF!</v>
      </c>
      <c r="K4060" s="26"/>
    </row>
    <row r="4061" spans="10:11" x14ac:dyDescent="0.25">
      <c r="J4061" s="26" t="e">
        <f>(((D4061/(1-#REF!))+F4061+H4061)/(1-#REF!))+#REF!+I4061</f>
        <v>#REF!</v>
      </c>
      <c r="K4061" s="26"/>
    </row>
    <row r="4062" spans="10:11" x14ac:dyDescent="0.25">
      <c r="J4062" s="26" t="e">
        <f>(((D4062/(1-#REF!))+F4062+H4062)/(1-#REF!))+#REF!+I4062</f>
        <v>#REF!</v>
      </c>
      <c r="K4062" s="26"/>
    </row>
    <row r="4063" spans="10:11" x14ac:dyDescent="0.25">
      <c r="J4063" s="26" t="e">
        <f>(((D4063/(1-#REF!))+F4063+H4063)/(1-#REF!))+#REF!+I4063</f>
        <v>#REF!</v>
      </c>
      <c r="K4063" s="26"/>
    </row>
    <row r="4064" spans="10:11" x14ac:dyDescent="0.25">
      <c r="J4064" s="26" t="e">
        <f>(((D4064/(1-#REF!))+F4064+H4064)/(1-#REF!))+#REF!+I4064</f>
        <v>#REF!</v>
      </c>
      <c r="K4064" s="26"/>
    </row>
    <row r="4065" spans="10:11" x14ac:dyDescent="0.25">
      <c r="J4065" s="26" t="e">
        <f>(((D4065/(1-#REF!))+F4065+H4065)/(1-#REF!))+#REF!+I4065</f>
        <v>#REF!</v>
      </c>
      <c r="K4065" s="26"/>
    </row>
    <row r="4066" spans="10:11" x14ac:dyDescent="0.25">
      <c r="J4066" s="26" t="e">
        <f>(((D4066/(1-#REF!))+F4066+H4066)/(1-#REF!))+#REF!+I4066</f>
        <v>#REF!</v>
      </c>
      <c r="K4066" s="26"/>
    </row>
    <row r="4067" spans="10:11" x14ac:dyDescent="0.25">
      <c r="J4067" s="26" t="e">
        <f>(((D4067/(1-#REF!))+F4067+H4067)/(1-#REF!))+#REF!+I4067</f>
        <v>#REF!</v>
      </c>
      <c r="K4067" s="26"/>
    </row>
    <row r="4068" spans="10:11" x14ac:dyDescent="0.25">
      <c r="J4068" s="26" t="e">
        <f>(((D4068/(1-#REF!))+F4068+H4068)/(1-#REF!))+#REF!+I4068</f>
        <v>#REF!</v>
      </c>
      <c r="K4068" s="26"/>
    </row>
    <row r="4069" spans="10:11" x14ac:dyDescent="0.25">
      <c r="J4069" s="26" t="e">
        <f>(((D4069/(1-#REF!))+F4069+H4069)/(1-#REF!))+#REF!+I4069</f>
        <v>#REF!</v>
      </c>
      <c r="K4069" s="26"/>
    </row>
    <row r="4070" spans="10:11" x14ac:dyDescent="0.25">
      <c r="J4070" s="26" t="e">
        <f>(((D4070/(1-#REF!))+F4070+H4070)/(1-#REF!))+#REF!+I4070</f>
        <v>#REF!</v>
      </c>
      <c r="K4070" s="26"/>
    </row>
    <row r="4071" spans="10:11" x14ac:dyDescent="0.25">
      <c r="J4071" s="26" t="e">
        <f>(((D4071/(1-#REF!))+F4071+H4071)/(1-#REF!))+#REF!+I4071</f>
        <v>#REF!</v>
      </c>
      <c r="K4071" s="26"/>
    </row>
    <row r="4072" spans="10:11" x14ac:dyDescent="0.25">
      <c r="J4072" s="26" t="e">
        <f>(((D4072/(1-#REF!))+F4072+H4072)/(1-#REF!))+#REF!+I4072</f>
        <v>#REF!</v>
      </c>
      <c r="K4072" s="26"/>
    </row>
    <row r="4073" spans="10:11" x14ac:dyDescent="0.25">
      <c r="J4073" s="26" t="e">
        <f>(((D4073/(1-#REF!))+F4073+H4073)/(1-#REF!))+#REF!+I4073</f>
        <v>#REF!</v>
      </c>
      <c r="K4073" s="26"/>
    </row>
    <row r="4074" spans="10:11" x14ac:dyDescent="0.25">
      <c r="J4074" s="26" t="e">
        <f>(((D4074/(1-#REF!))+F4074+H4074)/(1-#REF!))+#REF!+I4074</f>
        <v>#REF!</v>
      </c>
      <c r="K4074" s="26"/>
    </row>
    <row r="4075" spans="10:11" x14ac:dyDescent="0.25">
      <c r="J4075" s="26" t="e">
        <f>(((D4075/(1-#REF!))+F4075+H4075)/(1-#REF!))+#REF!+I4075</f>
        <v>#REF!</v>
      </c>
      <c r="K4075" s="26"/>
    </row>
    <row r="4076" spans="10:11" x14ac:dyDescent="0.25">
      <c r="J4076" s="26" t="e">
        <f>(((D4076/(1-#REF!))+F4076+H4076)/(1-#REF!))+#REF!+I4076</f>
        <v>#REF!</v>
      </c>
      <c r="K4076" s="26"/>
    </row>
    <row r="4077" spans="10:11" x14ac:dyDescent="0.25">
      <c r="J4077" s="26" t="e">
        <f>(((D4077/(1-#REF!))+F4077+H4077)/(1-#REF!))+#REF!+I4077</f>
        <v>#REF!</v>
      </c>
      <c r="K4077" s="26"/>
    </row>
    <row r="4078" spans="10:11" x14ac:dyDescent="0.25">
      <c r="J4078" s="26" t="e">
        <f>(((D4078/(1-#REF!))+F4078+H4078)/(1-#REF!))+#REF!+I4078</f>
        <v>#REF!</v>
      </c>
      <c r="K4078" s="26"/>
    </row>
    <row r="4079" spans="10:11" x14ac:dyDescent="0.25">
      <c r="J4079" s="26" t="e">
        <f>(((D4079/(1-#REF!))+F4079+H4079)/(1-#REF!))+#REF!+I4079</f>
        <v>#REF!</v>
      </c>
      <c r="K4079" s="26"/>
    </row>
    <row r="4080" spans="10:11" x14ac:dyDescent="0.25">
      <c r="J4080" s="26" t="e">
        <f>(((D4080/(1-#REF!))+F4080+H4080)/(1-#REF!))+#REF!+I4080</f>
        <v>#REF!</v>
      </c>
      <c r="K4080" s="26"/>
    </row>
    <row r="4081" spans="10:11" x14ac:dyDescent="0.25">
      <c r="J4081" s="26" t="e">
        <f>(((D4081/(1-#REF!))+F4081+H4081)/(1-#REF!))+#REF!+I4081</f>
        <v>#REF!</v>
      </c>
      <c r="K4081" s="26"/>
    </row>
    <row r="4082" spans="10:11" x14ac:dyDescent="0.25">
      <c r="J4082" s="26" t="e">
        <f>(((D4082/(1-#REF!))+F4082+H4082)/(1-#REF!))+#REF!+I4082</f>
        <v>#REF!</v>
      </c>
      <c r="K4082" s="26"/>
    </row>
    <row r="4083" spans="10:11" x14ac:dyDescent="0.25">
      <c r="J4083" s="26" t="e">
        <f>(((D4083/(1-#REF!))+F4083+H4083)/(1-#REF!))+#REF!+I4083</f>
        <v>#REF!</v>
      </c>
      <c r="K4083" s="26"/>
    </row>
    <row r="4084" spans="10:11" x14ac:dyDescent="0.25">
      <c r="J4084" s="26" t="e">
        <f>(((D4084/(1-#REF!))+F4084+H4084)/(1-#REF!))+#REF!+I4084</f>
        <v>#REF!</v>
      </c>
      <c r="K4084" s="26"/>
    </row>
    <row r="4085" spans="10:11" x14ac:dyDescent="0.25">
      <c r="J4085" s="26" t="e">
        <f>(((D4085/(1-#REF!))+F4085+H4085)/(1-#REF!))+#REF!+I4085</f>
        <v>#REF!</v>
      </c>
      <c r="K4085" s="26"/>
    </row>
    <row r="4086" spans="10:11" x14ac:dyDescent="0.25">
      <c r="J4086" s="26" t="e">
        <f>(((D4086/(1-#REF!))+F4086+H4086)/(1-#REF!))+#REF!+I4086</f>
        <v>#REF!</v>
      </c>
      <c r="K4086" s="26"/>
    </row>
    <row r="4087" spans="10:11" x14ac:dyDescent="0.25">
      <c r="J4087" s="26" t="e">
        <f>(((D4087/(1-#REF!))+F4087+H4087)/(1-#REF!))+#REF!+I4087</f>
        <v>#REF!</v>
      </c>
      <c r="K4087" s="26"/>
    </row>
    <row r="4088" spans="10:11" x14ac:dyDescent="0.25">
      <c r="J4088" s="26" t="e">
        <f>(((D4088/(1-#REF!))+F4088+H4088)/(1-#REF!))+#REF!+I4088</f>
        <v>#REF!</v>
      </c>
      <c r="K4088" s="26"/>
    </row>
    <row r="4089" spans="10:11" x14ac:dyDescent="0.25">
      <c r="J4089" s="26" t="e">
        <f>(((D4089/(1-#REF!))+F4089+H4089)/(1-#REF!))+#REF!+I4089</f>
        <v>#REF!</v>
      </c>
      <c r="K4089" s="26"/>
    </row>
    <row r="4090" spans="10:11" x14ac:dyDescent="0.25">
      <c r="J4090" s="26" t="e">
        <f>(((D4090/(1-#REF!))+F4090+H4090)/(1-#REF!))+#REF!+I4090</f>
        <v>#REF!</v>
      </c>
      <c r="K4090" s="26"/>
    </row>
    <row r="4091" spans="10:11" x14ac:dyDescent="0.25">
      <c r="J4091" s="26" t="e">
        <f>(((D4091/(1-#REF!))+F4091+H4091)/(1-#REF!))+#REF!+I4091</f>
        <v>#REF!</v>
      </c>
      <c r="K4091" s="26"/>
    </row>
    <row r="4092" spans="10:11" x14ac:dyDescent="0.25">
      <c r="J4092" s="26" t="e">
        <f>(((D4092/(1-#REF!))+F4092+H4092)/(1-#REF!))+#REF!+I4092</f>
        <v>#REF!</v>
      </c>
      <c r="K4092" s="26"/>
    </row>
    <row r="4093" spans="10:11" x14ac:dyDescent="0.25">
      <c r="J4093" s="26" t="e">
        <f>(((D4093/(1-#REF!))+F4093+H4093)/(1-#REF!))+#REF!+I4093</f>
        <v>#REF!</v>
      </c>
      <c r="K4093" s="26"/>
    </row>
    <row r="4094" spans="10:11" x14ac:dyDescent="0.25">
      <c r="J4094" s="26" t="e">
        <f>(((D4094/(1-#REF!))+F4094+H4094)/(1-#REF!))+#REF!+I4094</f>
        <v>#REF!</v>
      </c>
      <c r="K4094" s="26"/>
    </row>
    <row r="4095" spans="10:11" x14ac:dyDescent="0.25">
      <c r="J4095" s="26" t="e">
        <f>(((D4095/(1-#REF!))+F4095+H4095)/(1-#REF!))+#REF!+I4095</f>
        <v>#REF!</v>
      </c>
      <c r="K4095" s="26"/>
    </row>
    <row r="4096" spans="10:11" x14ac:dyDescent="0.25">
      <c r="J4096" s="26" t="e">
        <f>(((D4096/(1-#REF!))+F4096+H4096)/(1-#REF!))+#REF!+I4096</f>
        <v>#REF!</v>
      </c>
      <c r="K4096" s="26"/>
    </row>
    <row r="4097" spans="10:11" x14ac:dyDescent="0.25">
      <c r="J4097" s="26" t="e">
        <f>(((D4097/(1-#REF!))+F4097+H4097)/(1-#REF!))+#REF!+I4097</f>
        <v>#REF!</v>
      </c>
      <c r="K4097" s="26"/>
    </row>
    <row r="4098" spans="10:11" x14ac:dyDescent="0.25">
      <c r="J4098" s="26" t="e">
        <f>(((D4098/(1-#REF!))+F4098+H4098)/(1-#REF!))+#REF!+I4098</f>
        <v>#REF!</v>
      </c>
      <c r="K4098" s="26"/>
    </row>
    <row r="4099" spans="10:11" x14ac:dyDescent="0.25">
      <c r="J4099" s="26" t="e">
        <f>(((D4099/(1-#REF!))+F4099+H4099)/(1-#REF!))+#REF!+I4099</f>
        <v>#REF!</v>
      </c>
      <c r="K4099" s="26"/>
    </row>
    <row r="4100" spans="10:11" x14ac:dyDescent="0.25">
      <c r="J4100" s="26" t="e">
        <f>(((D4100/(1-#REF!))+F4100+H4100)/(1-#REF!))+#REF!+I4100</f>
        <v>#REF!</v>
      </c>
      <c r="K4100" s="26"/>
    </row>
    <row r="4101" spans="10:11" x14ac:dyDescent="0.25">
      <c r="J4101" s="26" t="e">
        <f>(((D4101/(1-#REF!))+F4101+H4101)/(1-#REF!))+#REF!+I4101</f>
        <v>#REF!</v>
      </c>
      <c r="K4101" s="26"/>
    </row>
    <row r="4102" spans="10:11" x14ac:dyDescent="0.25">
      <c r="J4102" s="26" t="e">
        <f>(((D4102/(1-#REF!))+F4102+H4102)/(1-#REF!))+#REF!+I4102</f>
        <v>#REF!</v>
      </c>
      <c r="K4102" s="26"/>
    </row>
    <row r="4103" spans="10:11" x14ac:dyDescent="0.25">
      <c r="J4103" s="26" t="e">
        <f>(((D4103/(1-#REF!))+F4103+H4103)/(1-#REF!))+#REF!+I4103</f>
        <v>#REF!</v>
      </c>
      <c r="K4103" s="26"/>
    </row>
    <row r="4104" spans="10:11" x14ac:dyDescent="0.25">
      <c r="J4104" s="26" t="e">
        <f>(((D4104/(1-#REF!))+F4104+H4104)/(1-#REF!))+#REF!+I4104</f>
        <v>#REF!</v>
      </c>
      <c r="K4104" s="26"/>
    </row>
    <row r="4105" spans="10:11" x14ac:dyDescent="0.25">
      <c r="J4105" s="26" t="e">
        <f>(((D4105/(1-#REF!))+F4105+H4105)/(1-#REF!))+#REF!+I4105</f>
        <v>#REF!</v>
      </c>
      <c r="K4105" s="26"/>
    </row>
    <row r="4106" spans="10:11" x14ac:dyDescent="0.25">
      <c r="J4106" s="26" t="e">
        <f>(((D4106/(1-#REF!))+F4106+H4106)/(1-#REF!))+#REF!+I4106</f>
        <v>#REF!</v>
      </c>
      <c r="K4106" s="26"/>
    </row>
    <row r="4107" spans="10:11" x14ac:dyDescent="0.25">
      <c r="J4107" s="26" t="e">
        <f>(((D4107/(1-#REF!))+F4107+H4107)/(1-#REF!))+#REF!+I4107</f>
        <v>#REF!</v>
      </c>
      <c r="K4107" s="26"/>
    </row>
    <row r="4108" spans="10:11" x14ac:dyDescent="0.25">
      <c r="J4108" s="26" t="e">
        <f>(((D4108/(1-#REF!))+F4108+H4108)/(1-#REF!))+#REF!+I4108</f>
        <v>#REF!</v>
      </c>
      <c r="K4108" s="26"/>
    </row>
    <row r="4109" spans="10:11" x14ac:dyDescent="0.25">
      <c r="J4109" s="26" t="e">
        <f>(((D4109/(1-#REF!))+F4109+H4109)/(1-#REF!))+#REF!+I4109</f>
        <v>#REF!</v>
      </c>
      <c r="K4109" s="26"/>
    </row>
    <row r="4110" spans="10:11" x14ac:dyDescent="0.25">
      <c r="J4110" s="26" t="e">
        <f>(((D4110/(1-#REF!))+F4110+H4110)/(1-#REF!))+#REF!+I4110</f>
        <v>#REF!</v>
      </c>
      <c r="K4110" s="26"/>
    </row>
    <row r="4111" spans="10:11" x14ac:dyDescent="0.25">
      <c r="J4111" s="26" t="e">
        <f>(((D4111/(1-#REF!))+F4111+H4111)/(1-#REF!))+#REF!+I4111</f>
        <v>#REF!</v>
      </c>
      <c r="K4111" s="26"/>
    </row>
    <row r="4112" spans="10:11" x14ac:dyDescent="0.25">
      <c r="J4112" s="26" t="e">
        <f>(((D4112/(1-#REF!))+F4112+H4112)/(1-#REF!))+#REF!+I4112</f>
        <v>#REF!</v>
      </c>
      <c r="K4112" s="26"/>
    </row>
    <row r="4113" spans="10:11" x14ac:dyDescent="0.25">
      <c r="J4113" s="26" t="e">
        <f>(((D4113/(1-#REF!))+F4113+H4113)/(1-#REF!))+#REF!+I4113</f>
        <v>#REF!</v>
      </c>
      <c r="K4113" s="26"/>
    </row>
    <row r="4114" spans="10:11" x14ac:dyDescent="0.25">
      <c r="J4114" s="26" t="e">
        <f>(((D4114/(1-#REF!))+F4114+H4114)/(1-#REF!))+#REF!+I4114</f>
        <v>#REF!</v>
      </c>
      <c r="K4114" s="26"/>
    </row>
    <row r="4115" spans="10:11" x14ac:dyDescent="0.25">
      <c r="J4115" s="26" t="e">
        <f>(((D4115/(1-#REF!))+F4115+H4115)/(1-#REF!))+#REF!+I4115</f>
        <v>#REF!</v>
      </c>
      <c r="K4115" s="26"/>
    </row>
    <row r="4116" spans="10:11" x14ac:dyDescent="0.25">
      <c r="J4116" s="26" t="e">
        <f>(((D4116/(1-#REF!))+F4116+H4116)/(1-#REF!))+#REF!+I4116</f>
        <v>#REF!</v>
      </c>
      <c r="K4116" s="26"/>
    </row>
    <row r="4117" spans="10:11" x14ac:dyDescent="0.25">
      <c r="J4117" s="26" t="e">
        <f>(((D4117/(1-#REF!))+F4117+H4117)/(1-#REF!))+#REF!+I4117</f>
        <v>#REF!</v>
      </c>
      <c r="K4117" s="26"/>
    </row>
    <row r="4118" spans="10:11" x14ac:dyDescent="0.25">
      <c r="J4118" s="26" t="e">
        <f>(((D4118/(1-#REF!))+F4118+H4118)/(1-#REF!))+#REF!+I4118</f>
        <v>#REF!</v>
      </c>
      <c r="K4118" s="26"/>
    </row>
    <row r="4119" spans="10:11" x14ac:dyDescent="0.25">
      <c r="J4119" s="26" t="e">
        <f>(((D4119/(1-#REF!))+F4119+H4119)/(1-#REF!))+#REF!+I4119</f>
        <v>#REF!</v>
      </c>
      <c r="K4119" s="26"/>
    </row>
    <row r="4120" spans="10:11" x14ac:dyDescent="0.25">
      <c r="J4120" s="26" t="e">
        <f>(((D4120/(1-#REF!))+F4120+H4120)/(1-#REF!))+#REF!+I4120</f>
        <v>#REF!</v>
      </c>
      <c r="K4120" s="26"/>
    </row>
    <row r="4121" spans="10:11" x14ac:dyDescent="0.25">
      <c r="J4121" s="26" t="e">
        <f>(((D4121/(1-#REF!))+F4121+H4121)/(1-#REF!))+#REF!+I4121</f>
        <v>#REF!</v>
      </c>
      <c r="K4121" s="26"/>
    </row>
    <row r="4122" spans="10:11" x14ac:dyDescent="0.25">
      <c r="J4122" s="26" t="e">
        <f>(((D4122/(1-#REF!))+F4122+H4122)/(1-#REF!))+#REF!+I4122</f>
        <v>#REF!</v>
      </c>
      <c r="K4122" s="26"/>
    </row>
    <row r="4123" spans="10:11" x14ac:dyDescent="0.25">
      <c r="J4123" s="26" t="e">
        <f>(((D4123/(1-#REF!))+F4123+H4123)/(1-#REF!))+#REF!+I4123</f>
        <v>#REF!</v>
      </c>
      <c r="K4123" s="26"/>
    </row>
    <row r="4124" spans="10:11" x14ac:dyDescent="0.25">
      <c r="J4124" s="26" t="e">
        <f>(((D4124/(1-#REF!))+F4124+H4124)/(1-#REF!))+#REF!+I4124</f>
        <v>#REF!</v>
      </c>
      <c r="K4124" s="26"/>
    </row>
    <row r="4125" spans="10:11" x14ac:dyDescent="0.25">
      <c r="J4125" s="26" t="e">
        <f>(((D4125/(1-#REF!))+F4125+H4125)/(1-#REF!))+#REF!+I4125</f>
        <v>#REF!</v>
      </c>
      <c r="K4125" s="26"/>
    </row>
    <row r="4126" spans="10:11" x14ac:dyDescent="0.25">
      <c r="J4126" s="26" t="e">
        <f>(((D4126/(1-#REF!))+F4126+H4126)/(1-#REF!))+#REF!+I4126</f>
        <v>#REF!</v>
      </c>
      <c r="K4126" s="26"/>
    </row>
    <row r="4127" spans="10:11" x14ac:dyDescent="0.25">
      <c r="J4127" s="26" t="e">
        <f>(((D4127/(1-#REF!))+F4127+H4127)/(1-#REF!))+#REF!+I4127</f>
        <v>#REF!</v>
      </c>
      <c r="K4127" s="26"/>
    </row>
    <row r="4128" spans="10:11" x14ac:dyDescent="0.25">
      <c r="J4128" s="26" t="e">
        <f>(((D4128/(1-#REF!))+F4128+H4128)/(1-#REF!))+#REF!+I4128</f>
        <v>#REF!</v>
      </c>
      <c r="K4128" s="26"/>
    </row>
    <row r="4129" spans="10:11" x14ac:dyDescent="0.25">
      <c r="J4129" s="26" t="e">
        <f>(((D4129/(1-#REF!))+F4129+H4129)/(1-#REF!))+#REF!+I4129</f>
        <v>#REF!</v>
      </c>
      <c r="K4129" s="26"/>
    </row>
    <row r="4130" spans="10:11" x14ac:dyDescent="0.25">
      <c r="J4130" s="26" t="e">
        <f>(((D4130/(1-#REF!))+F4130+H4130)/(1-#REF!))+#REF!+I4130</f>
        <v>#REF!</v>
      </c>
      <c r="K4130" s="26"/>
    </row>
    <row r="4131" spans="10:11" x14ac:dyDescent="0.25">
      <c r="J4131" s="26" t="e">
        <f>(((D4131/(1-#REF!))+F4131+H4131)/(1-#REF!))+#REF!+I4131</f>
        <v>#REF!</v>
      </c>
      <c r="K4131" s="26"/>
    </row>
    <row r="4132" spans="10:11" x14ac:dyDescent="0.25">
      <c r="J4132" s="26" t="e">
        <f>(((D4132/(1-#REF!))+F4132+H4132)/(1-#REF!))+#REF!+I4132</f>
        <v>#REF!</v>
      </c>
      <c r="K4132" s="26"/>
    </row>
    <row r="4133" spans="10:11" x14ac:dyDescent="0.25">
      <c r="J4133" s="26" t="e">
        <f>(((D4133/(1-#REF!))+F4133+H4133)/(1-#REF!))+#REF!+I4133</f>
        <v>#REF!</v>
      </c>
      <c r="K4133" s="26"/>
    </row>
    <row r="4134" spans="10:11" x14ac:dyDescent="0.25">
      <c r="J4134" s="26" t="e">
        <f>(((D4134/(1-#REF!))+F4134+H4134)/(1-#REF!))+#REF!+I4134</f>
        <v>#REF!</v>
      </c>
      <c r="K4134" s="26"/>
    </row>
    <row r="4135" spans="10:11" x14ac:dyDescent="0.25">
      <c r="J4135" s="26" t="e">
        <f>(((D4135/(1-#REF!))+F4135+H4135)/(1-#REF!))+#REF!+I4135</f>
        <v>#REF!</v>
      </c>
      <c r="K4135" s="26"/>
    </row>
    <row r="4136" spans="10:11" x14ac:dyDescent="0.25">
      <c r="J4136" s="26" t="e">
        <f>(((D4136/(1-#REF!))+F4136+H4136)/(1-#REF!))+#REF!+I4136</f>
        <v>#REF!</v>
      </c>
      <c r="K4136" s="26"/>
    </row>
    <row r="4137" spans="10:11" x14ac:dyDescent="0.25">
      <c r="J4137" s="26" t="e">
        <f>(((D4137/(1-#REF!))+F4137+H4137)/(1-#REF!))+#REF!+I4137</f>
        <v>#REF!</v>
      </c>
      <c r="K4137" s="26"/>
    </row>
    <row r="4138" spans="10:11" x14ac:dyDescent="0.25">
      <c r="J4138" s="26" t="e">
        <f>(((D4138/(1-#REF!))+F4138+H4138)/(1-#REF!))+#REF!+I4138</f>
        <v>#REF!</v>
      </c>
      <c r="K4138" s="26"/>
    </row>
    <row r="4139" spans="10:11" x14ac:dyDescent="0.25">
      <c r="J4139" s="26" t="e">
        <f>(((D4139/(1-#REF!))+F4139+H4139)/(1-#REF!))+#REF!+I4139</f>
        <v>#REF!</v>
      </c>
      <c r="K4139" s="26"/>
    </row>
    <row r="4140" spans="10:11" x14ac:dyDescent="0.25">
      <c r="J4140" s="26" t="e">
        <f>(((D4140/(1-#REF!))+F4140+H4140)/(1-#REF!))+#REF!+I4140</f>
        <v>#REF!</v>
      </c>
      <c r="K4140" s="26"/>
    </row>
    <row r="4141" spans="10:11" x14ac:dyDescent="0.25">
      <c r="J4141" s="26" t="e">
        <f>(((D4141/(1-#REF!))+F4141+H4141)/(1-#REF!))+#REF!+I4141</f>
        <v>#REF!</v>
      </c>
      <c r="K4141" s="26"/>
    </row>
    <row r="4142" spans="10:11" x14ac:dyDescent="0.25">
      <c r="J4142" s="26" t="e">
        <f>(((D4142/(1-#REF!))+F4142+H4142)/(1-#REF!))+#REF!+I4142</f>
        <v>#REF!</v>
      </c>
      <c r="K4142" s="26"/>
    </row>
    <row r="4143" spans="10:11" x14ac:dyDescent="0.25">
      <c r="J4143" s="26" t="e">
        <f>(((D4143/(1-#REF!))+F4143+H4143)/(1-#REF!))+#REF!+I4143</f>
        <v>#REF!</v>
      </c>
      <c r="K4143" s="26"/>
    </row>
    <row r="4144" spans="10:11" x14ac:dyDescent="0.25">
      <c r="J4144" s="26" t="e">
        <f>(((D4144/(1-#REF!))+F4144+H4144)/(1-#REF!))+#REF!+I4144</f>
        <v>#REF!</v>
      </c>
      <c r="K4144" s="26"/>
    </row>
    <row r="4145" spans="10:11" x14ac:dyDescent="0.25">
      <c r="J4145" s="26" t="e">
        <f>(((D4145/(1-#REF!))+F4145+H4145)/(1-#REF!))+#REF!+I4145</f>
        <v>#REF!</v>
      </c>
      <c r="K4145" s="26"/>
    </row>
    <row r="4146" spans="10:11" x14ac:dyDescent="0.25">
      <c r="J4146" s="26" t="e">
        <f>(((D4146/(1-#REF!))+F4146+H4146)/(1-#REF!))+#REF!+I4146</f>
        <v>#REF!</v>
      </c>
      <c r="K4146" s="26"/>
    </row>
    <row r="4147" spans="10:11" x14ac:dyDescent="0.25">
      <c r="J4147" s="26" t="e">
        <f>(((D4147/(1-#REF!))+F4147+H4147)/(1-#REF!))+#REF!+I4147</f>
        <v>#REF!</v>
      </c>
      <c r="K4147" s="26"/>
    </row>
    <row r="4148" spans="10:11" x14ac:dyDescent="0.25">
      <c r="J4148" s="26" t="e">
        <f>(((D4148/(1-#REF!))+F4148+H4148)/(1-#REF!))+#REF!+I4148</f>
        <v>#REF!</v>
      </c>
      <c r="K4148" s="26"/>
    </row>
    <row r="4149" spans="10:11" x14ac:dyDescent="0.25">
      <c r="J4149" s="26" t="e">
        <f>(((D4149/(1-#REF!))+F4149+H4149)/(1-#REF!))+#REF!+I4149</f>
        <v>#REF!</v>
      </c>
      <c r="K4149" s="26"/>
    </row>
    <row r="4150" spans="10:11" x14ac:dyDescent="0.25">
      <c r="J4150" s="26" t="e">
        <f>(((D4150/(1-#REF!))+F4150+H4150)/(1-#REF!))+#REF!+I4150</f>
        <v>#REF!</v>
      </c>
      <c r="K4150" s="26"/>
    </row>
    <row r="4151" spans="10:11" x14ac:dyDescent="0.25">
      <c r="J4151" s="26" t="e">
        <f>(((D4151/(1-#REF!))+F4151+H4151)/(1-#REF!))+#REF!+I4151</f>
        <v>#REF!</v>
      </c>
      <c r="K4151" s="26"/>
    </row>
    <row r="4152" spans="10:11" x14ac:dyDescent="0.25">
      <c r="J4152" s="26" t="e">
        <f>(((D4152/(1-#REF!))+F4152+H4152)/(1-#REF!))+#REF!+I4152</f>
        <v>#REF!</v>
      </c>
      <c r="K4152" s="26"/>
    </row>
    <row r="4153" spans="10:11" x14ac:dyDescent="0.25">
      <c r="J4153" s="26" t="e">
        <f>(((D4153/(1-#REF!))+F4153+H4153)/(1-#REF!))+#REF!+I4153</f>
        <v>#REF!</v>
      </c>
      <c r="K4153" s="26"/>
    </row>
    <row r="4154" spans="10:11" x14ac:dyDescent="0.25">
      <c r="J4154" s="26" t="e">
        <f>(((D4154/(1-#REF!))+F4154+H4154)/(1-#REF!))+#REF!+I4154</f>
        <v>#REF!</v>
      </c>
      <c r="K4154" s="26"/>
    </row>
    <row r="4155" spans="10:11" x14ac:dyDescent="0.25">
      <c r="J4155" s="26" t="e">
        <f>(((D4155/(1-#REF!))+F4155+H4155)/(1-#REF!))+#REF!+I4155</f>
        <v>#REF!</v>
      </c>
      <c r="K4155" s="26"/>
    </row>
    <row r="4156" spans="10:11" x14ac:dyDescent="0.25">
      <c r="J4156" s="26" t="e">
        <f>(((D4156/(1-#REF!))+F4156+H4156)/(1-#REF!))+#REF!+I4156</f>
        <v>#REF!</v>
      </c>
      <c r="K4156" s="26"/>
    </row>
    <row r="4157" spans="10:11" x14ac:dyDescent="0.25">
      <c r="J4157" s="26" t="e">
        <f>(((D4157/(1-#REF!))+F4157+H4157)/(1-#REF!))+#REF!+I4157</f>
        <v>#REF!</v>
      </c>
      <c r="K4157" s="26"/>
    </row>
    <row r="4158" spans="10:11" x14ac:dyDescent="0.25">
      <c r="J4158" s="26" t="e">
        <f>(((D4158/(1-#REF!))+F4158+H4158)/(1-#REF!))+#REF!+I4158</f>
        <v>#REF!</v>
      </c>
      <c r="K4158" s="26"/>
    </row>
    <row r="4159" spans="10:11" x14ac:dyDescent="0.25">
      <c r="J4159" s="26" t="e">
        <f>(((D4159/(1-#REF!))+F4159+H4159)/(1-#REF!))+#REF!+I4159</f>
        <v>#REF!</v>
      </c>
      <c r="K4159" s="26"/>
    </row>
    <row r="4160" spans="10:11" x14ac:dyDescent="0.25">
      <c r="J4160" s="26" t="e">
        <f>(((D4160/(1-#REF!))+F4160+H4160)/(1-#REF!))+#REF!+I4160</f>
        <v>#REF!</v>
      </c>
      <c r="K4160" s="26"/>
    </row>
    <row r="4161" spans="10:11" x14ac:dyDescent="0.25">
      <c r="J4161" s="26" t="e">
        <f>(((D4161/(1-#REF!))+F4161+H4161)/(1-#REF!))+#REF!+I4161</f>
        <v>#REF!</v>
      </c>
      <c r="K4161" s="26"/>
    </row>
    <row r="4162" spans="10:11" x14ac:dyDescent="0.25">
      <c r="J4162" s="26" t="e">
        <f>(((D4162/(1-#REF!))+F4162+H4162)/(1-#REF!))+#REF!+I4162</f>
        <v>#REF!</v>
      </c>
      <c r="K4162" s="26"/>
    </row>
    <row r="4163" spans="10:11" x14ac:dyDescent="0.25">
      <c r="J4163" s="26" t="e">
        <f>(((D4163/(1-#REF!))+F4163+H4163)/(1-#REF!))+#REF!+I4163</f>
        <v>#REF!</v>
      </c>
      <c r="K4163" s="26"/>
    </row>
    <row r="4164" spans="10:11" x14ac:dyDescent="0.25">
      <c r="J4164" s="26" t="e">
        <f>(((D4164/(1-#REF!))+F4164+H4164)/(1-#REF!))+#REF!+I4164</f>
        <v>#REF!</v>
      </c>
      <c r="K4164" s="26"/>
    </row>
    <row r="4165" spans="10:11" x14ac:dyDescent="0.25">
      <c r="J4165" s="26" t="e">
        <f>(((D4165/(1-#REF!))+F4165+H4165)/(1-#REF!))+#REF!+I4165</f>
        <v>#REF!</v>
      </c>
      <c r="K4165" s="26"/>
    </row>
    <row r="4166" spans="10:11" x14ac:dyDescent="0.25">
      <c r="J4166" s="26" t="e">
        <f>(((D4166/(1-#REF!))+F4166+H4166)/(1-#REF!))+#REF!+I4166</f>
        <v>#REF!</v>
      </c>
      <c r="K4166" s="26"/>
    </row>
    <row r="4167" spans="10:11" x14ac:dyDescent="0.25">
      <c r="J4167" s="26" t="e">
        <f>(((D4167/(1-#REF!))+F4167+H4167)/(1-#REF!))+#REF!+I4167</f>
        <v>#REF!</v>
      </c>
      <c r="K4167" s="26"/>
    </row>
    <row r="4168" spans="10:11" x14ac:dyDescent="0.25">
      <c r="J4168" s="26" t="e">
        <f>(((D4168/(1-#REF!))+F4168+H4168)/(1-#REF!))+#REF!+I4168</f>
        <v>#REF!</v>
      </c>
      <c r="K4168" s="26"/>
    </row>
    <row r="4169" spans="10:11" x14ac:dyDescent="0.25">
      <c r="J4169" s="26" t="e">
        <f>(((D4169/(1-#REF!))+F4169+H4169)/(1-#REF!))+#REF!+I4169</f>
        <v>#REF!</v>
      </c>
      <c r="K4169" s="26"/>
    </row>
    <row r="4170" spans="10:11" x14ac:dyDescent="0.25">
      <c r="J4170" s="26" t="e">
        <f>(((D4170/(1-#REF!))+F4170+H4170)/(1-#REF!))+#REF!+I4170</f>
        <v>#REF!</v>
      </c>
      <c r="K4170" s="26"/>
    </row>
    <row r="4171" spans="10:11" x14ac:dyDescent="0.25">
      <c r="J4171" s="26" t="e">
        <f>(((D4171/(1-#REF!))+F4171+H4171)/(1-#REF!))+#REF!+I4171</f>
        <v>#REF!</v>
      </c>
      <c r="K4171" s="26"/>
    </row>
    <row r="4172" spans="10:11" x14ac:dyDescent="0.25">
      <c r="J4172" s="26" t="e">
        <f>(((D4172/(1-#REF!))+F4172+H4172)/(1-#REF!))+#REF!+I4172</f>
        <v>#REF!</v>
      </c>
      <c r="K4172" s="26"/>
    </row>
    <row r="4173" spans="10:11" x14ac:dyDescent="0.25">
      <c r="J4173" s="26" t="e">
        <f>(((D4173/(1-#REF!))+F4173+H4173)/(1-#REF!))+#REF!+I4173</f>
        <v>#REF!</v>
      </c>
      <c r="K4173" s="26"/>
    </row>
    <row r="4174" spans="10:11" x14ac:dyDescent="0.25">
      <c r="J4174" s="26" t="e">
        <f>(((D4174/(1-#REF!))+F4174+H4174)/(1-#REF!))+#REF!+I4174</f>
        <v>#REF!</v>
      </c>
      <c r="K4174" s="26"/>
    </row>
    <row r="4175" spans="10:11" x14ac:dyDescent="0.25">
      <c r="J4175" s="26" t="e">
        <f>(((D4175/(1-#REF!))+F4175+H4175)/(1-#REF!))+#REF!+I4175</f>
        <v>#REF!</v>
      </c>
      <c r="K4175" s="26"/>
    </row>
    <row r="4176" spans="10:11" x14ac:dyDescent="0.25">
      <c r="J4176" s="26" t="e">
        <f>(((D4176/(1-#REF!))+F4176+H4176)/(1-#REF!))+#REF!+I4176</f>
        <v>#REF!</v>
      </c>
      <c r="K4176" s="26"/>
    </row>
    <row r="4177" spans="10:11" x14ac:dyDescent="0.25">
      <c r="J4177" s="26" t="e">
        <f>(((D4177/(1-#REF!))+F4177+H4177)/(1-#REF!))+#REF!+I4177</f>
        <v>#REF!</v>
      </c>
      <c r="K4177" s="26"/>
    </row>
    <row r="4178" spans="10:11" x14ac:dyDescent="0.25">
      <c r="J4178" s="26" t="e">
        <f>(((D4178/(1-#REF!))+F4178+H4178)/(1-#REF!))+#REF!+I4178</f>
        <v>#REF!</v>
      </c>
      <c r="K4178" s="26"/>
    </row>
    <row r="4179" spans="10:11" x14ac:dyDescent="0.25">
      <c r="J4179" s="26" t="e">
        <f>(((D4179/(1-#REF!))+F4179+H4179)/(1-#REF!))+#REF!+I4179</f>
        <v>#REF!</v>
      </c>
      <c r="K4179" s="26"/>
    </row>
    <row r="4180" spans="10:11" x14ac:dyDescent="0.25">
      <c r="J4180" s="26" t="e">
        <f>(((D4180/(1-#REF!))+F4180+H4180)/(1-#REF!))+#REF!+I4180</f>
        <v>#REF!</v>
      </c>
      <c r="K4180" s="26"/>
    </row>
    <row r="4181" spans="10:11" x14ac:dyDescent="0.25">
      <c r="J4181" s="26" t="e">
        <f>(((D4181/(1-#REF!))+F4181+H4181)/(1-#REF!))+#REF!+I4181</f>
        <v>#REF!</v>
      </c>
      <c r="K4181" s="26"/>
    </row>
    <row r="4182" spans="10:11" x14ac:dyDescent="0.25">
      <c r="J4182" s="26" t="e">
        <f>(((D4182/(1-#REF!))+F4182+H4182)/(1-#REF!))+#REF!+I4182</f>
        <v>#REF!</v>
      </c>
      <c r="K4182" s="26"/>
    </row>
    <row r="4183" spans="10:11" x14ac:dyDescent="0.25">
      <c r="J4183" s="26" t="e">
        <f>(((D4183/(1-#REF!))+F4183+H4183)/(1-#REF!))+#REF!+I4183</f>
        <v>#REF!</v>
      </c>
      <c r="K4183" s="26"/>
    </row>
    <row r="4184" spans="10:11" x14ac:dyDescent="0.25">
      <c r="J4184" s="26" t="e">
        <f>(((D4184/(1-#REF!))+F4184+H4184)/(1-#REF!))+#REF!+I4184</f>
        <v>#REF!</v>
      </c>
      <c r="K4184" s="26"/>
    </row>
    <row r="4185" spans="10:11" x14ac:dyDescent="0.25">
      <c r="J4185" s="26" t="e">
        <f>(((D4185/(1-#REF!))+F4185+H4185)/(1-#REF!))+#REF!+I4185</f>
        <v>#REF!</v>
      </c>
      <c r="K4185" s="26"/>
    </row>
    <row r="4186" spans="10:11" x14ac:dyDescent="0.25">
      <c r="J4186" s="26" t="e">
        <f>(((D4186/(1-#REF!))+F4186+H4186)/(1-#REF!))+#REF!+I4186</f>
        <v>#REF!</v>
      </c>
      <c r="K4186" s="26"/>
    </row>
    <row r="4187" spans="10:11" x14ac:dyDescent="0.25">
      <c r="J4187" s="26" t="e">
        <f>(((D4187/(1-#REF!))+F4187+H4187)/(1-#REF!))+#REF!+I4187</f>
        <v>#REF!</v>
      </c>
      <c r="K4187" s="26"/>
    </row>
    <row r="4188" spans="10:11" x14ac:dyDescent="0.25">
      <c r="J4188" s="26" t="e">
        <f>(((D4188/(1-#REF!))+F4188+H4188)/(1-#REF!))+#REF!+I4188</f>
        <v>#REF!</v>
      </c>
      <c r="K4188" s="26"/>
    </row>
    <row r="4189" spans="10:11" x14ac:dyDescent="0.25">
      <c r="J4189" s="26" t="e">
        <f>(((D4189/(1-#REF!))+F4189+H4189)/(1-#REF!))+#REF!+I4189</f>
        <v>#REF!</v>
      </c>
      <c r="K4189" s="26"/>
    </row>
    <row r="4190" spans="10:11" x14ac:dyDescent="0.25">
      <c r="J4190" s="26" t="e">
        <f>(((D4190/(1-#REF!))+F4190+H4190)/(1-#REF!))+#REF!+I4190</f>
        <v>#REF!</v>
      </c>
      <c r="K4190" s="26"/>
    </row>
    <row r="4191" spans="10:11" x14ac:dyDescent="0.25">
      <c r="J4191" s="26" t="e">
        <f>(((D4191/(1-#REF!))+F4191+H4191)/(1-#REF!))+#REF!+I4191</f>
        <v>#REF!</v>
      </c>
      <c r="K4191" s="26"/>
    </row>
    <row r="4192" spans="10:11" x14ac:dyDescent="0.25">
      <c r="J4192" s="26" t="e">
        <f>(((D4192/(1-#REF!))+F4192+H4192)/(1-#REF!))+#REF!+I4192</f>
        <v>#REF!</v>
      </c>
      <c r="K4192" s="26"/>
    </row>
    <row r="4193" spans="10:11" x14ac:dyDescent="0.25">
      <c r="J4193" s="26" t="e">
        <f>(((D4193/(1-#REF!))+F4193+H4193)/(1-#REF!))+#REF!+I4193</f>
        <v>#REF!</v>
      </c>
      <c r="K4193" s="26"/>
    </row>
    <row r="4194" spans="10:11" x14ac:dyDescent="0.25">
      <c r="J4194" s="26" t="e">
        <f>(((D4194/(1-#REF!))+F4194+H4194)/(1-#REF!))+#REF!+I4194</f>
        <v>#REF!</v>
      </c>
      <c r="K4194" s="26"/>
    </row>
    <row r="4195" spans="10:11" x14ac:dyDescent="0.25">
      <c r="J4195" s="26" t="e">
        <f>(((D4195/(1-#REF!))+F4195+H4195)/(1-#REF!))+#REF!+I4195</f>
        <v>#REF!</v>
      </c>
      <c r="K4195" s="26"/>
    </row>
    <row r="4196" spans="10:11" x14ac:dyDescent="0.25">
      <c r="J4196" s="26" t="e">
        <f>(((D4196/(1-#REF!))+F4196+H4196)/(1-#REF!))+#REF!+I4196</f>
        <v>#REF!</v>
      </c>
      <c r="K4196" s="26"/>
    </row>
    <row r="4197" spans="10:11" x14ac:dyDescent="0.25">
      <c r="J4197" s="26" t="e">
        <f>(((D4197/(1-#REF!))+F4197+H4197)/(1-#REF!))+#REF!+I4197</f>
        <v>#REF!</v>
      </c>
      <c r="K4197" s="26"/>
    </row>
    <row r="4198" spans="10:11" x14ac:dyDescent="0.25">
      <c r="J4198" s="26" t="e">
        <f>(((D4198/(1-#REF!))+F4198+H4198)/(1-#REF!))+#REF!+I4198</f>
        <v>#REF!</v>
      </c>
      <c r="K4198" s="26"/>
    </row>
    <row r="4199" spans="10:11" x14ac:dyDescent="0.25">
      <c r="J4199" s="26" t="e">
        <f>(((D4199/(1-#REF!))+F4199+H4199)/(1-#REF!))+#REF!+I4199</f>
        <v>#REF!</v>
      </c>
      <c r="K4199" s="26"/>
    </row>
    <row r="4200" spans="10:11" x14ac:dyDescent="0.25">
      <c r="J4200" s="26" t="e">
        <f>(((D4200/(1-#REF!))+F4200+H4200)/(1-#REF!))+#REF!+I4200</f>
        <v>#REF!</v>
      </c>
      <c r="K4200" s="26"/>
    </row>
    <row r="4201" spans="10:11" x14ac:dyDescent="0.25">
      <c r="J4201" s="26" t="e">
        <f>(((D4201/(1-#REF!))+F4201+H4201)/(1-#REF!))+#REF!+I4201</f>
        <v>#REF!</v>
      </c>
      <c r="K4201" s="26"/>
    </row>
    <row r="4202" spans="10:11" x14ac:dyDescent="0.25">
      <c r="J4202" s="26" t="e">
        <f>(((D4202/(1-#REF!))+F4202+H4202)/(1-#REF!))+#REF!+I4202</f>
        <v>#REF!</v>
      </c>
      <c r="K4202" s="26"/>
    </row>
    <row r="4203" spans="10:11" x14ac:dyDescent="0.25">
      <c r="J4203" s="26" t="e">
        <f>(((D4203/(1-#REF!))+F4203+H4203)/(1-#REF!))+#REF!+I4203</f>
        <v>#REF!</v>
      </c>
      <c r="K4203" s="26"/>
    </row>
    <row r="4204" spans="10:11" x14ac:dyDescent="0.25">
      <c r="J4204" s="26" t="e">
        <f>(((D4204/(1-#REF!))+F4204+H4204)/(1-#REF!))+#REF!+I4204</f>
        <v>#REF!</v>
      </c>
      <c r="K4204" s="26"/>
    </row>
    <row r="4205" spans="10:11" x14ac:dyDescent="0.25">
      <c r="J4205" s="26" t="e">
        <f>(((D4205/(1-#REF!))+F4205+H4205)/(1-#REF!))+#REF!+I4205</f>
        <v>#REF!</v>
      </c>
      <c r="K4205" s="26"/>
    </row>
    <row r="4206" spans="10:11" x14ac:dyDescent="0.25">
      <c r="J4206" s="26" t="e">
        <f>(((D4206/(1-#REF!))+F4206+H4206)/(1-#REF!))+#REF!+I4206</f>
        <v>#REF!</v>
      </c>
      <c r="K4206" s="26"/>
    </row>
    <row r="4207" spans="10:11" x14ac:dyDescent="0.25">
      <c r="J4207" s="26" t="e">
        <f>(((D4207/(1-#REF!))+F4207+H4207)/(1-#REF!))+#REF!+I4207</f>
        <v>#REF!</v>
      </c>
      <c r="K4207" s="26"/>
    </row>
    <row r="4208" spans="10:11" x14ac:dyDescent="0.25">
      <c r="J4208" s="26" t="e">
        <f>(((D4208/(1-#REF!))+F4208+H4208)/(1-#REF!))+#REF!+I4208</f>
        <v>#REF!</v>
      </c>
      <c r="K4208" s="26"/>
    </row>
    <row r="4209" spans="10:11" x14ac:dyDescent="0.25">
      <c r="J4209" s="26" t="e">
        <f>(((D4209/(1-#REF!))+F4209+H4209)/(1-#REF!))+#REF!+I4209</f>
        <v>#REF!</v>
      </c>
      <c r="K4209" s="26"/>
    </row>
    <row r="4210" spans="10:11" x14ac:dyDescent="0.25">
      <c r="J4210" s="26" t="e">
        <f>(((D4210/(1-#REF!))+F4210+H4210)/(1-#REF!))+#REF!+I4210</f>
        <v>#REF!</v>
      </c>
      <c r="K4210" s="26"/>
    </row>
    <row r="4211" spans="10:11" x14ac:dyDescent="0.25">
      <c r="J4211" s="26" t="e">
        <f>(((D4211/(1-#REF!))+F4211+H4211)/(1-#REF!))+#REF!+I4211</f>
        <v>#REF!</v>
      </c>
      <c r="K4211" s="26"/>
    </row>
    <row r="4212" spans="10:11" x14ac:dyDescent="0.25">
      <c r="J4212" s="26" t="e">
        <f>(((D4212/(1-#REF!))+F4212+H4212)/(1-#REF!))+#REF!+I4212</f>
        <v>#REF!</v>
      </c>
      <c r="K4212" s="26"/>
    </row>
    <row r="4213" spans="10:11" x14ac:dyDescent="0.25">
      <c r="J4213" s="26" t="e">
        <f>(((D4213/(1-#REF!))+F4213+H4213)/(1-#REF!))+#REF!+I4213</f>
        <v>#REF!</v>
      </c>
      <c r="K4213" s="26"/>
    </row>
    <row r="4214" spans="10:11" x14ac:dyDescent="0.25">
      <c r="J4214" s="26" t="e">
        <f>(((D4214/(1-#REF!))+F4214+H4214)/(1-#REF!))+#REF!+I4214</f>
        <v>#REF!</v>
      </c>
      <c r="K4214" s="26"/>
    </row>
    <row r="4215" spans="10:11" x14ac:dyDescent="0.25">
      <c r="J4215" s="26" t="e">
        <f>(((D4215/(1-#REF!))+F4215+H4215)/(1-#REF!))+#REF!+I4215</f>
        <v>#REF!</v>
      </c>
      <c r="K4215" s="26"/>
    </row>
    <row r="4216" spans="10:11" x14ac:dyDescent="0.25">
      <c r="J4216" s="26" t="e">
        <f>(((D4216/(1-#REF!))+F4216+H4216)/(1-#REF!))+#REF!+I4216</f>
        <v>#REF!</v>
      </c>
      <c r="K4216" s="26"/>
    </row>
    <row r="4217" spans="10:11" x14ac:dyDescent="0.25">
      <c r="J4217" s="26" t="e">
        <f>(((D4217/(1-#REF!))+F4217+H4217)/(1-#REF!))+#REF!+I4217</f>
        <v>#REF!</v>
      </c>
      <c r="K4217" s="26"/>
    </row>
    <row r="4218" spans="10:11" x14ac:dyDescent="0.25">
      <c r="J4218" s="26" t="e">
        <f>(((D4218/(1-#REF!))+F4218+H4218)/(1-#REF!))+#REF!+I4218</f>
        <v>#REF!</v>
      </c>
      <c r="K4218" s="26"/>
    </row>
    <row r="4219" spans="10:11" x14ac:dyDescent="0.25">
      <c r="J4219" s="26" t="e">
        <f>(((D4219/(1-#REF!))+F4219+H4219)/(1-#REF!))+#REF!+I4219</f>
        <v>#REF!</v>
      </c>
      <c r="K4219" s="26"/>
    </row>
    <row r="4220" spans="10:11" x14ac:dyDescent="0.25">
      <c r="J4220" s="26" t="e">
        <f>(((D4220/(1-#REF!))+F4220+H4220)/(1-#REF!))+#REF!+I4220</f>
        <v>#REF!</v>
      </c>
      <c r="K4220" s="26"/>
    </row>
    <row r="4221" spans="10:11" x14ac:dyDescent="0.25">
      <c r="J4221" s="26" t="e">
        <f>(((D4221/(1-#REF!))+F4221+H4221)/(1-#REF!))+#REF!+I4221</f>
        <v>#REF!</v>
      </c>
      <c r="K4221" s="26"/>
    </row>
    <row r="4222" spans="10:11" x14ac:dyDescent="0.25">
      <c r="J4222" s="26" t="e">
        <f>(((D4222/(1-#REF!))+F4222+H4222)/(1-#REF!))+#REF!+I4222</f>
        <v>#REF!</v>
      </c>
      <c r="K4222" s="26"/>
    </row>
    <row r="4223" spans="10:11" x14ac:dyDescent="0.25">
      <c r="J4223" s="26" t="e">
        <f>(((D4223/(1-#REF!))+F4223+H4223)/(1-#REF!))+#REF!+I4223</f>
        <v>#REF!</v>
      </c>
      <c r="K4223" s="26"/>
    </row>
    <row r="4224" spans="10:11" x14ac:dyDescent="0.25">
      <c r="J4224" s="26" t="e">
        <f>(((D4224/(1-#REF!))+F4224+H4224)/(1-#REF!))+#REF!+I4224</f>
        <v>#REF!</v>
      </c>
      <c r="K4224" s="26"/>
    </row>
    <row r="4225" spans="10:11" x14ac:dyDescent="0.25">
      <c r="J4225" s="26" t="e">
        <f>(((D4225/(1-#REF!))+F4225+H4225)/(1-#REF!))+#REF!+I4225</f>
        <v>#REF!</v>
      </c>
      <c r="K4225" s="26"/>
    </row>
    <row r="4226" spans="10:11" x14ac:dyDescent="0.25">
      <c r="J4226" s="26" t="e">
        <f>(((D4226/(1-#REF!))+F4226+H4226)/(1-#REF!))+#REF!+I4226</f>
        <v>#REF!</v>
      </c>
      <c r="K4226" s="26"/>
    </row>
    <row r="4227" spans="10:11" x14ac:dyDescent="0.25">
      <c r="J4227" s="26" t="e">
        <f>(((D4227/(1-#REF!))+F4227+H4227)/(1-#REF!))+#REF!+I4227</f>
        <v>#REF!</v>
      </c>
      <c r="K4227" s="26"/>
    </row>
    <row r="4228" spans="10:11" x14ac:dyDescent="0.25">
      <c r="J4228" s="26" t="e">
        <f>(((D4228/(1-#REF!))+F4228+H4228)/(1-#REF!))+#REF!+I4228</f>
        <v>#REF!</v>
      </c>
      <c r="K4228" s="26"/>
    </row>
    <row r="4229" spans="10:11" x14ac:dyDescent="0.25">
      <c r="J4229" s="26" t="e">
        <f>(((D4229/(1-#REF!))+F4229+H4229)/(1-#REF!))+#REF!+I4229</f>
        <v>#REF!</v>
      </c>
      <c r="K4229" s="26"/>
    </row>
    <row r="4230" spans="10:11" x14ac:dyDescent="0.25">
      <c r="J4230" s="26" t="e">
        <f>(((D4230/(1-#REF!))+F4230+H4230)/(1-#REF!))+#REF!+I4230</f>
        <v>#REF!</v>
      </c>
      <c r="K4230" s="26"/>
    </row>
    <row r="4231" spans="10:11" x14ac:dyDescent="0.25">
      <c r="J4231" s="26" t="e">
        <f>(((D4231/(1-#REF!))+F4231+H4231)/(1-#REF!))+#REF!+I4231</f>
        <v>#REF!</v>
      </c>
      <c r="K4231" s="26"/>
    </row>
    <row r="4232" spans="10:11" x14ac:dyDescent="0.25">
      <c r="J4232" s="26" t="e">
        <f>(((D4232/(1-#REF!))+F4232+H4232)/(1-#REF!))+#REF!+I4232</f>
        <v>#REF!</v>
      </c>
      <c r="K4232" s="26"/>
    </row>
    <row r="4233" spans="10:11" x14ac:dyDescent="0.25">
      <c r="J4233" s="26" t="e">
        <f>(((D4233/(1-#REF!))+F4233+H4233)/(1-#REF!))+#REF!+I4233</f>
        <v>#REF!</v>
      </c>
      <c r="K4233" s="26"/>
    </row>
    <row r="4234" spans="10:11" x14ac:dyDescent="0.25">
      <c r="J4234" s="26" t="e">
        <f>(((D4234/(1-#REF!))+F4234+H4234)/(1-#REF!))+#REF!+I4234</f>
        <v>#REF!</v>
      </c>
      <c r="K4234" s="26"/>
    </row>
    <row r="4235" spans="10:11" x14ac:dyDescent="0.25">
      <c r="J4235" s="26" t="e">
        <f>(((D4235/(1-#REF!))+F4235+H4235)/(1-#REF!))+#REF!+I4235</f>
        <v>#REF!</v>
      </c>
      <c r="K4235" s="26"/>
    </row>
    <row r="4236" spans="10:11" x14ac:dyDescent="0.25">
      <c r="J4236" s="26" t="e">
        <f>(((D4236/(1-#REF!))+F4236+H4236)/(1-#REF!))+#REF!+I4236</f>
        <v>#REF!</v>
      </c>
      <c r="K4236" s="26"/>
    </row>
    <row r="4237" spans="10:11" x14ac:dyDescent="0.25">
      <c r="J4237" s="26" t="e">
        <f>(((D4237/(1-#REF!))+F4237+H4237)/(1-#REF!))+#REF!+I4237</f>
        <v>#REF!</v>
      </c>
      <c r="K4237" s="26"/>
    </row>
    <row r="4238" spans="10:11" x14ac:dyDescent="0.25">
      <c r="J4238" s="26" t="e">
        <f>(((D4238/(1-#REF!))+F4238+H4238)/(1-#REF!))+#REF!+I4238</f>
        <v>#REF!</v>
      </c>
      <c r="K4238" s="26"/>
    </row>
    <row r="4239" spans="10:11" x14ac:dyDescent="0.25">
      <c r="J4239" s="26" t="e">
        <f>(((D4239/(1-#REF!))+F4239+H4239)/(1-#REF!))+#REF!+I4239</f>
        <v>#REF!</v>
      </c>
      <c r="K4239" s="26"/>
    </row>
    <row r="4240" spans="10:11" x14ac:dyDescent="0.25">
      <c r="J4240" s="26" t="e">
        <f>(((D4240/(1-#REF!))+F4240+H4240)/(1-#REF!))+#REF!+I4240</f>
        <v>#REF!</v>
      </c>
      <c r="K4240" s="26"/>
    </row>
    <row r="4241" spans="10:11" x14ac:dyDescent="0.25">
      <c r="J4241" s="26" t="e">
        <f>(((D4241/(1-#REF!))+F4241+H4241)/(1-#REF!))+#REF!+I4241</f>
        <v>#REF!</v>
      </c>
      <c r="K4241" s="26"/>
    </row>
    <row r="4242" spans="10:11" x14ac:dyDescent="0.25">
      <c r="J4242" s="26" t="e">
        <f>(((D4242/(1-#REF!))+F4242+H4242)/(1-#REF!))+#REF!+I4242</f>
        <v>#REF!</v>
      </c>
      <c r="K4242" s="26"/>
    </row>
    <row r="4243" spans="10:11" x14ac:dyDescent="0.25">
      <c r="J4243" s="26" t="e">
        <f>(((D4243/(1-#REF!))+F4243+H4243)/(1-#REF!))+#REF!+I4243</f>
        <v>#REF!</v>
      </c>
      <c r="K4243" s="26"/>
    </row>
    <row r="4244" spans="10:11" x14ac:dyDescent="0.25">
      <c r="J4244" s="26" t="e">
        <f>(((D4244/(1-#REF!))+F4244+H4244)/(1-#REF!))+#REF!+I4244</f>
        <v>#REF!</v>
      </c>
      <c r="K4244" s="26"/>
    </row>
    <row r="4245" spans="10:11" x14ac:dyDescent="0.25">
      <c r="J4245" s="26" t="e">
        <f>(((D4245/(1-#REF!))+F4245+H4245)/(1-#REF!))+#REF!+I4245</f>
        <v>#REF!</v>
      </c>
      <c r="K4245" s="26"/>
    </row>
    <row r="4246" spans="10:11" x14ac:dyDescent="0.25">
      <c r="J4246" s="26" t="e">
        <f>(((D4246/(1-#REF!))+F4246+H4246)/(1-#REF!))+#REF!+I4246</f>
        <v>#REF!</v>
      </c>
      <c r="K4246" s="26"/>
    </row>
    <row r="4247" spans="10:11" x14ac:dyDescent="0.25">
      <c r="J4247" s="26" t="e">
        <f>(((D4247/(1-#REF!))+F4247+H4247)/(1-#REF!))+#REF!+I4247</f>
        <v>#REF!</v>
      </c>
      <c r="K4247" s="26"/>
    </row>
    <row r="4248" spans="10:11" x14ac:dyDescent="0.25">
      <c r="J4248" s="26" t="e">
        <f>(((D4248/(1-#REF!))+F4248+H4248)/(1-#REF!))+#REF!+I4248</f>
        <v>#REF!</v>
      </c>
      <c r="K4248" s="26"/>
    </row>
    <row r="4249" spans="10:11" x14ac:dyDescent="0.25">
      <c r="J4249" s="26" t="e">
        <f>(((D4249/(1-#REF!))+F4249+H4249)/(1-#REF!))+#REF!+I4249</f>
        <v>#REF!</v>
      </c>
      <c r="K4249" s="26"/>
    </row>
    <row r="4250" spans="10:11" x14ac:dyDescent="0.25">
      <c r="J4250" s="26" t="e">
        <f>(((D4250/(1-#REF!))+F4250+H4250)/(1-#REF!))+#REF!+I4250</f>
        <v>#REF!</v>
      </c>
      <c r="K4250" s="26"/>
    </row>
    <row r="4251" spans="10:11" x14ac:dyDescent="0.25">
      <c r="J4251" s="26" t="e">
        <f>(((D4251/(1-#REF!))+F4251+H4251)/(1-#REF!))+#REF!+I4251</f>
        <v>#REF!</v>
      </c>
      <c r="K4251" s="26"/>
    </row>
    <row r="4252" spans="10:11" x14ac:dyDescent="0.25">
      <c r="J4252" s="26" t="e">
        <f>(((D4252/(1-#REF!))+F4252+H4252)/(1-#REF!))+#REF!+I4252</f>
        <v>#REF!</v>
      </c>
      <c r="K4252" s="26"/>
    </row>
    <row r="4253" spans="10:11" x14ac:dyDescent="0.25">
      <c r="J4253" s="26" t="e">
        <f>(((D4253/(1-#REF!))+F4253+H4253)/(1-#REF!))+#REF!+I4253</f>
        <v>#REF!</v>
      </c>
      <c r="K4253" s="26"/>
    </row>
    <row r="4254" spans="10:11" x14ac:dyDescent="0.25">
      <c r="J4254" s="26" t="e">
        <f>(((D4254/(1-#REF!))+F4254+H4254)/(1-#REF!))+#REF!+I4254</f>
        <v>#REF!</v>
      </c>
      <c r="K4254" s="26"/>
    </row>
    <row r="4255" spans="10:11" x14ac:dyDescent="0.25">
      <c r="J4255" s="26" t="e">
        <f>(((D4255/(1-#REF!))+F4255+H4255)/(1-#REF!))+#REF!+I4255</f>
        <v>#REF!</v>
      </c>
      <c r="K4255" s="26"/>
    </row>
    <row r="4256" spans="10:11" x14ac:dyDescent="0.25">
      <c r="J4256" s="26" t="e">
        <f>(((D4256/(1-#REF!))+F4256+H4256)/(1-#REF!))+#REF!+I4256</f>
        <v>#REF!</v>
      </c>
      <c r="K4256" s="26"/>
    </row>
    <row r="4257" spans="10:11" x14ac:dyDescent="0.25">
      <c r="J4257" s="26" t="e">
        <f>(((D4257/(1-#REF!))+F4257+H4257)/(1-#REF!))+#REF!+I4257</f>
        <v>#REF!</v>
      </c>
      <c r="K4257" s="26"/>
    </row>
    <row r="4258" spans="10:11" x14ac:dyDescent="0.25">
      <c r="J4258" s="26" t="e">
        <f>(((D4258/(1-#REF!))+F4258+H4258)/(1-#REF!))+#REF!+I4258</f>
        <v>#REF!</v>
      </c>
      <c r="K4258" s="26"/>
    </row>
    <row r="4259" spans="10:11" x14ac:dyDescent="0.25">
      <c r="J4259" s="26" t="e">
        <f>(((D4259/(1-#REF!))+F4259+H4259)/(1-#REF!))+#REF!+I4259</f>
        <v>#REF!</v>
      </c>
      <c r="K4259" s="26"/>
    </row>
    <row r="4260" spans="10:11" x14ac:dyDescent="0.25">
      <c r="J4260" s="26" t="e">
        <f>(((D4260/(1-#REF!))+F4260+H4260)/(1-#REF!))+#REF!+I4260</f>
        <v>#REF!</v>
      </c>
      <c r="K4260" s="26"/>
    </row>
    <row r="4261" spans="10:11" x14ac:dyDescent="0.25">
      <c r="J4261" s="26" t="e">
        <f>(((D4261/(1-#REF!))+F4261+H4261)/(1-#REF!))+#REF!+I4261</f>
        <v>#REF!</v>
      </c>
      <c r="K4261" s="26"/>
    </row>
    <row r="4262" spans="10:11" x14ac:dyDescent="0.25">
      <c r="J4262" s="26" t="e">
        <f>(((D4262/(1-#REF!))+F4262+H4262)/(1-#REF!))+#REF!+I4262</f>
        <v>#REF!</v>
      </c>
      <c r="K4262" s="26"/>
    </row>
    <row r="4263" spans="10:11" x14ac:dyDescent="0.25">
      <c r="J4263" s="26" t="e">
        <f>(((D4263/(1-#REF!))+F4263+H4263)/(1-#REF!))+#REF!+I4263</f>
        <v>#REF!</v>
      </c>
      <c r="K4263" s="26"/>
    </row>
    <row r="4264" spans="10:11" x14ac:dyDescent="0.25">
      <c r="J4264" s="26" t="e">
        <f>(((D4264/(1-#REF!))+F4264+H4264)/(1-#REF!))+#REF!+I4264</f>
        <v>#REF!</v>
      </c>
      <c r="K4264" s="26"/>
    </row>
    <row r="4265" spans="10:11" x14ac:dyDescent="0.25">
      <c r="J4265" s="26" t="e">
        <f>(((D4265/(1-#REF!))+F4265+H4265)/(1-#REF!))+#REF!+I4265</f>
        <v>#REF!</v>
      </c>
      <c r="K4265" s="26"/>
    </row>
    <row r="4266" spans="10:11" x14ac:dyDescent="0.25">
      <c r="J4266" s="26" t="e">
        <f>(((D4266/(1-#REF!))+F4266+H4266)/(1-#REF!))+#REF!+I4266</f>
        <v>#REF!</v>
      </c>
      <c r="K4266" s="26"/>
    </row>
    <row r="4267" spans="10:11" x14ac:dyDescent="0.25">
      <c r="J4267" s="26" t="e">
        <f>(((D4267/(1-#REF!))+F4267+H4267)/(1-#REF!))+#REF!+I4267</f>
        <v>#REF!</v>
      </c>
      <c r="K4267" s="26"/>
    </row>
    <row r="4268" spans="10:11" x14ac:dyDescent="0.25">
      <c r="J4268" s="26" t="e">
        <f>(((D4268/(1-#REF!))+F4268+H4268)/(1-#REF!))+#REF!+I4268</f>
        <v>#REF!</v>
      </c>
      <c r="K4268" s="26"/>
    </row>
    <row r="4269" spans="10:11" x14ac:dyDescent="0.25">
      <c r="J4269" s="26" t="e">
        <f>(((D4269/(1-#REF!))+F4269+H4269)/(1-#REF!))+#REF!+I4269</f>
        <v>#REF!</v>
      </c>
      <c r="K4269" s="26"/>
    </row>
    <row r="4270" spans="10:11" x14ac:dyDescent="0.25">
      <c r="J4270" s="26" t="e">
        <f>(((D4270/(1-#REF!))+F4270+H4270)/(1-#REF!))+#REF!+I4270</f>
        <v>#REF!</v>
      </c>
      <c r="K4270" s="26"/>
    </row>
    <row r="4271" spans="10:11" x14ac:dyDescent="0.25">
      <c r="J4271" s="26" t="e">
        <f>(((D4271/(1-#REF!))+F4271+H4271)/(1-#REF!))+#REF!+I4271</f>
        <v>#REF!</v>
      </c>
      <c r="K4271" s="26"/>
    </row>
    <row r="4272" spans="10:11" x14ac:dyDescent="0.25">
      <c r="J4272" s="26" t="e">
        <f>(((D4272/(1-#REF!))+F4272+H4272)/(1-#REF!))+#REF!+I4272</f>
        <v>#REF!</v>
      </c>
      <c r="K4272" s="26"/>
    </row>
    <row r="4273" spans="10:11" x14ac:dyDescent="0.25">
      <c r="J4273" s="26" t="e">
        <f>(((D4273/(1-#REF!))+F4273+H4273)/(1-#REF!))+#REF!+I4273</f>
        <v>#REF!</v>
      </c>
      <c r="K4273" s="26"/>
    </row>
    <row r="4274" spans="10:11" x14ac:dyDescent="0.25">
      <c r="J4274" s="26" t="e">
        <f>(((D4274/(1-#REF!))+F4274+H4274)/(1-#REF!))+#REF!+I4274</f>
        <v>#REF!</v>
      </c>
      <c r="K4274" s="26"/>
    </row>
    <row r="4275" spans="10:11" x14ac:dyDescent="0.25">
      <c r="J4275" s="26" t="e">
        <f>(((D4275/(1-#REF!))+F4275+H4275)/(1-#REF!))+#REF!+I4275</f>
        <v>#REF!</v>
      </c>
      <c r="K4275" s="26"/>
    </row>
    <row r="4276" spans="10:11" x14ac:dyDescent="0.25">
      <c r="J4276" s="26" t="e">
        <f>(((D4276/(1-#REF!))+F4276+H4276)/(1-#REF!))+#REF!+I4276</f>
        <v>#REF!</v>
      </c>
      <c r="K4276" s="26"/>
    </row>
    <row r="4277" spans="10:11" x14ac:dyDescent="0.25">
      <c r="J4277" s="26" t="e">
        <f>(((D4277/(1-#REF!))+F4277+H4277)/(1-#REF!))+#REF!+I4277</f>
        <v>#REF!</v>
      </c>
      <c r="K4277" s="26"/>
    </row>
    <row r="4278" spans="10:11" x14ac:dyDescent="0.25">
      <c r="J4278" s="26" t="e">
        <f>(((D4278/(1-#REF!))+F4278+H4278)/(1-#REF!))+#REF!+I4278</f>
        <v>#REF!</v>
      </c>
      <c r="K4278" s="26"/>
    </row>
    <row r="4279" spans="10:11" x14ac:dyDescent="0.25">
      <c r="J4279" s="26" t="e">
        <f>(((D4279/(1-#REF!))+F4279+H4279)/(1-#REF!))+#REF!+I4279</f>
        <v>#REF!</v>
      </c>
      <c r="K4279" s="26"/>
    </row>
    <row r="4280" spans="10:11" x14ac:dyDescent="0.25">
      <c r="J4280" s="26" t="e">
        <f>(((D4280/(1-#REF!))+F4280+H4280)/(1-#REF!))+#REF!+I4280</f>
        <v>#REF!</v>
      </c>
      <c r="K4280" s="26"/>
    </row>
    <row r="4281" spans="10:11" x14ac:dyDescent="0.25">
      <c r="J4281" s="26" t="e">
        <f>(((D4281/(1-#REF!))+F4281+H4281)/(1-#REF!))+#REF!+I4281</f>
        <v>#REF!</v>
      </c>
      <c r="K4281" s="26"/>
    </row>
    <row r="4282" spans="10:11" x14ac:dyDescent="0.25">
      <c r="J4282" s="26" t="e">
        <f>(((D4282/(1-#REF!))+F4282+H4282)/(1-#REF!))+#REF!+I4282</f>
        <v>#REF!</v>
      </c>
      <c r="K4282" s="26"/>
    </row>
    <row r="4283" spans="10:11" x14ac:dyDescent="0.25">
      <c r="J4283" s="26" t="e">
        <f>(((D4283/(1-#REF!))+F4283+H4283)/(1-#REF!))+#REF!+I4283</f>
        <v>#REF!</v>
      </c>
      <c r="K4283" s="26"/>
    </row>
    <row r="4284" spans="10:11" x14ac:dyDescent="0.25">
      <c r="J4284" s="26" t="e">
        <f>(((D4284/(1-#REF!))+F4284+H4284)/(1-#REF!))+#REF!+I4284</f>
        <v>#REF!</v>
      </c>
      <c r="K4284" s="26"/>
    </row>
    <row r="4285" spans="10:11" x14ac:dyDescent="0.25">
      <c r="J4285" s="26" t="e">
        <f>(((D4285/(1-#REF!))+F4285+H4285)/(1-#REF!))+#REF!+I4285</f>
        <v>#REF!</v>
      </c>
      <c r="K4285" s="26"/>
    </row>
    <row r="4286" spans="10:11" x14ac:dyDescent="0.25">
      <c r="J4286" s="26" t="e">
        <f>(((D4286/(1-#REF!))+F4286+H4286)/(1-#REF!))+#REF!+I4286</f>
        <v>#REF!</v>
      </c>
      <c r="K4286" s="26"/>
    </row>
    <row r="4287" spans="10:11" x14ac:dyDescent="0.25">
      <c r="J4287" s="26" t="e">
        <f>(((D4287/(1-#REF!))+F4287+H4287)/(1-#REF!))+#REF!+I4287</f>
        <v>#REF!</v>
      </c>
      <c r="K4287" s="26"/>
    </row>
    <row r="4288" spans="10:11" x14ac:dyDescent="0.25">
      <c r="J4288" s="26" t="e">
        <f>(((D4288/(1-#REF!))+F4288+H4288)/(1-#REF!))+#REF!+I4288</f>
        <v>#REF!</v>
      </c>
      <c r="K4288" s="26"/>
    </row>
    <row r="4289" spans="10:11" x14ac:dyDescent="0.25">
      <c r="J4289" s="26" t="e">
        <f>(((D4289/(1-#REF!))+F4289+H4289)/(1-#REF!))+#REF!+I4289</f>
        <v>#REF!</v>
      </c>
      <c r="K4289" s="26"/>
    </row>
    <row r="4290" spans="10:11" x14ac:dyDescent="0.25">
      <c r="J4290" s="26" t="e">
        <f>(((D4290/(1-#REF!))+F4290+H4290)/(1-#REF!))+#REF!+I4290</f>
        <v>#REF!</v>
      </c>
      <c r="K4290" s="26"/>
    </row>
    <row r="4291" spans="10:11" x14ac:dyDescent="0.25">
      <c r="J4291" s="26" t="e">
        <f>(((D4291/(1-#REF!))+F4291+H4291)/(1-#REF!))+#REF!+I4291</f>
        <v>#REF!</v>
      </c>
      <c r="K4291" s="26"/>
    </row>
    <row r="4292" spans="10:11" x14ac:dyDescent="0.25">
      <c r="J4292" s="26" t="e">
        <f>(((D4292/(1-#REF!))+F4292+H4292)/(1-#REF!))+#REF!+I4292</f>
        <v>#REF!</v>
      </c>
      <c r="K4292" s="26"/>
    </row>
    <row r="4293" spans="10:11" x14ac:dyDescent="0.25">
      <c r="J4293" s="26" t="e">
        <f>(((D4293/(1-#REF!))+F4293+H4293)/(1-#REF!))+#REF!+I4293</f>
        <v>#REF!</v>
      </c>
      <c r="K4293" s="26"/>
    </row>
    <row r="4294" spans="10:11" x14ac:dyDescent="0.25">
      <c r="J4294" s="26" t="e">
        <f>(((D4294/(1-#REF!))+F4294+H4294)/(1-#REF!))+#REF!+I4294</f>
        <v>#REF!</v>
      </c>
      <c r="K4294" s="26"/>
    </row>
    <row r="4295" spans="10:11" x14ac:dyDescent="0.25">
      <c r="J4295" s="26" t="e">
        <f>(((D4295/(1-#REF!))+F4295+H4295)/(1-#REF!))+#REF!+I4295</f>
        <v>#REF!</v>
      </c>
      <c r="K4295" s="26"/>
    </row>
    <row r="4296" spans="10:11" x14ac:dyDescent="0.25">
      <c r="J4296" s="26" t="e">
        <f>(((D4296/(1-#REF!))+F4296+H4296)/(1-#REF!))+#REF!+I4296</f>
        <v>#REF!</v>
      </c>
      <c r="K4296" s="26"/>
    </row>
    <row r="4297" spans="10:11" x14ac:dyDescent="0.25">
      <c r="J4297" s="26" t="e">
        <f>(((D4297/(1-#REF!))+F4297+H4297)/(1-#REF!))+#REF!+I4297</f>
        <v>#REF!</v>
      </c>
      <c r="K4297" s="26"/>
    </row>
    <row r="4298" spans="10:11" x14ac:dyDescent="0.25">
      <c r="J4298" s="26" t="e">
        <f>(((D4298/(1-#REF!))+F4298+H4298)/(1-#REF!))+#REF!+I4298</f>
        <v>#REF!</v>
      </c>
      <c r="K4298" s="26"/>
    </row>
    <row r="4299" spans="10:11" x14ac:dyDescent="0.25">
      <c r="J4299" s="26" t="e">
        <f>(((D4299/(1-#REF!))+F4299+H4299)/(1-#REF!))+#REF!+I4299</f>
        <v>#REF!</v>
      </c>
      <c r="K4299" s="26"/>
    </row>
    <row r="4300" spans="10:11" x14ac:dyDescent="0.25">
      <c r="J4300" s="26" t="e">
        <f>(((D4300/(1-#REF!))+F4300+H4300)/(1-#REF!))+#REF!+I4300</f>
        <v>#REF!</v>
      </c>
      <c r="K4300" s="26"/>
    </row>
    <row r="4301" spans="10:11" x14ac:dyDescent="0.25">
      <c r="J4301" s="26" t="e">
        <f>(((D4301/(1-#REF!))+F4301+H4301)/(1-#REF!))+#REF!+I4301</f>
        <v>#REF!</v>
      </c>
      <c r="K4301" s="26"/>
    </row>
    <row r="4302" spans="10:11" x14ac:dyDescent="0.25">
      <c r="J4302" s="26" t="e">
        <f>(((D4302/(1-#REF!))+F4302+H4302)/(1-#REF!))+#REF!+I4302</f>
        <v>#REF!</v>
      </c>
      <c r="K4302" s="26"/>
    </row>
    <row r="4303" spans="10:11" x14ac:dyDescent="0.25">
      <c r="J4303" s="26" t="e">
        <f>(((D4303/(1-#REF!))+F4303+H4303)/(1-#REF!))+#REF!+I4303</f>
        <v>#REF!</v>
      </c>
      <c r="K4303" s="26"/>
    </row>
    <row r="4304" spans="10:11" x14ac:dyDescent="0.25">
      <c r="J4304" s="26" t="e">
        <f>(((D4304/(1-#REF!))+F4304+H4304)/(1-#REF!))+#REF!+I4304</f>
        <v>#REF!</v>
      </c>
      <c r="K4304" s="26"/>
    </row>
    <row r="4305" spans="10:11" x14ac:dyDescent="0.25">
      <c r="J4305" s="26" t="e">
        <f>(((D4305/(1-#REF!))+F4305+H4305)/(1-#REF!))+#REF!+I4305</f>
        <v>#REF!</v>
      </c>
      <c r="K4305" s="26"/>
    </row>
    <row r="4306" spans="10:11" x14ac:dyDescent="0.25">
      <c r="J4306" s="26" t="e">
        <f>(((D4306/(1-#REF!))+F4306+H4306)/(1-#REF!))+#REF!+I4306</f>
        <v>#REF!</v>
      </c>
      <c r="K4306" s="26"/>
    </row>
    <row r="4307" spans="10:11" x14ac:dyDescent="0.25">
      <c r="J4307" s="26" t="e">
        <f>(((D4307/(1-#REF!))+F4307+H4307)/(1-#REF!))+#REF!+I4307</f>
        <v>#REF!</v>
      </c>
      <c r="K4307" s="26"/>
    </row>
    <row r="4308" spans="10:11" x14ac:dyDescent="0.25">
      <c r="J4308" s="26" t="e">
        <f>(((D4308/(1-#REF!))+F4308+H4308)/(1-#REF!))+#REF!+I4308</f>
        <v>#REF!</v>
      </c>
      <c r="K4308" s="26"/>
    </row>
    <row r="4309" spans="10:11" x14ac:dyDescent="0.25">
      <c r="J4309" s="26" t="e">
        <f>(((D4309/(1-#REF!))+F4309+H4309)/(1-#REF!))+#REF!+I4309</f>
        <v>#REF!</v>
      </c>
      <c r="K4309" s="26"/>
    </row>
    <row r="4310" spans="10:11" x14ac:dyDescent="0.25">
      <c r="J4310" s="26" t="e">
        <f>(((D4310/(1-#REF!))+F4310+H4310)/(1-#REF!))+#REF!+I4310</f>
        <v>#REF!</v>
      </c>
      <c r="K4310" s="26"/>
    </row>
    <row r="4311" spans="10:11" x14ac:dyDescent="0.25">
      <c r="J4311" s="26" t="e">
        <f>(((D4311/(1-#REF!))+F4311+H4311)/(1-#REF!))+#REF!+I4311</f>
        <v>#REF!</v>
      </c>
      <c r="K4311" s="26"/>
    </row>
    <row r="4312" spans="10:11" x14ac:dyDescent="0.25">
      <c r="J4312" s="26" t="e">
        <f>(((D4312/(1-#REF!))+F4312+H4312)/(1-#REF!))+#REF!+I4312</f>
        <v>#REF!</v>
      </c>
      <c r="K4312" s="26"/>
    </row>
    <row r="4313" spans="10:11" x14ac:dyDescent="0.25">
      <c r="J4313" s="26" t="e">
        <f>(((D4313/(1-#REF!))+F4313+H4313)/(1-#REF!))+#REF!+I4313</f>
        <v>#REF!</v>
      </c>
      <c r="K4313" s="26"/>
    </row>
    <row r="4314" spans="10:11" x14ac:dyDescent="0.25">
      <c r="J4314" s="26" t="e">
        <f>(((D4314/(1-#REF!))+F4314+H4314)/(1-#REF!))+#REF!+I4314</f>
        <v>#REF!</v>
      </c>
      <c r="K4314" s="26"/>
    </row>
    <row r="4315" spans="10:11" x14ac:dyDescent="0.25">
      <c r="J4315" s="26" t="e">
        <f>(((D4315/(1-#REF!))+F4315+H4315)/(1-#REF!))+#REF!+I4315</f>
        <v>#REF!</v>
      </c>
      <c r="K4315" s="26"/>
    </row>
    <row r="4316" spans="10:11" x14ac:dyDescent="0.25">
      <c r="J4316" s="26" t="e">
        <f>(((D4316/(1-#REF!))+F4316+H4316)/(1-#REF!))+#REF!+I4316</f>
        <v>#REF!</v>
      </c>
      <c r="K4316" s="26"/>
    </row>
    <row r="4317" spans="10:11" x14ac:dyDescent="0.25">
      <c r="J4317" s="26" t="e">
        <f>(((D4317/(1-#REF!))+F4317+H4317)/(1-#REF!))+#REF!+I4317</f>
        <v>#REF!</v>
      </c>
      <c r="K4317" s="26"/>
    </row>
    <row r="4318" spans="10:11" x14ac:dyDescent="0.25">
      <c r="J4318" s="26" t="e">
        <f>(((D4318/(1-#REF!))+F4318+H4318)/(1-#REF!))+#REF!+I4318</f>
        <v>#REF!</v>
      </c>
      <c r="K4318" s="26"/>
    </row>
    <row r="4319" spans="10:11" x14ac:dyDescent="0.25">
      <c r="J4319" s="26" t="e">
        <f>(((D4319/(1-#REF!))+F4319+H4319)/(1-#REF!))+#REF!+I4319</f>
        <v>#REF!</v>
      </c>
      <c r="K4319" s="26"/>
    </row>
    <row r="4320" spans="10:11" x14ac:dyDescent="0.25">
      <c r="J4320" s="26" t="e">
        <f>(((D4320/(1-#REF!))+F4320+H4320)/(1-#REF!))+#REF!+I4320</f>
        <v>#REF!</v>
      </c>
      <c r="K4320" s="26"/>
    </row>
    <row r="4321" spans="10:11" x14ac:dyDescent="0.25">
      <c r="J4321" s="26" t="e">
        <f>(((D4321/(1-#REF!))+F4321+H4321)/(1-#REF!))+#REF!+I4321</f>
        <v>#REF!</v>
      </c>
      <c r="K4321" s="26"/>
    </row>
    <row r="4322" spans="10:11" x14ac:dyDescent="0.25">
      <c r="J4322" s="26" t="e">
        <f>(((D4322/(1-#REF!))+F4322+H4322)/(1-#REF!))+#REF!+I4322</f>
        <v>#REF!</v>
      </c>
      <c r="K4322" s="26"/>
    </row>
    <row r="4323" spans="10:11" x14ac:dyDescent="0.25">
      <c r="J4323" s="26" t="e">
        <f>(((D4323/(1-#REF!))+F4323+H4323)/(1-#REF!))+#REF!+I4323</f>
        <v>#REF!</v>
      </c>
      <c r="K4323" s="26"/>
    </row>
    <row r="4324" spans="10:11" x14ac:dyDescent="0.25">
      <c r="J4324" s="26" t="e">
        <f>(((D4324/(1-#REF!))+F4324+H4324)/(1-#REF!))+#REF!+I4324</f>
        <v>#REF!</v>
      </c>
      <c r="K4324" s="26"/>
    </row>
    <row r="4325" spans="10:11" x14ac:dyDescent="0.25">
      <c r="J4325" s="26" t="e">
        <f>(((D4325/(1-#REF!))+F4325+H4325)/(1-#REF!))+#REF!+I4325</f>
        <v>#REF!</v>
      </c>
      <c r="K4325" s="26"/>
    </row>
    <row r="4326" spans="10:11" x14ac:dyDescent="0.25">
      <c r="J4326" s="26" t="e">
        <f>(((D4326/(1-#REF!))+F4326+H4326)/(1-#REF!))+#REF!+I4326</f>
        <v>#REF!</v>
      </c>
      <c r="K4326" s="26"/>
    </row>
    <row r="4327" spans="10:11" x14ac:dyDescent="0.25">
      <c r="J4327" s="26" t="e">
        <f>(((D4327/(1-#REF!))+F4327+H4327)/(1-#REF!))+#REF!+I4327</f>
        <v>#REF!</v>
      </c>
      <c r="K4327" s="26"/>
    </row>
    <row r="4328" spans="10:11" x14ac:dyDescent="0.25">
      <c r="J4328" s="26" t="e">
        <f>(((D4328/(1-#REF!))+F4328+H4328)/(1-#REF!))+#REF!+I4328</f>
        <v>#REF!</v>
      </c>
      <c r="K4328" s="26"/>
    </row>
    <row r="4329" spans="10:11" x14ac:dyDescent="0.25">
      <c r="J4329" s="26" t="e">
        <f>(((D4329/(1-#REF!))+F4329+H4329)/(1-#REF!))+#REF!+I4329</f>
        <v>#REF!</v>
      </c>
      <c r="K4329" s="26"/>
    </row>
    <row r="4330" spans="10:11" x14ac:dyDescent="0.25">
      <c r="J4330" s="26" t="e">
        <f>(((D4330/(1-#REF!))+F4330+H4330)/(1-#REF!))+#REF!+I4330</f>
        <v>#REF!</v>
      </c>
      <c r="K4330" s="26"/>
    </row>
    <row r="4331" spans="10:11" x14ac:dyDescent="0.25">
      <c r="J4331" s="26" t="e">
        <f>(((D4331/(1-#REF!))+F4331+H4331)/(1-#REF!))+#REF!+I4331</f>
        <v>#REF!</v>
      </c>
      <c r="K4331" s="26"/>
    </row>
    <row r="4332" spans="10:11" x14ac:dyDescent="0.25">
      <c r="J4332" s="26" t="e">
        <f>(((D4332/(1-#REF!))+F4332+H4332)/(1-#REF!))+#REF!+I4332</f>
        <v>#REF!</v>
      </c>
      <c r="K4332" s="26"/>
    </row>
    <row r="4333" spans="10:11" x14ac:dyDescent="0.25">
      <c r="J4333" s="26" t="e">
        <f>(((D4333/(1-#REF!))+F4333+H4333)/(1-#REF!))+#REF!+I4333</f>
        <v>#REF!</v>
      </c>
      <c r="K4333" s="26"/>
    </row>
    <row r="4334" spans="10:11" x14ac:dyDescent="0.25">
      <c r="J4334" s="26" t="e">
        <f>(((D4334/(1-#REF!))+F4334+H4334)/(1-#REF!))+#REF!+I4334</f>
        <v>#REF!</v>
      </c>
      <c r="K4334" s="26"/>
    </row>
    <row r="4335" spans="10:11" x14ac:dyDescent="0.25">
      <c r="J4335" s="26" t="e">
        <f>(((D4335/(1-#REF!))+F4335+H4335)/(1-#REF!))+#REF!+I4335</f>
        <v>#REF!</v>
      </c>
      <c r="K4335" s="26"/>
    </row>
    <row r="4336" spans="10:11" x14ac:dyDescent="0.25">
      <c r="J4336" s="26" t="e">
        <f>(((D4336/(1-#REF!))+F4336+H4336)/(1-#REF!))+#REF!+I4336</f>
        <v>#REF!</v>
      </c>
      <c r="K4336" s="26"/>
    </row>
    <row r="4337" spans="10:11" x14ac:dyDescent="0.25">
      <c r="J4337" s="26" t="e">
        <f>(((D4337/(1-#REF!))+F4337+H4337)/(1-#REF!))+#REF!+I4337</f>
        <v>#REF!</v>
      </c>
      <c r="K4337" s="26"/>
    </row>
    <row r="4338" spans="10:11" x14ac:dyDescent="0.25">
      <c r="J4338" s="26" t="e">
        <f>(((D4338/(1-#REF!))+F4338+H4338)/(1-#REF!))+#REF!+I4338</f>
        <v>#REF!</v>
      </c>
      <c r="K4338" s="26"/>
    </row>
    <row r="4339" spans="10:11" x14ac:dyDescent="0.25">
      <c r="J4339" s="26" t="e">
        <f>(((D4339/(1-#REF!))+F4339+H4339)/(1-#REF!))+#REF!+I4339</f>
        <v>#REF!</v>
      </c>
      <c r="K4339" s="26"/>
    </row>
    <row r="4340" spans="10:11" x14ac:dyDescent="0.25">
      <c r="J4340" s="26" t="e">
        <f>(((D4340/(1-#REF!))+F4340+H4340)/(1-#REF!))+#REF!+I4340</f>
        <v>#REF!</v>
      </c>
      <c r="K4340" s="26"/>
    </row>
    <row r="4341" spans="10:11" x14ac:dyDescent="0.25">
      <c r="J4341" s="26" t="e">
        <f>(((D4341/(1-#REF!))+F4341+H4341)/(1-#REF!))+#REF!+I4341</f>
        <v>#REF!</v>
      </c>
      <c r="K4341" s="26"/>
    </row>
    <row r="4342" spans="10:11" x14ac:dyDescent="0.25">
      <c r="J4342" s="26" t="e">
        <f>(((D4342/(1-#REF!))+F4342+H4342)/(1-#REF!))+#REF!+I4342</f>
        <v>#REF!</v>
      </c>
      <c r="K4342" s="26"/>
    </row>
    <row r="4343" spans="10:11" x14ac:dyDescent="0.25">
      <c r="J4343" s="26" t="e">
        <f>(((D4343/(1-#REF!))+F4343+H4343)/(1-#REF!))+#REF!+I4343</f>
        <v>#REF!</v>
      </c>
      <c r="K4343" s="26"/>
    </row>
    <row r="4344" spans="10:11" x14ac:dyDescent="0.25">
      <c r="J4344" s="26" t="e">
        <f>(((D4344/(1-#REF!))+F4344+H4344)/(1-#REF!))+#REF!+I4344</f>
        <v>#REF!</v>
      </c>
      <c r="K4344" s="26"/>
    </row>
    <row r="4345" spans="10:11" x14ac:dyDescent="0.25">
      <c r="J4345" s="26" t="e">
        <f>(((D4345/(1-#REF!))+F4345+H4345)/(1-#REF!))+#REF!+I4345</f>
        <v>#REF!</v>
      </c>
      <c r="K4345" s="26"/>
    </row>
    <row r="4346" spans="10:11" x14ac:dyDescent="0.25">
      <c r="J4346" s="26" t="e">
        <f>(((D4346/(1-#REF!))+F4346+H4346)/(1-#REF!))+#REF!+I4346</f>
        <v>#REF!</v>
      </c>
      <c r="K4346" s="26"/>
    </row>
    <row r="4347" spans="10:11" x14ac:dyDescent="0.25">
      <c r="J4347" s="26" t="e">
        <f>(((D4347/(1-#REF!))+F4347+H4347)/(1-#REF!))+#REF!+I4347</f>
        <v>#REF!</v>
      </c>
      <c r="K4347" s="26"/>
    </row>
    <row r="4348" spans="10:11" x14ac:dyDescent="0.25">
      <c r="J4348" s="26" t="e">
        <f>(((D4348/(1-#REF!))+F4348+H4348)/(1-#REF!))+#REF!+I4348</f>
        <v>#REF!</v>
      </c>
      <c r="K4348" s="26"/>
    </row>
    <row r="4349" spans="10:11" x14ac:dyDescent="0.25">
      <c r="J4349" s="26" t="e">
        <f>(((D4349/(1-#REF!))+F4349+H4349)/(1-#REF!))+#REF!+I4349</f>
        <v>#REF!</v>
      </c>
      <c r="K4349" s="26"/>
    </row>
    <row r="4350" spans="10:11" x14ac:dyDescent="0.25">
      <c r="J4350" s="26" t="e">
        <f>(((D4350/(1-#REF!))+F4350+H4350)/(1-#REF!))+#REF!+I4350</f>
        <v>#REF!</v>
      </c>
      <c r="K4350" s="26"/>
    </row>
    <row r="4351" spans="10:11" x14ac:dyDescent="0.25">
      <c r="J4351" s="26" t="e">
        <f>(((D4351/(1-#REF!))+F4351+H4351)/(1-#REF!))+#REF!+I4351</f>
        <v>#REF!</v>
      </c>
      <c r="K4351" s="26"/>
    </row>
    <row r="4352" spans="10:11" x14ac:dyDescent="0.25">
      <c r="J4352" s="26" t="e">
        <f>(((D4352/(1-#REF!))+F4352+H4352)/(1-#REF!))+#REF!+I4352</f>
        <v>#REF!</v>
      </c>
      <c r="K4352" s="26"/>
    </row>
    <row r="4353" spans="10:11" x14ac:dyDescent="0.25">
      <c r="J4353" s="26" t="e">
        <f>(((D4353/(1-#REF!))+F4353+H4353)/(1-#REF!))+#REF!+I4353</f>
        <v>#REF!</v>
      </c>
      <c r="K4353" s="26"/>
    </row>
    <row r="4354" spans="10:11" x14ac:dyDescent="0.25">
      <c r="J4354" s="26" t="e">
        <f>(((D4354/(1-#REF!))+F4354+H4354)/(1-#REF!))+#REF!+I4354</f>
        <v>#REF!</v>
      </c>
      <c r="K4354" s="26"/>
    </row>
    <row r="4355" spans="10:11" x14ac:dyDescent="0.25">
      <c r="J4355" s="26" t="e">
        <f>(((D4355/(1-#REF!))+F4355+H4355)/(1-#REF!))+#REF!+I4355</f>
        <v>#REF!</v>
      </c>
      <c r="K4355" s="26"/>
    </row>
    <row r="4356" spans="10:11" x14ac:dyDescent="0.25">
      <c r="J4356" s="26" t="e">
        <f>(((D4356/(1-#REF!))+F4356+H4356)/(1-#REF!))+#REF!+I4356</f>
        <v>#REF!</v>
      </c>
      <c r="K4356" s="26"/>
    </row>
    <row r="4357" spans="10:11" x14ac:dyDescent="0.25">
      <c r="J4357" s="26" t="e">
        <f>(((D4357/(1-#REF!))+F4357+H4357)/(1-#REF!))+#REF!+I4357</f>
        <v>#REF!</v>
      </c>
      <c r="K4357" s="26"/>
    </row>
    <row r="4358" spans="10:11" x14ac:dyDescent="0.25">
      <c r="J4358" s="26" t="e">
        <f>(((D4358/(1-#REF!))+F4358+H4358)/(1-#REF!))+#REF!+I4358</f>
        <v>#REF!</v>
      </c>
      <c r="K4358" s="26"/>
    </row>
    <row r="4359" spans="10:11" x14ac:dyDescent="0.25">
      <c r="J4359" s="26" t="e">
        <f>(((D4359/(1-#REF!))+F4359+H4359)/(1-#REF!))+#REF!+I4359</f>
        <v>#REF!</v>
      </c>
      <c r="K4359" s="26"/>
    </row>
    <row r="4360" spans="10:11" x14ac:dyDescent="0.25">
      <c r="J4360" s="26" t="e">
        <f>(((D4360/(1-#REF!))+F4360+H4360)/(1-#REF!))+#REF!+I4360</f>
        <v>#REF!</v>
      </c>
      <c r="K4360" s="26"/>
    </row>
    <row r="4361" spans="10:11" x14ac:dyDescent="0.25">
      <c r="J4361" s="26" t="e">
        <f>(((D4361/(1-#REF!))+F4361+H4361)/(1-#REF!))+#REF!+I4361</f>
        <v>#REF!</v>
      </c>
      <c r="K4361" s="26"/>
    </row>
    <row r="4362" spans="10:11" x14ac:dyDescent="0.25">
      <c r="J4362" s="26" t="e">
        <f>(((D4362/(1-#REF!))+F4362+H4362)/(1-#REF!))+#REF!+I4362</f>
        <v>#REF!</v>
      </c>
      <c r="K4362" s="26"/>
    </row>
    <row r="4363" spans="10:11" x14ac:dyDescent="0.25">
      <c r="J4363" s="26" t="e">
        <f>(((D4363/(1-#REF!))+F4363+H4363)/(1-#REF!))+#REF!+I4363</f>
        <v>#REF!</v>
      </c>
      <c r="K4363" s="26"/>
    </row>
    <row r="4364" spans="10:11" x14ac:dyDescent="0.25">
      <c r="J4364" s="26" t="e">
        <f>(((D4364/(1-#REF!))+F4364+H4364)/(1-#REF!))+#REF!+I4364</f>
        <v>#REF!</v>
      </c>
      <c r="K4364" s="26"/>
    </row>
    <row r="4365" spans="10:11" x14ac:dyDescent="0.25">
      <c r="J4365" s="26" t="e">
        <f>(((D4365/(1-#REF!))+F4365+H4365)/(1-#REF!))+#REF!+I4365</f>
        <v>#REF!</v>
      </c>
      <c r="K4365" s="26"/>
    </row>
    <row r="4366" spans="10:11" x14ac:dyDescent="0.25">
      <c r="J4366" s="26" t="e">
        <f>(((D4366/(1-#REF!))+F4366+H4366)/(1-#REF!))+#REF!+I4366</f>
        <v>#REF!</v>
      </c>
      <c r="K4366" s="26"/>
    </row>
    <row r="4367" spans="10:11" x14ac:dyDescent="0.25">
      <c r="J4367" s="26" t="e">
        <f>(((D4367/(1-#REF!))+F4367+H4367)/(1-#REF!))+#REF!+I4367</f>
        <v>#REF!</v>
      </c>
      <c r="K4367" s="26"/>
    </row>
    <row r="4368" spans="10:11" x14ac:dyDescent="0.25">
      <c r="J4368" s="26" t="e">
        <f>(((D4368/(1-#REF!))+F4368+H4368)/(1-#REF!))+#REF!+I4368</f>
        <v>#REF!</v>
      </c>
      <c r="K4368" s="26"/>
    </row>
    <row r="4369" spans="10:11" x14ac:dyDescent="0.25">
      <c r="J4369" s="26" t="e">
        <f>(((D4369/(1-#REF!))+F4369+H4369)/(1-#REF!))+#REF!+I4369</f>
        <v>#REF!</v>
      </c>
      <c r="K4369" s="26"/>
    </row>
    <row r="4370" spans="10:11" x14ac:dyDescent="0.25">
      <c r="J4370" s="26" t="e">
        <f>(((D4370/(1-#REF!))+F4370+H4370)/(1-#REF!))+#REF!+I4370</f>
        <v>#REF!</v>
      </c>
      <c r="K4370" s="26"/>
    </row>
    <row r="4371" spans="10:11" x14ac:dyDescent="0.25">
      <c r="J4371" s="26" t="e">
        <f>(((D4371/(1-#REF!))+F4371+H4371)/(1-#REF!))+#REF!+I4371</f>
        <v>#REF!</v>
      </c>
      <c r="K4371" s="26"/>
    </row>
    <row r="4372" spans="10:11" x14ac:dyDescent="0.25">
      <c r="J4372" s="26" t="e">
        <f>(((D4372/(1-#REF!))+F4372+H4372)/(1-#REF!))+#REF!+I4372</f>
        <v>#REF!</v>
      </c>
      <c r="K4372" s="26"/>
    </row>
    <row r="4373" spans="10:11" x14ac:dyDescent="0.25">
      <c r="J4373" s="26" t="e">
        <f>(((D4373/(1-#REF!))+F4373+H4373)/(1-#REF!))+#REF!+I4373</f>
        <v>#REF!</v>
      </c>
      <c r="K4373" s="26"/>
    </row>
    <row r="4374" spans="10:11" x14ac:dyDescent="0.25">
      <c r="J4374" s="26" t="e">
        <f>(((D4374/(1-#REF!))+F4374+H4374)/(1-#REF!))+#REF!+I4374</f>
        <v>#REF!</v>
      </c>
      <c r="K4374" s="26"/>
    </row>
    <row r="4375" spans="10:11" x14ac:dyDescent="0.25">
      <c r="J4375" s="26" t="e">
        <f>(((D4375/(1-#REF!))+F4375+H4375)/(1-#REF!))+#REF!+I4375</f>
        <v>#REF!</v>
      </c>
      <c r="K4375" s="26"/>
    </row>
    <row r="4376" spans="10:11" x14ac:dyDescent="0.25">
      <c r="J4376" s="26" t="e">
        <f>(((D4376/(1-#REF!))+F4376+H4376)/(1-#REF!))+#REF!+I4376</f>
        <v>#REF!</v>
      </c>
      <c r="K4376" s="26"/>
    </row>
    <row r="4377" spans="10:11" x14ac:dyDescent="0.25">
      <c r="J4377" s="26" t="e">
        <f>(((D4377/(1-#REF!))+F4377+H4377)/(1-#REF!))+#REF!+I4377</f>
        <v>#REF!</v>
      </c>
      <c r="K4377" s="26"/>
    </row>
    <row r="4378" spans="10:11" x14ac:dyDescent="0.25">
      <c r="J4378" s="26" t="e">
        <f>(((D4378/(1-#REF!))+F4378+H4378)/(1-#REF!))+#REF!+I4378</f>
        <v>#REF!</v>
      </c>
      <c r="K4378" s="26"/>
    </row>
    <row r="4379" spans="10:11" x14ac:dyDescent="0.25">
      <c r="J4379" s="26" t="e">
        <f>(((D4379/(1-#REF!))+F4379+H4379)/(1-#REF!))+#REF!+I4379</f>
        <v>#REF!</v>
      </c>
      <c r="K4379" s="26"/>
    </row>
    <row r="4380" spans="10:11" x14ac:dyDescent="0.25">
      <c r="J4380" s="26" t="e">
        <f>(((D4380/(1-#REF!))+F4380+H4380)/(1-#REF!))+#REF!+I4380</f>
        <v>#REF!</v>
      </c>
      <c r="K4380" s="26"/>
    </row>
    <row r="4381" spans="10:11" x14ac:dyDescent="0.25">
      <c r="J4381" s="26" t="e">
        <f>(((D4381/(1-#REF!))+F4381+H4381)/(1-#REF!))+#REF!+I4381</f>
        <v>#REF!</v>
      </c>
      <c r="K4381" s="26"/>
    </row>
    <row r="4382" spans="10:11" x14ac:dyDescent="0.25">
      <c r="J4382" s="26" t="e">
        <f>(((D4382/(1-#REF!))+F4382+H4382)/(1-#REF!))+#REF!+I4382</f>
        <v>#REF!</v>
      </c>
      <c r="K4382" s="26"/>
    </row>
    <row r="4383" spans="10:11" x14ac:dyDescent="0.25">
      <c r="J4383" s="26" t="e">
        <f>(((D4383/(1-#REF!))+F4383+H4383)/(1-#REF!))+#REF!+I4383</f>
        <v>#REF!</v>
      </c>
      <c r="K4383" s="26"/>
    </row>
    <row r="4384" spans="10:11" x14ac:dyDescent="0.25">
      <c r="J4384" s="26" t="e">
        <f>(((D4384/(1-#REF!))+F4384+H4384)/(1-#REF!))+#REF!+I4384</f>
        <v>#REF!</v>
      </c>
      <c r="K4384" s="26"/>
    </row>
    <row r="4385" spans="10:11" x14ac:dyDescent="0.25">
      <c r="J4385" s="26" t="e">
        <f>(((D4385/(1-#REF!))+F4385+H4385)/(1-#REF!))+#REF!+I4385</f>
        <v>#REF!</v>
      </c>
      <c r="K4385" s="26"/>
    </row>
    <row r="4386" spans="10:11" x14ac:dyDescent="0.25">
      <c r="J4386" s="26" t="e">
        <f>(((D4386/(1-#REF!))+F4386+H4386)/(1-#REF!))+#REF!+I4386</f>
        <v>#REF!</v>
      </c>
      <c r="K4386" s="26"/>
    </row>
    <row r="4387" spans="10:11" x14ac:dyDescent="0.25">
      <c r="J4387" s="26" t="e">
        <f>(((D4387/(1-#REF!))+F4387+H4387)/(1-#REF!))+#REF!+I4387</f>
        <v>#REF!</v>
      </c>
      <c r="K4387" s="26"/>
    </row>
    <row r="4388" spans="10:11" x14ac:dyDescent="0.25">
      <c r="J4388" s="26" t="e">
        <f>(((D4388/(1-#REF!))+F4388+H4388)/(1-#REF!))+#REF!+I4388</f>
        <v>#REF!</v>
      </c>
      <c r="K4388" s="26"/>
    </row>
    <row r="4389" spans="10:11" x14ac:dyDescent="0.25">
      <c r="J4389" s="26" t="e">
        <f>(((D4389/(1-#REF!))+F4389+H4389)/(1-#REF!))+#REF!+I4389</f>
        <v>#REF!</v>
      </c>
      <c r="K4389" s="26"/>
    </row>
    <row r="4390" spans="10:11" x14ac:dyDescent="0.25">
      <c r="J4390" s="26" t="e">
        <f>(((D4390/(1-#REF!))+F4390+H4390)/(1-#REF!))+#REF!+I4390</f>
        <v>#REF!</v>
      </c>
      <c r="K4390" s="26"/>
    </row>
    <row r="4391" spans="10:11" x14ac:dyDescent="0.25">
      <c r="J4391" s="26" t="e">
        <f>(((D4391/(1-#REF!))+F4391+H4391)/(1-#REF!))+#REF!+I4391</f>
        <v>#REF!</v>
      </c>
      <c r="K4391" s="26"/>
    </row>
    <row r="4392" spans="10:11" x14ac:dyDescent="0.25">
      <c r="J4392" s="26" t="e">
        <f>(((D4392/(1-#REF!))+F4392+H4392)/(1-#REF!))+#REF!+I4392</f>
        <v>#REF!</v>
      </c>
      <c r="K4392" s="26"/>
    </row>
    <row r="4393" spans="10:11" x14ac:dyDescent="0.25">
      <c r="J4393" s="26" t="e">
        <f>(((D4393/(1-#REF!))+F4393+H4393)/(1-#REF!))+#REF!+I4393</f>
        <v>#REF!</v>
      </c>
      <c r="K4393" s="26"/>
    </row>
    <row r="4394" spans="10:11" x14ac:dyDescent="0.25">
      <c r="J4394" s="26" t="e">
        <f>(((D4394/(1-#REF!))+F4394+H4394)/(1-#REF!))+#REF!+I4394</f>
        <v>#REF!</v>
      </c>
      <c r="K4394" s="26"/>
    </row>
    <row r="4395" spans="10:11" x14ac:dyDescent="0.25">
      <c r="J4395" s="26" t="e">
        <f>(((D4395/(1-#REF!))+F4395+H4395)/(1-#REF!))+#REF!+I4395</f>
        <v>#REF!</v>
      </c>
      <c r="K4395" s="26"/>
    </row>
    <row r="4396" spans="10:11" x14ac:dyDescent="0.25">
      <c r="J4396" s="26" t="e">
        <f>(((D4396/(1-#REF!))+F4396+H4396)/(1-#REF!))+#REF!+I4396</f>
        <v>#REF!</v>
      </c>
      <c r="K4396" s="26"/>
    </row>
    <row r="4397" spans="10:11" x14ac:dyDescent="0.25">
      <c r="J4397" s="26" t="e">
        <f>(((D4397/(1-#REF!))+F4397+H4397)/(1-#REF!))+#REF!+I4397</f>
        <v>#REF!</v>
      </c>
      <c r="K4397" s="26"/>
    </row>
  </sheetData>
  <mergeCells count="2">
    <mergeCell ref="C4:F4"/>
    <mergeCell ref="H4:J4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4"/>
  <sheetViews>
    <sheetView topLeftCell="J1" zoomScale="75" zoomScaleNormal="75" workbookViewId="0">
      <selection activeCell="F2" sqref="F2"/>
    </sheetView>
  </sheetViews>
  <sheetFormatPr defaultRowHeight="13.2" x14ac:dyDescent="0.25"/>
  <cols>
    <col min="1" max="1" width="9.44140625" bestFit="1" customWidth="1"/>
    <col min="2" max="2" width="12" customWidth="1"/>
    <col min="3" max="3" width="10.5546875" customWidth="1"/>
    <col min="4" max="6" width="12.33203125" customWidth="1"/>
    <col min="7" max="7" width="13.44140625" customWidth="1"/>
    <col min="8" max="8" width="9.44140625" bestFit="1" customWidth="1"/>
    <col min="9" max="9" width="14.109375" customWidth="1"/>
    <col min="10" max="12" width="13.5546875" customWidth="1"/>
    <col min="13" max="15" width="12.6640625" customWidth="1"/>
    <col min="16" max="16" width="13.5546875" customWidth="1"/>
    <col min="17" max="17" width="12.6640625" customWidth="1"/>
    <col min="18" max="18" width="12.5546875" customWidth="1"/>
    <col min="19" max="19" width="14" customWidth="1"/>
    <col min="20" max="20" width="13.109375" customWidth="1"/>
  </cols>
  <sheetData>
    <row r="1" spans="1:23" x14ac:dyDescent="0.25">
      <c r="A1" s="1" t="s">
        <v>0</v>
      </c>
      <c r="F1" s="49" t="s">
        <v>130</v>
      </c>
      <c r="H1" s="90">
        <f>Sales!I1</f>
        <v>37073</v>
      </c>
    </row>
    <row r="2" spans="1:23" x14ac:dyDescent="0.25">
      <c r="M2" s="95" t="s">
        <v>128</v>
      </c>
      <c r="N2" s="95"/>
      <c r="O2" s="95"/>
      <c r="P2" s="95"/>
      <c r="Q2" s="95"/>
      <c r="R2" s="95"/>
      <c r="S2" s="95"/>
      <c r="T2" s="95"/>
    </row>
    <row r="3" spans="1:23" ht="39.6" x14ac:dyDescent="0.25">
      <c r="A3" s="1"/>
      <c r="B3" s="28" t="s">
        <v>129</v>
      </c>
      <c r="C3" s="28" t="s">
        <v>102</v>
      </c>
      <c r="D3" s="4" t="s">
        <v>28</v>
      </c>
      <c r="E3" s="4" t="s">
        <v>103</v>
      </c>
      <c r="F3" s="4" t="s">
        <v>120</v>
      </c>
      <c r="G3" s="4" t="s">
        <v>119</v>
      </c>
      <c r="H3" s="4" t="s">
        <v>121</v>
      </c>
      <c r="I3" s="4" t="s">
        <v>122</v>
      </c>
      <c r="J3" s="31" t="s">
        <v>125</v>
      </c>
      <c r="K3" s="31" t="s">
        <v>126</v>
      </c>
      <c r="L3" s="31" t="s">
        <v>127</v>
      </c>
      <c r="M3" s="4" t="s">
        <v>19</v>
      </c>
      <c r="N3" s="4" t="s">
        <v>20</v>
      </c>
      <c r="O3" s="4" t="s">
        <v>21</v>
      </c>
      <c r="P3" s="4" t="s">
        <v>114</v>
      </c>
      <c r="Q3" s="4" t="s">
        <v>117</v>
      </c>
      <c r="R3" s="4" t="s">
        <v>115</v>
      </c>
      <c r="S3" s="4" t="s">
        <v>116</v>
      </c>
      <c r="T3" s="4" t="s">
        <v>15</v>
      </c>
    </row>
    <row r="4" spans="1:23" x14ac:dyDescent="0.25">
      <c r="A4" s="1" t="s">
        <v>1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29</v>
      </c>
      <c r="H4" s="5" t="s">
        <v>2</v>
      </c>
      <c r="I4" s="5" t="s">
        <v>29</v>
      </c>
      <c r="J4" s="5" t="s">
        <v>2</v>
      </c>
      <c r="K4" s="5" t="s">
        <v>29</v>
      </c>
      <c r="L4" s="5"/>
      <c r="M4" s="5" t="s">
        <v>29</v>
      </c>
      <c r="N4" s="5" t="s">
        <v>17</v>
      </c>
      <c r="O4" s="5" t="s">
        <v>17</v>
      </c>
      <c r="P4" s="5" t="s">
        <v>17</v>
      </c>
      <c r="R4" s="5" t="s">
        <v>17</v>
      </c>
    </row>
    <row r="5" spans="1:23" x14ac:dyDescent="0.25">
      <c r="A5" s="2">
        <f>Sales!A20</f>
        <v>37073</v>
      </c>
      <c r="B5" s="82">
        <f>Sales!B20</f>
        <v>0</v>
      </c>
      <c r="C5" s="82">
        <f>Sales!C20</f>
        <v>0</v>
      </c>
      <c r="D5" s="61">
        <f>Sales!D20</f>
        <v>0</v>
      </c>
      <c r="E5" s="61">
        <f>Sales!E20</f>
        <v>0</v>
      </c>
      <c r="F5" s="15">
        <f>Sales!X20</f>
        <v>-2.64E-2</v>
      </c>
      <c r="G5" s="13">
        <f>Sales!Y20</f>
        <v>0</v>
      </c>
      <c r="H5" s="14">
        <f>Sales!Z20</f>
        <v>0.11820000000000003</v>
      </c>
      <c r="I5" s="63">
        <f>Sales!AA20</f>
        <v>2364</v>
      </c>
      <c r="J5" s="63">
        <f>Transport!L7</f>
        <v>0</v>
      </c>
      <c r="K5" s="63">
        <f>Transport!M7</f>
        <v>0</v>
      </c>
      <c r="L5" s="63">
        <f>G5+I5+K5</f>
        <v>2364</v>
      </c>
      <c r="M5" s="16">
        <f>ROUND(L5*0.075,2)</f>
        <v>177.3</v>
      </c>
      <c r="N5" s="16">
        <f>O5-M5</f>
        <v>23.639999999999986</v>
      </c>
      <c r="O5" s="26">
        <f>ROUND(L5*0.085,2)</f>
        <v>200.94</v>
      </c>
      <c r="P5" s="16">
        <f>Sales!AG20</f>
        <v>3862</v>
      </c>
      <c r="Q5" s="13">
        <f>Sales!AH20</f>
        <v>0</v>
      </c>
      <c r="R5" s="63">
        <f>Sales!AI20+Transport!J7</f>
        <v>0</v>
      </c>
      <c r="S5" s="13">
        <f>SUM(P5:R5)</f>
        <v>3862</v>
      </c>
      <c r="T5" s="13">
        <f>O5+S5</f>
        <v>4062.94</v>
      </c>
      <c r="U5" s="16" t="e">
        <f>#REF!+#REF!</f>
        <v>#REF!</v>
      </c>
      <c r="V5" t="e">
        <f>U5*#REF!</f>
        <v>#REF!</v>
      </c>
      <c r="W5" t="e">
        <f>V5*31</f>
        <v>#REF!</v>
      </c>
    </row>
    <row r="6" spans="1:23" x14ac:dyDescent="0.25">
      <c r="A6" s="2">
        <f>A5+1</f>
        <v>37074</v>
      </c>
      <c r="B6" s="82">
        <f>Sales!B21</f>
        <v>0</v>
      </c>
      <c r="C6" s="82">
        <f>Sales!C21</f>
        <v>0</v>
      </c>
      <c r="D6" s="61">
        <f>Sales!D21</f>
        <v>0</v>
      </c>
      <c r="E6" s="61">
        <f>Sales!E21</f>
        <v>0</v>
      </c>
      <c r="F6" s="15">
        <f>Sales!X21</f>
        <v>-2.64E-2</v>
      </c>
      <c r="G6" s="13">
        <f>Sales!Y21</f>
        <v>0</v>
      </c>
      <c r="H6" s="14">
        <f>Sales!Z21</f>
        <v>0.11820000000000003</v>
      </c>
      <c r="I6" s="63">
        <f>Sales!AA21</f>
        <v>2364</v>
      </c>
      <c r="J6" s="63">
        <f>Transport!L8</f>
        <v>0</v>
      </c>
      <c r="K6" s="63">
        <f>Transport!M8</f>
        <v>0</v>
      </c>
      <c r="L6" s="63">
        <f t="shared" ref="L6:L35" si="0">G6+I6+K6</f>
        <v>2364</v>
      </c>
      <c r="M6" s="16">
        <f t="shared" ref="M6:M35" si="1">ROUND(L6*0.075,2)</f>
        <v>177.3</v>
      </c>
      <c r="N6" s="16">
        <f t="shared" ref="N6:N35" si="2">O6-M6</f>
        <v>23.639999999999986</v>
      </c>
      <c r="O6" s="26">
        <f t="shared" ref="O6:O35" si="3">ROUND(L6*0.085,2)</f>
        <v>200.94</v>
      </c>
      <c r="P6" s="16">
        <f>Sales!AG21</f>
        <v>3862</v>
      </c>
      <c r="Q6" s="13">
        <f>Sales!AH21</f>
        <v>0</v>
      </c>
      <c r="R6" s="63">
        <f>Sales!AI21+Transport!J8</f>
        <v>0</v>
      </c>
      <c r="S6" s="13">
        <f t="shared" ref="S6:S35" si="4">SUM(P6:R6)</f>
        <v>3862</v>
      </c>
      <c r="T6" s="13">
        <f t="shared" ref="T6:T35" si="5">O6+S6</f>
        <v>4062.94</v>
      </c>
      <c r="W6" t="s">
        <v>123</v>
      </c>
    </row>
    <row r="7" spans="1:23" x14ac:dyDescent="0.25">
      <c r="A7" s="2">
        <f t="shared" ref="A7:A35" si="6">A6+1</f>
        <v>37075</v>
      </c>
      <c r="B7" s="82">
        <f>Sales!B22</f>
        <v>0</v>
      </c>
      <c r="C7" s="82">
        <f>Sales!C22</f>
        <v>0</v>
      </c>
      <c r="D7" s="61">
        <f>Sales!D22</f>
        <v>0</v>
      </c>
      <c r="E7" s="61">
        <f>Sales!E22</f>
        <v>0</v>
      </c>
      <c r="F7" s="15">
        <f>Sales!X22</f>
        <v>0.40089721292760738</v>
      </c>
      <c r="G7" s="13">
        <f>Sales!Y22</f>
        <v>0</v>
      </c>
      <c r="H7" s="14">
        <f>Sales!Z22</f>
        <v>0.11820000000000003</v>
      </c>
      <c r="I7" s="63">
        <f>Sales!AA22</f>
        <v>2364</v>
      </c>
      <c r="J7" s="63">
        <f>Transport!L9</f>
        <v>0</v>
      </c>
      <c r="K7" s="63">
        <f>Transport!M9</f>
        <v>0</v>
      </c>
      <c r="L7" s="63">
        <f t="shared" si="0"/>
        <v>2364</v>
      </c>
      <c r="M7" s="16">
        <f t="shared" si="1"/>
        <v>177.3</v>
      </c>
      <c r="N7" s="16">
        <f t="shared" si="2"/>
        <v>23.639999999999986</v>
      </c>
      <c r="O7" s="26">
        <f t="shared" si="3"/>
        <v>200.94</v>
      </c>
      <c r="P7" s="16">
        <f>Sales!AG22</f>
        <v>3862</v>
      </c>
      <c r="Q7" s="13">
        <f>Sales!AH22</f>
        <v>0</v>
      </c>
      <c r="R7" s="63">
        <f>Sales!AI22+Transport!J9</f>
        <v>0</v>
      </c>
      <c r="S7" s="13">
        <f t="shared" si="4"/>
        <v>3862</v>
      </c>
      <c r="T7" s="13">
        <f t="shared" si="5"/>
        <v>4062.94</v>
      </c>
    </row>
    <row r="8" spans="1:23" x14ac:dyDescent="0.25">
      <c r="A8" s="2">
        <f t="shared" si="6"/>
        <v>37076</v>
      </c>
      <c r="B8" s="82">
        <f>Sales!B23</f>
        <v>0</v>
      </c>
      <c r="C8" s="82">
        <f>Sales!C23</f>
        <v>0</v>
      </c>
      <c r="D8" s="61">
        <f>Sales!D23</f>
        <v>0</v>
      </c>
      <c r="E8" s="61">
        <f>Sales!E23</f>
        <v>0</v>
      </c>
      <c r="F8" s="15">
        <f>Sales!X23</f>
        <v>0.91236403443162906</v>
      </c>
      <c r="G8" s="13">
        <f>Sales!Y23</f>
        <v>0</v>
      </c>
      <c r="H8" s="14">
        <f>Sales!Z23</f>
        <v>0.11820000000000003</v>
      </c>
      <c r="I8" s="63">
        <f>Sales!AA23</f>
        <v>2364</v>
      </c>
      <c r="J8" s="63">
        <f>Transport!L10</f>
        <v>0</v>
      </c>
      <c r="K8" s="63">
        <f>Transport!M10</f>
        <v>0</v>
      </c>
      <c r="L8" s="63">
        <f t="shared" si="0"/>
        <v>2364</v>
      </c>
      <c r="M8" s="16">
        <f t="shared" si="1"/>
        <v>177.3</v>
      </c>
      <c r="N8" s="16">
        <f t="shared" si="2"/>
        <v>23.639999999999986</v>
      </c>
      <c r="O8" s="26">
        <f t="shared" si="3"/>
        <v>200.94</v>
      </c>
      <c r="P8" s="16">
        <f>Sales!AG23</f>
        <v>3862</v>
      </c>
      <c r="Q8" s="13">
        <f>Sales!AH23</f>
        <v>0</v>
      </c>
      <c r="R8" s="63">
        <f>Sales!AI23+Transport!J10</f>
        <v>0</v>
      </c>
      <c r="S8" s="13">
        <f t="shared" si="4"/>
        <v>3862</v>
      </c>
      <c r="T8" s="13">
        <f t="shared" si="5"/>
        <v>4062.94</v>
      </c>
    </row>
    <row r="9" spans="1:23" x14ac:dyDescent="0.25">
      <c r="A9" s="2">
        <f t="shared" si="6"/>
        <v>37077</v>
      </c>
      <c r="B9" s="82">
        <f>Sales!B24</f>
        <v>0</v>
      </c>
      <c r="C9" s="82">
        <f>Sales!C24</f>
        <v>0</v>
      </c>
      <c r="D9" s="61">
        <f>Sales!D24</f>
        <v>0</v>
      </c>
      <c r="E9" s="61">
        <f>Sales!E24</f>
        <v>0</v>
      </c>
      <c r="F9" s="15">
        <f>Sales!X24</f>
        <v>0.91236403443162906</v>
      </c>
      <c r="G9" s="13">
        <f>Sales!Y24</f>
        <v>0</v>
      </c>
      <c r="H9" s="14">
        <f>Sales!Z24</f>
        <v>0.11820000000000003</v>
      </c>
      <c r="I9" s="63">
        <f>Sales!AA24</f>
        <v>2364</v>
      </c>
      <c r="J9" s="63">
        <f>Transport!L11</f>
        <v>0</v>
      </c>
      <c r="K9" s="63">
        <f>Transport!M11</f>
        <v>0</v>
      </c>
      <c r="L9" s="63">
        <f t="shared" si="0"/>
        <v>2364</v>
      </c>
      <c r="M9" s="16">
        <f t="shared" si="1"/>
        <v>177.3</v>
      </c>
      <c r="N9" s="16">
        <f t="shared" si="2"/>
        <v>23.639999999999986</v>
      </c>
      <c r="O9" s="26">
        <f t="shared" si="3"/>
        <v>200.94</v>
      </c>
      <c r="P9" s="16">
        <f>Sales!AG24</f>
        <v>3862</v>
      </c>
      <c r="Q9" s="13">
        <f>Sales!AH24</f>
        <v>0</v>
      </c>
      <c r="R9" s="63">
        <f>Sales!AI24+Transport!J11</f>
        <v>0</v>
      </c>
      <c r="S9" s="13">
        <f t="shared" si="4"/>
        <v>3862</v>
      </c>
      <c r="T9" s="13">
        <f t="shared" si="5"/>
        <v>4062.94</v>
      </c>
    </row>
    <row r="10" spans="1:23" x14ac:dyDescent="0.25">
      <c r="A10" s="2">
        <f t="shared" si="6"/>
        <v>37078</v>
      </c>
      <c r="B10" s="82">
        <f>Sales!B25</f>
        <v>0</v>
      </c>
      <c r="C10" s="82">
        <f>Sales!C25</f>
        <v>0</v>
      </c>
      <c r="D10" s="61">
        <f>Sales!D25</f>
        <v>0</v>
      </c>
      <c r="E10" s="61">
        <f>Sales!E25</f>
        <v>0</v>
      </c>
      <c r="F10" s="15">
        <f>Sales!X25</f>
        <v>0.95015104121560401</v>
      </c>
      <c r="G10" s="13">
        <f>Sales!Y25</f>
        <v>0</v>
      </c>
      <c r="H10" s="14">
        <f>Sales!Z25</f>
        <v>0.11820000000000003</v>
      </c>
      <c r="I10" s="63">
        <f>Sales!AA25</f>
        <v>2364</v>
      </c>
      <c r="J10" s="63">
        <f>Transport!L12</f>
        <v>0</v>
      </c>
      <c r="K10" s="63">
        <f>Transport!M12</f>
        <v>0</v>
      </c>
      <c r="L10" s="63">
        <f t="shared" si="0"/>
        <v>2364</v>
      </c>
      <c r="M10" s="16">
        <f t="shared" si="1"/>
        <v>177.3</v>
      </c>
      <c r="N10" s="16">
        <f t="shared" si="2"/>
        <v>23.639999999999986</v>
      </c>
      <c r="O10" s="26">
        <f t="shared" si="3"/>
        <v>200.94</v>
      </c>
      <c r="P10" s="16">
        <f>Sales!AG25</f>
        <v>3862</v>
      </c>
      <c r="Q10" s="13">
        <f>Sales!AH25</f>
        <v>0</v>
      </c>
      <c r="R10" s="63">
        <f>Sales!AI25+Transport!J12</f>
        <v>0</v>
      </c>
      <c r="S10" s="13">
        <f t="shared" si="4"/>
        <v>3862</v>
      </c>
      <c r="T10" s="13">
        <f t="shared" si="5"/>
        <v>4062.94</v>
      </c>
    </row>
    <row r="11" spans="1:23" x14ac:dyDescent="0.25">
      <c r="A11" s="2">
        <f t="shared" si="6"/>
        <v>37079</v>
      </c>
      <c r="B11" s="82">
        <f>Sales!B26</f>
        <v>0</v>
      </c>
      <c r="C11" s="82">
        <f>Sales!C26</f>
        <v>0</v>
      </c>
      <c r="D11" s="61">
        <f>Sales!D26</f>
        <v>0</v>
      </c>
      <c r="E11" s="61">
        <f>Sales!E26</f>
        <v>0</v>
      </c>
      <c r="F11" s="15">
        <f>Sales!X26</f>
        <v>2.8633175871616273E-2</v>
      </c>
      <c r="G11" s="13">
        <f>Sales!Y26</f>
        <v>0</v>
      </c>
      <c r="H11" s="14">
        <f>Sales!Z26</f>
        <v>0.11820000000000003</v>
      </c>
      <c r="I11" s="63">
        <f>Sales!AA26</f>
        <v>2364</v>
      </c>
      <c r="J11" s="63">
        <f>Transport!L13</f>
        <v>0</v>
      </c>
      <c r="K11" s="63">
        <f>Transport!M13</f>
        <v>0</v>
      </c>
      <c r="L11" s="63">
        <f t="shared" si="0"/>
        <v>2364</v>
      </c>
      <c r="M11" s="16">
        <f t="shared" si="1"/>
        <v>177.3</v>
      </c>
      <c r="N11" s="16">
        <f t="shared" si="2"/>
        <v>23.639999999999986</v>
      </c>
      <c r="O11" s="26">
        <f t="shared" si="3"/>
        <v>200.94</v>
      </c>
      <c r="P11" s="16">
        <f>Sales!AG26</f>
        <v>3862</v>
      </c>
      <c r="Q11" s="13">
        <f>Sales!AH26</f>
        <v>0</v>
      </c>
      <c r="R11" s="63">
        <f>Sales!AI26+Transport!J13</f>
        <v>0</v>
      </c>
      <c r="S11" s="13">
        <f t="shared" si="4"/>
        <v>3862</v>
      </c>
      <c r="T11" s="13">
        <f t="shared" si="5"/>
        <v>4062.94</v>
      </c>
    </row>
    <row r="12" spans="1:23" x14ac:dyDescent="0.25">
      <c r="A12" s="2">
        <f t="shared" si="6"/>
        <v>37080</v>
      </c>
      <c r="B12" s="82">
        <f>Sales!B27</f>
        <v>0</v>
      </c>
      <c r="C12" s="82">
        <f>Sales!C27</f>
        <v>0</v>
      </c>
      <c r="D12" s="61">
        <f>Sales!D27</f>
        <v>0</v>
      </c>
      <c r="E12" s="61">
        <f>Sales!E27</f>
        <v>0</v>
      </c>
      <c r="F12" s="15">
        <f>Sales!X27</f>
        <v>2.8633175871616273E-2</v>
      </c>
      <c r="G12" s="13">
        <f>Sales!Y27</f>
        <v>0</v>
      </c>
      <c r="H12" s="14">
        <f>Sales!Z27</f>
        <v>0.11820000000000003</v>
      </c>
      <c r="I12" s="63">
        <f>Sales!AA27</f>
        <v>2364</v>
      </c>
      <c r="J12" s="63">
        <f>Transport!L14</f>
        <v>0</v>
      </c>
      <c r="K12" s="63">
        <f>Transport!M14</f>
        <v>0</v>
      </c>
      <c r="L12" s="63">
        <f t="shared" si="0"/>
        <v>2364</v>
      </c>
      <c r="M12" s="16">
        <f t="shared" si="1"/>
        <v>177.3</v>
      </c>
      <c r="N12" s="16">
        <f t="shared" si="2"/>
        <v>23.639999999999986</v>
      </c>
      <c r="O12" s="26">
        <f t="shared" si="3"/>
        <v>200.94</v>
      </c>
      <c r="P12" s="16">
        <f>Sales!AG27</f>
        <v>3862</v>
      </c>
      <c r="Q12" s="13">
        <f>Sales!AH27</f>
        <v>0</v>
      </c>
      <c r="R12" s="63">
        <f>Sales!AI27+Transport!J14</f>
        <v>0</v>
      </c>
      <c r="S12" s="13">
        <f t="shared" si="4"/>
        <v>3862</v>
      </c>
      <c r="T12" s="13">
        <f t="shared" si="5"/>
        <v>4062.94</v>
      </c>
    </row>
    <row r="13" spans="1:23" x14ac:dyDescent="0.25">
      <c r="A13" s="2">
        <f t="shared" si="6"/>
        <v>37081</v>
      </c>
      <c r="B13" s="82">
        <f>Sales!B28</f>
        <v>0</v>
      </c>
      <c r="C13" s="82">
        <f>Sales!C28</f>
        <v>0</v>
      </c>
      <c r="D13" s="61">
        <f>Sales!D28</f>
        <v>0</v>
      </c>
      <c r="E13" s="61">
        <f>Sales!E28</f>
        <v>0</v>
      </c>
      <c r="F13" s="15">
        <f>Sales!X28</f>
        <v>2.8633175871616273E-2</v>
      </c>
      <c r="G13" s="13">
        <f>Sales!Y28</f>
        <v>0</v>
      </c>
      <c r="H13" s="14">
        <f>Sales!Z28</f>
        <v>0.11820000000000003</v>
      </c>
      <c r="I13" s="63">
        <f>Sales!AA28</f>
        <v>2364</v>
      </c>
      <c r="J13" s="63">
        <f>Transport!L15</f>
        <v>0</v>
      </c>
      <c r="K13" s="63">
        <f>Transport!M15</f>
        <v>0</v>
      </c>
      <c r="L13" s="63">
        <f t="shared" si="0"/>
        <v>2364</v>
      </c>
      <c r="M13" s="16">
        <f t="shared" si="1"/>
        <v>177.3</v>
      </c>
      <c r="N13" s="16">
        <f t="shared" si="2"/>
        <v>23.639999999999986</v>
      </c>
      <c r="O13" s="26">
        <f t="shared" si="3"/>
        <v>200.94</v>
      </c>
      <c r="P13" s="16">
        <f>Sales!AG28</f>
        <v>3862</v>
      </c>
      <c r="Q13" s="13">
        <f>Sales!AH28</f>
        <v>0</v>
      </c>
      <c r="R13" s="63">
        <f>Sales!AI28+Transport!J15</f>
        <v>0</v>
      </c>
      <c r="S13" s="13">
        <f t="shared" si="4"/>
        <v>3862</v>
      </c>
      <c r="T13" s="13">
        <f t="shared" si="5"/>
        <v>4062.94</v>
      </c>
    </row>
    <row r="14" spans="1:23" x14ac:dyDescent="0.25">
      <c r="A14" s="2">
        <f t="shared" si="6"/>
        <v>37082</v>
      </c>
      <c r="B14" s="82">
        <f>Sales!B29</f>
        <v>0</v>
      </c>
      <c r="C14" s="82">
        <f>Sales!C29</f>
        <v>0</v>
      </c>
      <c r="D14" s="61">
        <f>Sales!D29</f>
        <v>0</v>
      </c>
      <c r="E14" s="61">
        <f>Sales!E29</f>
        <v>0</v>
      </c>
      <c r="F14" s="15">
        <f>Sales!X29</f>
        <v>0.4994303914235847</v>
      </c>
      <c r="G14" s="13">
        <f>Sales!Y29</f>
        <v>0</v>
      </c>
      <c r="H14" s="14">
        <f>Sales!Z29</f>
        <v>0.11820000000000003</v>
      </c>
      <c r="I14" s="63">
        <f>Sales!AA29</f>
        <v>2364</v>
      </c>
      <c r="J14" s="63">
        <f>Transport!L16</f>
        <v>0</v>
      </c>
      <c r="K14" s="63">
        <f>Transport!M16</f>
        <v>0</v>
      </c>
      <c r="L14" s="63">
        <f t="shared" si="0"/>
        <v>2364</v>
      </c>
      <c r="M14" s="16">
        <f t="shared" si="1"/>
        <v>177.3</v>
      </c>
      <c r="N14" s="16">
        <f t="shared" si="2"/>
        <v>23.639999999999986</v>
      </c>
      <c r="O14" s="26">
        <f t="shared" si="3"/>
        <v>200.94</v>
      </c>
      <c r="P14" s="16">
        <f>Sales!AG29</f>
        <v>3862</v>
      </c>
      <c r="Q14" s="13">
        <f>Sales!AH29</f>
        <v>0</v>
      </c>
      <c r="R14" s="63">
        <f>Sales!AI29+Transport!J16</f>
        <v>0</v>
      </c>
      <c r="S14" s="13">
        <f t="shared" si="4"/>
        <v>3862</v>
      </c>
      <c r="T14" s="13">
        <f t="shared" si="5"/>
        <v>4062.94</v>
      </c>
    </row>
    <row r="15" spans="1:23" x14ac:dyDescent="0.25">
      <c r="A15" s="2">
        <f t="shared" si="6"/>
        <v>37083</v>
      </c>
      <c r="B15" s="82">
        <f>Sales!B30</f>
        <v>0</v>
      </c>
      <c r="C15" s="82">
        <f>Sales!C30</f>
        <v>0</v>
      </c>
      <c r="D15" s="61">
        <f>Sales!D30</f>
        <v>0</v>
      </c>
      <c r="E15" s="61">
        <f>Sales!E30</f>
        <v>0</v>
      </c>
      <c r="F15" s="15">
        <f>Sales!X30</f>
        <v>0.5484610177275655</v>
      </c>
      <c r="G15" s="13">
        <f>Sales!Y30</f>
        <v>0</v>
      </c>
      <c r="H15" s="14">
        <f>Sales!Z30</f>
        <v>0.11820000000000003</v>
      </c>
      <c r="I15" s="63">
        <f>Sales!AA30</f>
        <v>2364</v>
      </c>
      <c r="J15" s="63">
        <f>Transport!L17</f>
        <v>0</v>
      </c>
      <c r="K15" s="63">
        <f>Transport!M17</f>
        <v>0</v>
      </c>
      <c r="L15" s="63">
        <f t="shared" si="0"/>
        <v>2364</v>
      </c>
      <c r="M15" s="16">
        <f t="shared" si="1"/>
        <v>177.3</v>
      </c>
      <c r="N15" s="16">
        <f t="shared" si="2"/>
        <v>23.639999999999986</v>
      </c>
      <c r="O15" s="26">
        <f t="shared" si="3"/>
        <v>200.94</v>
      </c>
      <c r="P15" s="16">
        <f>Sales!AG30</f>
        <v>3862</v>
      </c>
      <c r="Q15" s="13">
        <f>Sales!AH30</f>
        <v>0</v>
      </c>
      <c r="R15" s="63">
        <f>Sales!AI30+Transport!J17</f>
        <v>0</v>
      </c>
      <c r="S15" s="13">
        <f t="shared" si="4"/>
        <v>3862</v>
      </c>
      <c r="T15" s="13">
        <f t="shared" si="5"/>
        <v>4062.94</v>
      </c>
    </row>
    <row r="16" spans="1:23" x14ac:dyDescent="0.25">
      <c r="A16" s="2">
        <f t="shared" si="6"/>
        <v>37084</v>
      </c>
      <c r="B16" s="82">
        <f>Sales!B31</f>
        <v>0</v>
      </c>
      <c r="C16" s="82">
        <f>Sales!C31</f>
        <v>0</v>
      </c>
      <c r="D16" s="61">
        <f>Sales!D31</f>
        <v>0</v>
      </c>
      <c r="E16" s="61">
        <f>Sales!E31</f>
        <v>0</v>
      </c>
      <c r="F16" s="15">
        <f>Sales!X31</f>
        <v>0.58796356991956356</v>
      </c>
      <c r="G16" s="13">
        <f>Sales!Y31</f>
        <v>0</v>
      </c>
      <c r="H16" s="14">
        <f>Sales!Z31</f>
        <v>0.11820000000000003</v>
      </c>
      <c r="I16" s="63">
        <f>Sales!AA31</f>
        <v>2364</v>
      </c>
      <c r="J16" s="63">
        <f>Transport!L18</f>
        <v>0</v>
      </c>
      <c r="K16" s="63">
        <f>Transport!M18</f>
        <v>0</v>
      </c>
      <c r="L16" s="63">
        <f t="shared" si="0"/>
        <v>2364</v>
      </c>
      <c r="M16" s="16">
        <f t="shared" si="1"/>
        <v>177.3</v>
      </c>
      <c r="N16" s="16">
        <f t="shared" si="2"/>
        <v>23.639999999999986</v>
      </c>
      <c r="O16" s="26">
        <f t="shared" si="3"/>
        <v>200.94</v>
      </c>
      <c r="P16" s="16">
        <f>Sales!AG31</f>
        <v>3862</v>
      </c>
      <c r="Q16" s="13">
        <f>Sales!AH31</f>
        <v>0</v>
      </c>
      <c r="R16" s="63">
        <f>Sales!AI31+Transport!J18</f>
        <v>0</v>
      </c>
      <c r="S16" s="13">
        <f t="shared" si="4"/>
        <v>3862</v>
      </c>
      <c r="T16" s="13">
        <f t="shared" si="5"/>
        <v>4062.94</v>
      </c>
    </row>
    <row r="17" spans="1:27" x14ac:dyDescent="0.25">
      <c r="A17" s="2">
        <f t="shared" si="6"/>
        <v>37085</v>
      </c>
      <c r="B17" s="82">
        <f>Sales!B32</f>
        <v>0</v>
      </c>
      <c r="C17" s="82">
        <f>Sales!C32</f>
        <v>0</v>
      </c>
      <c r="D17" s="61">
        <f>Sales!D32</f>
        <v>0</v>
      </c>
      <c r="E17" s="61">
        <f>Sales!E32</f>
        <v>0</v>
      </c>
      <c r="F17" s="15">
        <f>Sales!X32</f>
        <v>0.56398398745554945</v>
      </c>
      <c r="G17" s="13">
        <f>Sales!Y32</f>
        <v>0</v>
      </c>
      <c r="H17" s="14">
        <f>Sales!Z32</f>
        <v>0.11820000000000003</v>
      </c>
      <c r="I17" s="63">
        <f>Sales!AA32</f>
        <v>2364</v>
      </c>
      <c r="J17" s="63">
        <f>Transport!L19</f>
        <v>0</v>
      </c>
      <c r="K17" s="63">
        <f>Transport!M19</f>
        <v>0</v>
      </c>
      <c r="L17" s="63">
        <f t="shared" si="0"/>
        <v>2364</v>
      </c>
      <c r="M17" s="16">
        <f t="shared" si="1"/>
        <v>177.3</v>
      </c>
      <c r="N17" s="16">
        <f t="shared" si="2"/>
        <v>23.639999999999986</v>
      </c>
      <c r="O17" s="26">
        <f t="shared" si="3"/>
        <v>200.94</v>
      </c>
      <c r="P17" s="16">
        <f>Sales!AG32</f>
        <v>3862</v>
      </c>
      <c r="Q17" s="13">
        <f>Sales!AH32</f>
        <v>0</v>
      </c>
      <c r="R17" s="63">
        <f>Sales!AI32+Transport!J19</f>
        <v>0</v>
      </c>
      <c r="S17" s="13">
        <f t="shared" si="4"/>
        <v>3862</v>
      </c>
      <c r="T17" s="13">
        <f t="shared" si="5"/>
        <v>4062.94</v>
      </c>
    </row>
    <row r="18" spans="1:27" x14ac:dyDescent="0.25">
      <c r="A18" s="2">
        <f t="shared" si="6"/>
        <v>37086</v>
      </c>
      <c r="B18" s="82">
        <f>Sales!B33</f>
        <v>0</v>
      </c>
      <c r="C18" s="82">
        <f>Sales!C33</f>
        <v>0</v>
      </c>
      <c r="D18" s="61">
        <f>Sales!D33</f>
        <v>0</v>
      </c>
      <c r="E18" s="61">
        <f>Sales!E33</f>
        <v>0</v>
      </c>
      <c r="F18" s="15">
        <f>Sales!X33</f>
        <v>-2.64E-2</v>
      </c>
      <c r="G18" s="13">
        <f>Sales!Y33</f>
        <v>0</v>
      </c>
      <c r="H18" s="14">
        <f>Sales!Z33</f>
        <v>0.11820000000000003</v>
      </c>
      <c r="I18" s="63">
        <f>Sales!AA33</f>
        <v>2364</v>
      </c>
      <c r="J18" s="63">
        <f>Transport!L20</f>
        <v>0</v>
      </c>
      <c r="K18" s="63">
        <f>Transport!M20</f>
        <v>0</v>
      </c>
      <c r="L18" s="63">
        <f t="shared" si="0"/>
        <v>2364</v>
      </c>
      <c r="M18" s="16">
        <f t="shared" si="1"/>
        <v>177.3</v>
      </c>
      <c r="N18" s="16">
        <f t="shared" si="2"/>
        <v>23.639999999999986</v>
      </c>
      <c r="O18" s="26">
        <f t="shared" si="3"/>
        <v>200.94</v>
      </c>
      <c r="P18" s="16">
        <f>Sales!AG33</f>
        <v>3862</v>
      </c>
      <c r="Q18" s="13">
        <f>Sales!AH33</f>
        <v>0</v>
      </c>
      <c r="R18" s="63">
        <f>Sales!AI33+Transport!J20</f>
        <v>0</v>
      </c>
      <c r="S18" s="13">
        <f t="shared" si="4"/>
        <v>3862</v>
      </c>
      <c r="T18" s="13">
        <f t="shared" si="5"/>
        <v>4062.94</v>
      </c>
    </row>
    <row r="19" spans="1:27" x14ac:dyDescent="0.25">
      <c r="A19" s="2">
        <f t="shared" si="6"/>
        <v>37087</v>
      </c>
      <c r="B19" s="82">
        <f>Sales!B34</f>
        <v>0</v>
      </c>
      <c r="C19" s="82">
        <f>Sales!C34</f>
        <v>0</v>
      </c>
      <c r="D19" s="61">
        <f>Sales!D34</f>
        <v>0</v>
      </c>
      <c r="E19" s="61">
        <f>Sales!E34</f>
        <v>0</v>
      </c>
      <c r="F19" s="15">
        <f>Sales!X34</f>
        <v>-2.64E-2</v>
      </c>
      <c r="G19" s="13">
        <f>Sales!Y34</f>
        <v>0</v>
      </c>
      <c r="H19" s="14">
        <f>Sales!Z34</f>
        <v>0.11820000000000003</v>
      </c>
      <c r="I19" s="63">
        <f>Sales!AA34</f>
        <v>2364</v>
      </c>
      <c r="J19" s="63">
        <f>Transport!L21</f>
        <v>0</v>
      </c>
      <c r="K19" s="63">
        <f>Transport!M21</f>
        <v>0</v>
      </c>
      <c r="L19" s="63">
        <f t="shared" si="0"/>
        <v>2364</v>
      </c>
      <c r="M19" s="16">
        <f t="shared" si="1"/>
        <v>177.3</v>
      </c>
      <c r="N19" s="16">
        <f t="shared" si="2"/>
        <v>23.639999999999986</v>
      </c>
      <c r="O19" s="26">
        <f t="shared" si="3"/>
        <v>200.94</v>
      </c>
      <c r="P19" s="16">
        <f>Sales!AG34</f>
        <v>3862</v>
      </c>
      <c r="Q19" s="13">
        <f>Sales!AH34</f>
        <v>0</v>
      </c>
      <c r="R19" s="63">
        <f>Sales!AI34+Transport!J21</f>
        <v>0</v>
      </c>
      <c r="S19" s="13">
        <f t="shared" si="4"/>
        <v>3862</v>
      </c>
      <c r="T19" s="13">
        <f t="shared" si="5"/>
        <v>4062.94</v>
      </c>
    </row>
    <row r="20" spans="1:27" x14ac:dyDescent="0.25">
      <c r="A20" s="2">
        <f t="shared" si="6"/>
        <v>37088</v>
      </c>
      <c r="B20" s="82">
        <f>Sales!B35</f>
        <v>0</v>
      </c>
      <c r="C20" s="82">
        <f>Sales!C35</f>
        <v>0</v>
      </c>
      <c r="D20" s="61">
        <f>Sales!D35</f>
        <v>0</v>
      </c>
      <c r="E20" s="61">
        <f>Sales!E35</f>
        <v>0</v>
      </c>
      <c r="F20" s="15">
        <f>Sales!X35</f>
        <v>-2.64E-2</v>
      </c>
      <c r="G20" s="13">
        <f>Sales!Y35</f>
        <v>0</v>
      </c>
      <c r="H20" s="14">
        <f>Sales!Z35</f>
        <v>0.11820000000000003</v>
      </c>
      <c r="I20" s="63">
        <f>Sales!AA35</f>
        <v>2364</v>
      </c>
      <c r="J20" s="63">
        <f>Transport!L22</f>
        <v>0</v>
      </c>
      <c r="K20" s="63">
        <f>Transport!M22</f>
        <v>0</v>
      </c>
      <c r="L20" s="63">
        <f t="shared" si="0"/>
        <v>2364</v>
      </c>
      <c r="M20" s="16">
        <f t="shared" si="1"/>
        <v>177.3</v>
      </c>
      <c r="N20" s="16">
        <f t="shared" si="2"/>
        <v>23.639999999999986</v>
      </c>
      <c r="O20" s="26">
        <f t="shared" si="3"/>
        <v>200.94</v>
      </c>
      <c r="P20" s="16">
        <f>Sales!AG35</f>
        <v>3862</v>
      </c>
      <c r="Q20" s="13">
        <f>Sales!AH35</f>
        <v>0</v>
      </c>
      <c r="R20" s="63">
        <f>Sales!AI35+Transport!J22</f>
        <v>0</v>
      </c>
      <c r="S20" s="13">
        <f t="shared" si="4"/>
        <v>3862</v>
      </c>
      <c r="T20" s="13">
        <f t="shared" si="5"/>
        <v>4062.94</v>
      </c>
    </row>
    <row r="21" spans="1:27" x14ac:dyDescent="0.25">
      <c r="A21" s="2">
        <f t="shared" si="6"/>
        <v>37089</v>
      </c>
      <c r="B21" s="82">
        <f>Sales!B36</f>
        <v>1068</v>
      </c>
      <c r="C21" s="82">
        <f>Sales!C36</f>
        <v>1068</v>
      </c>
      <c r="D21" s="61">
        <f>Sales!D36</f>
        <v>1121.259842519685</v>
      </c>
      <c r="E21" s="61">
        <f>Sales!E36</f>
        <v>0</v>
      </c>
      <c r="F21" s="15">
        <f>Sales!X36</f>
        <v>0.20216353317849634</v>
      </c>
      <c r="G21" s="13">
        <f>Sales!Y36</f>
        <v>215.9106534346341</v>
      </c>
      <c r="H21" s="14">
        <f>Sales!Z36</f>
        <v>0.11820000000000003</v>
      </c>
      <c r="I21" s="63">
        <f>Sales!AA36</f>
        <v>2364</v>
      </c>
      <c r="J21" s="63">
        <f>Transport!L23</f>
        <v>0</v>
      </c>
      <c r="K21" s="63">
        <f>Transport!M23</f>
        <v>0</v>
      </c>
      <c r="L21" s="63">
        <f t="shared" si="0"/>
        <v>2579.9106534346342</v>
      </c>
      <c r="M21" s="16">
        <f t="shared" si="1"/>
        <v>193.49</v>
      </c>
      <c r="N21" s="16">
        <f t="shared" si="2"/>
        <v>25.799999999999983</v>
      </c>
      <c r="O21" s="26">
        <f t="shared" si="3"/>
        <v>219.29</v>
      </c>
      <c r="P21" s="16">
        <f>Sales!AG36</f>
        <v>3862</v>
      </c>
      <c r="Q21" s="13">
        <f>Sales!AH36</f>
        <v>2563.65</v>
      </c>
      <c r="R21" s="63">
        <f>Sales!AI36+Transport!J23</f>
        <v>28.2</v>
      </c>
      <c r="S21" s="13">
        <f t="shared" si="4"/>
        <v>6453.8499999999995</v>
      </c>
      <c r="T21" s="13">
        <f t="shared" si="5"/>
        <v>6673.1399999999994</v>
      </c>
    </row>
    <row r="22" spans="1:27" x14ac:dyDescent="0.25">
      <c r="A22" s="2">
        <f t="shared" si="6"/>
        <v>37090</v>
      </c>
      <c r="B22" s="82">
        <f>Sales!B37</f>
        <v>0</v>
      </c>
      <c r="C22" s="82">
        <f>Sales!C37</f>
        <v>0</v>
      </c>
      <c r="D22" s="61">
        <f>Sales!D37</f>
        <v>0</v>
      </c>
      <c r="E22" s="61">
        <f>Sales!E37</f>
        <v>0</v>
      </c>
      <c r="F22" s="15">
        <f>Sales!X37</f>
        <v>0.1531867719035811</v>
      </c>
      <c r="G22" s="13">
        <f>Sales!Y37</f>
        <v>0</v>
      </c>
      <c r="H22" s="14">
        <f>Sales!Z37</f>
        <v>0.11820000000000003</v>
      </c>
      <c r="I22" s="63">
        <f>Sales!AA37</f>
        <v>2364</v>
      </c>
      <c r="J22" s="63">
        <f>Transport!L24</f>
        <v>0</v>
      </c>
      <c r="K22" s="63">
        <f>Transport!M24</f>
        <v>0</v>
      </c>
      <c r="L22" s="63">
        <f t="shared" si="0"/>
        <v>2364</v>
      </c>
      <c r="M22" s="16">
        <f t="shared" si="1"/>
        <v>177.3</v>
      </c>
      <c r="N22" s="16">
        <f t="shared" si="2"/>
        <v>23.639999999999986</v>
      </c>
      <c r="O22" s="26">
        <f t="shared" si="3"/>
        <v>200.94</v>
      </c>
      <c r="P22" s="16">
        <f>Sales!AG37</f>
        <v>3862</v>
      </c>
      <c r="Q22" s="13">
        <f>Sales!AH37</f>
        <v>0</v>
      </c>
      <c r="R22" s="63">
        <f>Sales!AI37+Transport!J24</f>
        <v>0</v>
      </c>
      <c r="S22" s="13">
        <f t="shared" si="4"/>
        <v>3862</v>
      </c>
      <c r="T22" s="13">
        <f t="shared" si="5"/>
        <v>4062.94</v>
      </c>
    </row>
    <row r="23" spans="1:27" x14ac:dyDescent="0.25">
      <c r="A23" s="2">
        <f t="shared" si="6"/>
        <v>37091</v>
      </c>
      <c r="B23" s="82">
        <f>Sales!B38</f>
        <v>0</v>
      </c>
      <c r="C23" s="82">
        <f>Sales!C38</f>
        <v>0</v>
      </c>
      <c r="D23" s="61">
        <f>Sales!D38</f>
        <v>0</v>
      </c>
      <c r="E23" s="61">
        <f>Sales!E38</f>
        <v>0</v>
      </c>
      <c r="F23" s="15">
        <f>Sales!X38</f>
        <v>0.43639466073560818</v>
      </c>
      <c r="G23" s="13">
        <f>Sales!Y38</f>
        <v>0</v>
      </c>
      <c r="H23" s="14">
        <f>Sales!Z38</f>
        <v>0.11820000000000003</v>
      </c>
      <c r="I23" s="63">
        <f>Sales!AA38</f>
        <v>2364</v>
      </c>
      <c r="J23" s="63">
        <f>Transport!L25</f>
        <v>0</v>
      </c>
      <c r="K23" s="63">
        <f>Transport!M25</f>
        <v>0</v>
      </c>
      <c r="L23" s="63">
        <f t="shared" si="0"/>
        <v>2364</v>
      </c>
      <c r="M23" s="16">
        <f t="shared" si="1"/>
        <v>177.3</v>
      </c>
      <c r="N23" s="16">
        <f t="shared" si="2"/>
        <v>23.639999999999986</v>
      </c>
      <c r="O23" s="26">
        <f t="shared" si="3"/>
        <v>200.94</v>
      </c>
      <c r="P23" s="16">
        <f>Sales!AG38</f>
        <v>3862</v>
      </c>
      <c r="Q23" s="13">
        <f>Sales!AH38</f>
        <v>0</v>
      </c>
      <c r="R23" s="63">
        <f>Sales!AI38+Transport!J25</f>
        <v>0</v>
      </c>
      <c r="S23" s="13">
        <f t="shared" si="4"/>
        <v>3862</v>
      </c>
      <c r="T23" s="13">
        <f t="shared" si="5"/>
        <v>4062.94</v>
      </c>
      <c r="U23" s="52"/>
      <c r="V23" s="52"/>
      <c r="W23" s="52"/>
      <c r="X23" s="52"/>
      <c r="Y23" s="52"/>
      <c r="Z23" s="52"/>
      <c r="AA23" s="52"/>
    </row>
    <row r="24" spans="1:27" x14ac:dyDescent="0.25">
      <c r="A24" s="2">
        <f t="shared" si="6"/>
        <v>37092</v>
      </c>
      <c r="B24" s="82">
        <f>Sales!B39</f>
        <v>0</v>
      </c>
      <c r="C24" s="82">
        <f>Sales!C39</f>
        <v>0</v>
      </c>
      <c r="D24" s="61">
        <f>Sales!D39</f>
        <v>0</v>
      </c>
      <c r="E24" s="61">
        <f>Sales!E39</f>
        <v>0</v>
      </c>
      <c r="F24" s="15">
        <f>Sales!X39</f>
        <v>0.51114593683160758</v>
      </c>
      <c r="G24" s="13">
        <f>Sales!Y39</f>
        <v>0</v>
      </c>
      <c r="H24" s="14">
        <f>Sales!Z39</f>
        <v>0.11820000000000003</v>
      </c>
      <c r="I24" s="63">
        <f>Sales!AA39</f>
        <v>2364</v>
      </c>
      <c r="J24" s="63">
        <f>Transport!L26</f>
        <v>0</v>
      </c>
      <c r="K24" s="63">
        <f>Transport!M26</f>
        <v>0</v>
      </c>
      <c r="L24" s="63">
        <f t="shared" si="0"/>
        <v>2364</v>
      </c>
      <c r="M24" s="16">
        <f t="shared" si="1"/>
        <v>177.3</v>
      </c>
      <c r="N24" s="16">
        <f t="shared" si="2"/>
        <v>23.639999999999986</v>
      </c>
      <c r="O24" s="26">
        <f t="shared" si="3"/>
        <v>200.94</v>
      </c>
      <c r="P24" s="16">
        <f>Sales!AG39</f>
        <v>3862</v>
      </c>
      <c r="Q24" s="13">
        <f>Sales!AH39</f>
        <v>0</v>
      </c>
      <c r="R24" s="63">
        <f>Sales!AI39+Transport!J26</f>
        <v>0</v>
      </c>
      <c r="S24" s="13">
        <f t="shared" si="4"/>
        <v>3862</v>
      </c>
      <c r="T24" s="13">
        <f t="shared" si="5"/>
        <v>4062.94</v>
      </c>
    </row>
    <row r="25" spans="1:27" x14ac:dyDescent="0.25">
      <c r="A25" s="2">
        <f t="shared" si="6"/>
        <v>37093</v>
      </c>
      <c r="B25" s="82">
        <f>Sales!B40</f>
        <v>0</v>
      </c>
      <c r="C25" s="82">
        <f>Sales!C40</f>
        <v>0</v>
      </c>
      <c r="D25" s="61">
        <f>Sales!D40</f>
        <v>0</v>
      </c>
      <c r="E25" s="61">
        <f>Sales!E40</f>
        <v>0</v>
      </c>
      <c r="F25" s="15">
        <f>Sales!X40</f>
        <v>-2.64E-2</v>
      </c>
      <c r="G25" s="13">
        <f>Sales!Y40</f>
        <v>0</v>
      </c>
      <c r="H25" s="14">
        <f>Sales!Z40</f>
        <v>0.11820000000000003</v>
      </c>
      <c r="I25" s="63">
        <f>Sales!AA40</f>
        <v>2364</v>
      </c>
      <c r="J25" s="63">
        <f>Transport!L27</f>
        <v>0</v>
      </c>
      <c r="K25" s="63">
        <f>Transport!M27</f>
        <v>0</v>
      </c>
      <c r="L25" s="63">
        <f t="shared" si="0"/>
        <v>2364</v>
      </c>
      <c r="M25" s="16">
        <f t="shared" si="1"/>
        <v>177.3</v>
      </c>
      <c r="N25" s="16">
        <f t="shared" si="2"/>
        <v>23.639999999999986</v>
      </c>
      <c r="O25" s="26">
        <f t="shared" si="3"/>
        <v>200.94</v>
      </c>
      <c r="P25" s="16">
        <f>Sales!AG40</f>
        <v>3862</v>
      </c>
      <c r="Q25" s="13">
        <f>Sales!AH40</f>
        <v>0</v>
      </c>
      <c r="R25" s="63">
        <f>Sales!AI40+Transport!J27</f>
        <v>0</v>
      </c>
      <c r="S25" s="13">
        <f t="shared" si="4"/>
        <v>3862</v>
      </c>
      <c r="T25" s="13">
        <f t="shared" si="5"/>
        <v>4062.94</v>
      </c>
    </row>
    <row r="26" spans="1:27" x14ac:dyDescent="0.25">
      <c r="A26" s="2">
        <f t="shared" si="6"/>
        <v>37094</v>
      </c>
      <c r="B26" s="82">
        <f>Sales!B41</f>
        <v>0</v>
      </c>
      <c r="C26" s="82">
        <f>Sales!C41</f>
        <v>0</v>
      </c>
      <c r="D26" s="61">
        <f>Sales!D41</f>
        <v>0</v>
      </c>
      <c r="E26" s="61">
        <f>Sales!E41</f>
        <v>0</v>
      </c>
      <c r="F26" s="15">
        <f>Sales!X41</f>
        <v>-2.64E-2</v>
      </c>
      <c r="G26" s="13">
        <f>Sales!Y41</f>
        <v>0</v>
      </c>
      <c r="H26" s="14">
        <f>Sales!Z41</f>
        <v>0.11820000000000003</v>
      </c>
      <c r="I26" s="63">
        <f>Sales!AA41</f>
        <v>2364</v>
      </c>
      <c r="J26" s="63">
        <f>Transport!L28</f>
        <v>0</v>
      </c>
      <c r="K26" s="63">
        <f>Transport!M28</f>
        <v>0</v>
      </c>
      <c r="L26" s="63">
        <f t="shared" si="0"/>
        <v>2364</v>
      </c>
      <c r="M26" s="16">
        <f t="shared" si="1"/>
        <v>177.3</v>
      </c>
      <c r="N26" s="16">
        <f t="shared" si="2"/>
        <v>23.639999999999986</v>
      </c>
      <c r="O26" s="26">
        <f t="shared" si="3"/>
        <v>200.94</v>
      </c>
      <c r="P26" s="16">
        <f>Sales!AG41</f>
        <v>3862</v>
      </c>
      <c r="Q26" s="13">
        <f>Sales!AH41</f>
        <v>0</v>
      </c>
      <c r="R26" s="63">
        <f>Sales!AI41+Transport!J28</f>
        <v>0</v>
      </c>
      <c r="S26" s="13">
        <f t="shared" si="4"/>
        <v>3862</v>
      </c>
      <c r="T26" s="13">
        <f t="shared" si="5"/>
        <v>4062.94</v>
      </c>
    </row>
    <row r="27" spans="1:27" x14ac:dyDescent="0.25">
      <c r="A27" s="2">
        <f t="shared" si="6"/>
        <v>37095</v>
      </c>
      <c r="B27" s="82">
        <f>Sales!B42</f>
        <v>0</v>
      </c>
      <c r="C27" s="82">
        <f>Sales!C42</f>
        <v>0</v>
      </c>
      <c r="D27" s="61">
        <f>Sales!D42</f>
        <v>0</v>
      </c>
      <c r="E27" s="61">
        <f>Sales!E42</f>
        <v>0</v>
      </c>
      <c r="F27" s="15">
        <f>Sales!X42</f>
        <v>-2.64E-2</v>
      </c>
      <c r="G27" s="13">
        <f>Sales!Y42</f>
        <v>0</v>
      </c>
      <c r="H27" s="14">
        <f>Sales!Z42</f>
        <v>0.11820000000000003</v>
      </c>
      <c r="I27" s="63">
        <f>Sales!AA42</f>
        <v>2364</v>
      </c>
      <c r="J27" s="63">
        <f>Transport!L29</f>
        <v>0</v>
      </c>
      <c r="K27" s="63">
        <f>Transport!M29</f>
        <v>0</v>
      </c>
      <c r="L27" s="63">
        <f t="shared" si="0"/>
        <v>2364</v>
      </c>
      <c r="M27" s="16">
        <f t="shared" si="1"/>
        <v>177.3</v>
      </c>
      <c r="N27" s="16">
        <f t="shared" si="2"/>
        <v>23.639999999999986</v>
      </c>
      <c r="O27" s="26">
        <f t="shared" si="3"/>
        <v>200.94</v>
      </c>
      <c r="P27" s="16">
        <f>Sales!AG42</f>
        <v>3862</v>
      </c>
      <c r="Q27" s="13">
        <f>Sales!AH42</f>
        <v>0</v>
      </c>
      <c r="R27" s="63">
        <f>Sales!AI42+Transport!J29</f>
        <v>0</v>
      </c>
      <c r="S27" s="13">
        <f t="shared" si="4"/>
        <v>3862</v>
      </c>
      <c r="T27" s="13">
        <f t="shared" si="5"/>
        <v>4062.94</v>
      </c>
    </row>
    <row r="28" spans="1:27" x14ac:dyDescent="0.25">
      <c r="A28" s="2">
        <f t="shared" si="6"/>
        <v>37096</v>
      </c>
      <c r="B28" s="82">
        <f>Sales!B43</f>
        <v>0</v>
      </c>
      <c r="C28" s="82">
        <f>Sales!C43</f>
        <v>0</v>
      </c>
      <c r="D28" s="61">
        <f>Sales!D43</f>
        <v>0</v>
      </c>
      <c r="E28" s="61">
        <f>Sales!E43</f>
        <v>0</v>
      </c>
      <c r="F28" s="15">
        <f>Sales!X43</f>
        <v>0.38592273484759043</v>
      </c>
      <c r="G28" s="13">
        <f>Sales!Y43</f>
        <v>0</v>
      </c>
      <c r="H28" s="14">
        <f>Sales!Z43</f>
        <v>0.11820000000000003</v>
      </c>
      <c r="I28" s="63">
        <f>Sales!AA43</f>
        <v>2364</v>
      </c>
      <c r="J28" s="63">
        <f>Transport!L30</f>
        <v>0</v>
      </c>
      <c r="K28" s="63">
        <f>Transport!M30</f>
        <v>0</v>
      </c>
      <c r="L28" s="63">
        <f t="shared" si="0"/>
        <v>2364</v>
      </c>
      <c r="M28" s="16">
        <f t="shared" si="1"/>
        <v>177.3</v>
      </c>
      <c r="N28" s="16">
        <f t="shared" si="2"/>
        <v>23.639999999999986</v>
      </c>
      <c r="O28" s="26">
        <f t="shared" si="3"/>
        <v>200.94</v>
      </c>
      <c r="P28" s="16">
        <f>Sales!AG43</f>
        <v>3862</v>
      </c>
      <c r="Q28" s="13">
        <f>Sales!AH43</f>
        <v>0</v>
      </c>
      <c r="R28" s="63">
        <f>Sales!AI43+Transport!J30</f>
        <v>0</v>
      </c>
      <c r="S28" s="13">
        <f t="shared" si="4"/>
        <v>3862</v>
      </c>
      <c r="T28" s="13">
        <f t="shared" si="5"/>
        <v>4062.94</v>
      </c>
    </row>
    <row r="29" spans="1:27" x14ac:dyDescent="0.25">
      <c r="A29" s="2">
        <f t="shared" si="6"/>
        <v>37097</v>
      </c>
      <c r="B29" s="82">
        <f>Sales!B44</f>
        <v>0</v>
      </c>
      <c r="C29" s="82">
        <f>Sales!C44</f>
        <v>0</v>
      </c>
      <c r="D29" s="61">
        <f>Sales!D44</f>
        <v>0</v>
      </c>
      <c r="E29" s="61">
        <f>Sales!E44</f>
        <v>0</v>
      </c>
      <c r="F29" s="15">
        <f>Sales!X44</f>
        <v>0.51445591334356844</v>
      </c>
      <c r="G29" s="13">
        <f>Sales!Y44</f>
        <v>0</v>
      </c>
      <c r="H29" s="14">
        <f>Sales!Z44</f>
        <v>0.11820000000000003</v>
      </c>
      <c r="I29" s="63">
        <f>Sales!AA44</f>
        <v>2364</v>
      </c>
      <c r="J29" s="63">
        <f>Transport!L31</f>
        <v>0</v>
      </c>
      <c r="K29" s="63">
        <f>Transport!M31</f>
        <v>0</v>
      </c>
      <c r="L29" s="63">
        <f t="shared" si="0"/>
        <v>2364</v>
      </c>
      <c r="M29" s="16">
        <f t="shared" si="1"/>
        <v>177.3</v>
      </c>
      <c r="N29" s="16">
        <f t="shared" si="2"/>
        <v>23.639999999999986</v>
      </c>
      <c r="O29" s="26">
        <f t="shared" si="3"/>
        <v>200.94</v>
      </c>
      <c r="P29" s="16">
        <f>Sales!AG44</f>
        <v>3862</v>
      </c>
      <c r="Q29" s="13">
        <f>Sales!AH44</f>
        <v>0</v>
      </c>
      <c r="R29" s="63">
        <f>Sales!AI44+Transport!J31</f>
        <v>0</v>
      </c>
      <c r="S29" s="13">
        <f t="shared" si="4"/>
        <v>3862</v>
      </c>
      <c r="T29" s="13">
        <f t="shared" si="5"/>
        <v>4062.94</v>
      </c>
    </row>
    <row r="30" spans="1:27" x14ac:dyDescent="0.25">
      <c r="A30" s="2">
        <f t="shared" si="6"/>
        <v>37098</v>
      </c>
      <c r="B30" s="82">
        <f>Sales!B45</f>
        <v>5000</v>
      </c>
      <c r="C30" s="82">
        <f>Sales!C45</f>
        <v>5000</v>
      </c>
      <c r="D30" s="61">
        <f>Sales!D45</f>
        <v>5249.3438320209971</v>
      </c>
      <c r="E30" s="61">
        <f>Sales!E45</f>
        <v>0</v>
      </c>
      <c r="F30" s="15">
        <f>Sales!X45</f>
        <v>0.31172505478355617</v>
      </c>
      <c r="G30" s="13">
        <f>Sales!Y45</f>
        <v>1558.6252739177808</v>
      </c>
      <c r="H30" s="14">
        <f>Sales!Z45</f>
        <v>0.11820000000000003</v>
      </c>
      <c r="I30" s="63">
        <f>Sales!AA45</f>
        <v>2364</v>
      </c>
      <c r="J30" s="63">
        <f>Transport!L32</f>
        <v>0</v>
      </c>
      <c r="K30" s="63">
        <f>Transport!M32</f>
        <v>0</v>
      </c>
      <c r="L30" s="63">
        <f t="shared" si="0"/>
        <v>3922.6252739177808</v>
      </c>
      <c r="M30" s="16">
        <f t="shared" si="1"/>
        <v>294.2</v>
      </c>
      <c r="N30" s="16">
        <f t="shared" si="2"/>
        <v>39.220000000000027</v>
      </c>
      <c r="O30" s="26">
        <f t="shared" si="3"/>
        <v>333.42</v>
      </c>
      <c r="P30" s="16">
        <f>Sales!AG45</f>
        <v>3862</v>
      </c>
      <c r="Q30" s="13">
        <f>Sales!AH45</f>
        <v>13884.51</v>
      </c>
      <c r="R30" s="63">
        <f>Sales!AI45+Transport!J32</f>
        <v>132</v>
      </c>
      <c r="S30" s="13">
        <f t="shared" si="4"/>
        <v>17878.510000000002</v>
      </c>
      <c r="T30" s="13">
        <f t="shared" si="5"/>
        <v>18211.93</v>
      </c>
    </row>
    <row r="31" spans="1:27" x14ac:dyDescent="0.25">
      <c r="A31" s="2">
        <f t="shared" si="6"/>
        <v>37099</v>
      </c>
      <c r="B31" s="82">
        <f>Sales!B46</f>
        <v>9771</v>
      </c>
      <c r="C31" s="82">
        <f>Sales!C46</f>
        <v>9771</v>
      </c>
      <c r="D31" s="61">
        <f>Sales!D46</f>
        <v>10258.267716535433</v>
      </c>
      <c r="E31" s="61">
        <f>Sales!E46</f>
        <v>0</v>
      </c>
      <c r="F31" s="15">
        <f>Sales!X46</f>
        <v>-2.64E-2</v>
      </c>
      <c r="G31" s="13">
        <f>Sales!Y46</f>
        <v>-257.95440000000002</v>
      </c>
      <c r="H31" s="14">
        <f>Sales!Z46</f>
        <v>0.11820000000000003</v>
      </c>
      <c r="I31" s="63">
        <f>Sales!AA46</f>
        <v>2364</v>
      </c>
      <c r="J31" s="63">
        <f>Transport!L33</f>
        <v>0</v>
      </c>
      <c r="K31" s="63">
        <f>Transport!M33</f>
        <v>0</v>
      </c>
      <c r="L31" s="63">
        <f t="shared" si="0"/>
        <v>2106.0455999999999</v>
      </c>
      <c r="M31" s="16">
        <f t="shared" si="1"/>
        <v>157.94999999999999</v>
      </c>
      <c r="N31" s="16">
        <f t="shared" si="2"/>
        <v>21.060000000000002</v>
      </c>
      <c r="O31" s="26">
        <f t="shared" si="3"/>
        <v>179.01</v>
      </c>
      <c r="P31" s="16">
        <f>Sales!AG46</f>
        <v>3862</v>
      </c>
      <c r="Q31" s="13">
        <f>Sales!AH46</f>
        <v>27235.7</v>
      </c>
      <c r="R31" s="63">
        <f>Sales!AI46+Transport!J33</f>
        <v>257.95</v>
      </c>
      <c r="S31" s="13">
        <f t="shared" si="4"/>
        <v>31355.65</v>
      </c>
      <c r="T31" s="13">
        <f t="shared" si="5"/>
        <v>31534.66</v>
      </c>
    </row>
    <row r="32" spans="1:27" x14ac:dyDescent="0.25">
      <c r="A32" s="2">
        <f t="shared" si="6"/>
        <v>37100</v>
      </c>
      <c r="B32" s="82">
        <f>Sales!B47</f>
        <v>0</v>
      </c>
      <c r="C32" s="82">
        <f>Sales!C47</f>
        <v>0</v>
      </c>
      <c r="D32" s="61">
        <f>Sales!D47</f>
        <v>0</v>
      </c>
      <c r="E32" s="61">
        <f>Sales!E47</f>
        <v>0</v>
      </c>
      <c r="F32" s="15">
        <f>Sales!X47</f>
        <v>-2.64E-2</v>
      </c>
      <c r="G32" s="13">
        <f>Sales!Y47</f>
        <v>0</v>
      </c>
      <c r="H32" s="14">
        <f>Sales!Z47</f>
        <v>0.11820000000000003</v>
      </c>
      <c r="I32" s="63">
        <f>Sales!AA47</f>
        <v>2364</v>
      </c>
      <c r="J32" s="63">
        <f>Transport!L34</f>
        <v>0</v>
      </c>
      <c r="K32" s="63">
        <f>Transport!M34</f>
        <v>0</v>
      </c>
      <c r="L32" s="63">
        <f t="shared" si="0"/>
        <v>2364</v>
      </c>
      <c r="M32" s="16">
        <f t="shared" si="1"/>
        <v>177.3</v>
      </c>
      <c r="N32" s="16">
        <f t="shared" si="2"/>
        <v>23.639999999999986</v>
      </c>
      <c r="O32" s="26">
        <f t="shared" si="3"/>
        <v>200.94</v>
      </c>
      <c r="P32" s="16">
        <f>Sales!AG47</f>
        <v>3862</v>
      </c>
      <c r="Q32" s="13">
        <f>Sales!AH47</f>
        <v>0</v>
      </c>
      <c r="R32" s="63">
        <f>Sales!AI47+Transport!J34</f>
        <v>0</v>
      </c>
      <c r="S32" s="13">
        <f t="shared" si="4"/>
        <v>3862</v>
      </c>
      <c r="T32" s="13">
        <f t="shared" si="5"/>
        <v>4062.94</v>
      </c>
    </row>
    <row r="33" spans="1:20" x14ac:dyDescent="0.25">
      <c r="A33" s="2">
        <f t="shared" si="6"/>
        <v>37101</v>
      </c>
      <c r="B33" s="82">
        <f>Sales!B48</f>
        <v>0</v>
      </c>
      <c r="C33" s="82">
        <f>Sales!C48</f>
        <v>0</v>
      </c>
      <c r="D33" s="61">
        <f>Sales!D48</f>
        <v>0</v>
      </c>
      <c r="E33" s="61">
        <f>Sales!E48</f>
        <v>0</v>
      </c>
      <c r="F33" s="15">
        <f>Sales!X48</f>
        <v>-2.64E-2</v>
      </c>
      <c r="G33" s="13">
        <f>Sales!Y48</f>
        <v>0</v>
      </c>
      <c r="H33" s="14">
        <f>Sales!Z48</f>
        <v>0.11820000000000003</v>
      </c>
      <c r="I33" s="63">
        <f>Sales!AA48</f>
        <v>2364</v>
      </c>
      <c r="J33" s="63">
        <f>Transport!L35</f>
        <v>0</v>
      </c>
      <c r="K33" s="63">
        <f>Transport!M35</f>
        <v>0</v>
      </c>
      <c r="L33" s="63">
        <f t="shared" si="0"/>
        <v>2364</v>
      </c>
      <c r="M33" s="16">
        <f t="shared" si="1"/>
        <v>177.3</v>
      </c>
      <c r="N33" s="16">
        <f t="shared" si="2"/>
        <v>23.639999999999986</v>
      </c>
      <c r="O33" s="26">
        <f t="shared" si="3"/>
        <v>200.94</v>
      </c>
      <c r="P33" s="16">
        <f>Sales!AG48</f>
        <v>3862</v>
      </c>
      <c r="Q33" s="13">
        <f>Sales!AH48</f>
        <v>0</v>
      </c>
      <c r="R33" s="63">
        <f>Sales!AI48+Transport!J35</f>
        <v>0</v>
      </c>
      <c r="S33" s="13">
        <f t="shared" si="4"/>
        <v>3862</v>
      </c>
      <c r="T33" s="13">
        <f t="shared" si="5"/>
        <v>4062.94</v>
      </c>
    </row>
    <row r="34" spans="1:20" x14ac:dyDescent="0.25">
      <c r="A34" s="2">
        <f t="shared" si="6"/>
        <v>37102</v>
      </c>
      <c r="B34" s="82">
        <f>Sales!B49</f>
        <v>0</v>
      </c>
      <c r="C34" s="82">
        <f>Sales!C49</f>
        <v>0</v>
      </c>
      <c r="D34" s="61">
        <f>Sales!D49</f>
        <v>0</v>
      </c>
      <c r="E34" s="61">
        <f>Sales!E49</f>
        <v>0</v>
      </c>
      <c r="F34" s="15">
        <f>Sales!X49</f>
        <v>-2.64E-2</v>
      </c>
      <c r="G34" s="13">
        <f>Sales!Y49</f>
        <v>0</v>
      </c>
      <c r="H34" s="14">
        <f>Sales!Z49</f>
        <v>0.11820000000000003</v>
      </c>
      <c r="I34" s="63">
        <f>Sales!AA49</f>
        <v>2364</v>
      </c>
      <c r="J34" s="63">
        <f>Transport!L36</f>
        <v>0</v>
      </c>
      <c r="K34" s="63">
        <f>Transport!M36</f>
        <v>0</v>
      </c>
      <c r="L34" s="63">
        <f t="shared" si="0"/>
        <v>2364</v>
      </c>
      <c r="M34" s="16">
        <f t="shared" si="1"/>
        <v>177.3</v>
      </c>
      <c r="N34" s="16">
        <f t="shared" si="2"/>
        <v>23.639999999999986</v>
      </c>
      <c r="O34" s="26">
        <f t="shared" si="3"/>
        <v>200.94</v>
      </c>
      <c r="P34" s="16">
        <f>Sales!AG49</f>
        <v>3862</v>
      </c>
      <c r="Q34" s="13">
        <f>Sales!AH49</f>
        <v>0</v>
      </c>
      <c r="R34" s="63">
        <f>Sales!AI49+Transport!J36</f>
        <v>0</v>
      </c>
      <c r="S34" s="13">
        <f t="shared" si="4"/>
        <v>3862</v>
      </c>
      <c r="T34" s="13">
        <f t="shared" si="5"/>
        <v>4062.94</v>
      </c>
    </row>
    <row r="35" spans="1:20" x14ac:dyDescent="0.25">
      <c r="A35" s="2">
        <f t="shared" si="6"/>
        <v>37103</v>
      </c>
      <c r="B35" s="82">
        <f>Sales!B50</f>
        <v>10000</v>
      </c>
      <c r="C35" s="82">
        <f>Sales!C50</f>
        <v>10000</v>
      </c>
      <c r="D35" s="61">
        <f>Sales!D50</f>
        <v>10498.687664041994</v>
      </c>
      <c r="E35" s="61">
        <f>Sales!E50</f>
        <v>0</v>
      </c>
      <c r="F35" s="15">
        <f>Sales!X50</f>
        <v>1.9009509375533123E-2</v>
      </c>
      <c r="G35" s="13">
        <f>Sales!Y50</f>
        <v>190.09509375533122</v>
      </c>
      <c r="H35" s="14">
        <f>Sales!Z50</f>
        <v>0.11820000000000003</v>
      </c>
      <c r="I35" s="63">
        <f>Sales!AA50</f>
        <v>2364</v>
      </c>
      <c r="J35" s="63">
        <f>Transport!L37</f>
        <v>0</v>
      </c>
      <c r="K35" s="63">
        <f>Transport!M37</f>
        <v>0</v>
      </c>
      <c r="L35" s="63">
        <f t="shared" si="0"/>
        <v>2554.0950937553312</v>
      </c>
      <c r="M35" s="16">
        <f t="shared" si="1"/>
        <v>191.56</v>
      </c>
      <c r="N35" s="16">
        <f t="shared" si="2"/>
        <v>25.539999999999992</v>
      </c>
      <c r="O35" s="26">
        <f t="shared" si="3"/>
        <v>217.1</v>
      </c>
      <c r="P35" s="16">
        <f>Sales!AG50</f>
        <v>3862</v>
      </c>
      <c r="Q35" s="13">
        <f>Sales!AH50</f>
        <v>29186.35</v>
      </c>
      <c r="R35" s="63">
        <f>Sales!AI50+Transport!J37</f>
        <v>264</v>
      </c>
      <c r="S35" s="13">
        <f t="shared" si="4"/>
        <v>33312.35</v>
      </c>
      <c r="T35" s="13">
        <f t="shared" si="5"/>
        <v>33529.449999999997</v>
      </c>
    </row>
    <row r="36" spans="1:20" ht="13.8" thickBot="1" x14ac:dyDescent="0.3">
      <c r="A36" s="18" t="s">
        <v>18</v>
      </c>
      <c r="B36" s="77">
        <f>SUM(B5:B35)</f>
        <v>25839</v>
      </c>
      <c r="C36" s="77">
        <f>SUM(C5:C35)</f>
        <v>25839</v>
      </c>
      <c r="D36" s="77">
        <f>SUM(D5:D35)</f>
        <v>27127.559055118109</v>
      </c>
      <c r="E36" s="77">
        <f>SUM(E5:E35)</f>
        <v>0</v>
      </c>
      <c r="F36" s="89"/>
      <c r="G36" s="81">
        <f>SUM(G5:G35)</f>
        <v>1706.6766211077459</v>
      </c>
      <c r="H36" s="78"/>
      <c r="I36" s="81">
        <f t="shared" ref="I36:T36" si="7">SUM(I5:I35)</f>
        <v>73284</v>
      </c>
      <c r="J36" s="88"/>
      <c r="K36" s="81">
        <f>SUM(K5:K35)</f>
        <v>0</v>
      </c>
      <c r="L36" s="81">
        <f>SUM(L5:L35)</f>
        <v>74990.676621107748</v>
      </c>
      <c r="M36" s="81">
        <f t="shared" si="7"/>
        <v>5624.3000000000029</v>
      </c>
      <c r="N36" s="81">
        <f t="shared" si="7"/>
        <v>749.89999999999952</v>
      </c>
      <c r="O36" s="81">
        <f t="shared" si="7"/>
        <v>6374.199999999998</v>
      </c>
      <c r="P36" s="81">
        <f t="shared" si="7"/>
        <v>119722</v>
      </c>
      <c r="Q36" s="81">
        <f t="shared" si="7"/>
        <v>72870.209999999992</v>
      </c>
      <c r="R36" s="81">
        <f t="shared" si="7"/>
        <v>682.15</v>
      </c>
      <c r="S36" s="81">
        <f t="shared" si="7"/>
        <v>193274.36000000002</v>
      </c>
      <c r="T36" s="81">
        <f t="shared" si="7"/>
        <v>199648.56000000006</v>
      </c>
    </row>
    <row r="37" spans="1:20" ht="13.8" thickTop="1" x14ac:dyDescent="0.25">
      <c r="A37" s="2"/>
      <c r="D37" s="11"/>
      <c r="E37" s="11"/>
      <c r="F37" s="11"/>
      <c r="G37" s="15"/>
      <c r="I37" s="15"/>
      <c r="J37" s="16"/>
      <c r="K37" s="16"/>
      <c r="L37" s="16"/>
      <c r="M37" s="16"/>
      <c r="N37" s="16"/>
      <c r="T37" s="16"/>
    </row>
    <row r="38" spans="1:20" x14ac:dyDescent="0.25">
      <c r="D38" s="11"/>
      <c r="E38" s="11"/>
      <c r="F38" s="11"/>
      <c r="G38" s="15"/>
      <c r="I38" s="16"/>
      <c r="J38" s="16"/>
      <c r="K38" s="16"/>
      <c r="L38" s="16"/>
      <c r="M38" s="16"/>
      <c r="N38" s="16"/>
      <c r="T38" s="16"/>
    </row>
    <row r="39" spans="1:20" x14ac:dyDescent="0.25">
      <c r="D39" s="11"/>
      <c r="E39" s="11"/>
      <c r="F39" s="11"/>
      <c r="G39" s="15"/>
      <c r="I39" s="15"/>
      <c r="J39" s="16"/>
      <c r="K39" s="16"/>
      <c r="L39" s="16"/>
      <c r="M39" s="16"/>
      <c r="N39" s="16"/>
    </row>
    <row r="40" spans="1:20" x14ac:dyDescent="0.25">
      <c r="D40" s="11"/>
      <c r="E40" s="11"/>
      <c r="F40" s="11"/>
      <c r="G40" s="15"/>
      <c r="I40" s="15"/>
      <c r="J40" s="16"/>
      <c r="K40" s="16"/>
      <c r="L40" s="16"/>
      <c r="M40" s="16"/>
      <c r="N40" s="16"/>
    </row>
    <row r="41" spans="1:20" x14ac:dyDescent="0.25">
      <c r="D41" s="11"/>
      <c r="E41" s="11"/>
      <c r="F41" s="11"/>
      <c r="G41" s="15"/>
      <c r="I41" s="15"/>
      <c r="J41" s="16"/>
      <c r="K41" s="16"/>
      <c r="L41" s="16"/>
      <c r="M41" s="16"/>
      <c r="N41" s="16"/>
    </row>
    <row r="42" spans="1:20" x14ac:dyDescent="0.25">
      <c r="D42" s="11"/>
      <c r="E42" s="11"/>
      <c r="F42" s="11"/>
      <c r="G42" s="15"/>
      <c r="I42" s="15"/>
      <c r="J42" s="16"/>
      <c r="K42" s="16"/>
      <c r="L42" s="16"/>
      <c r="M42" s="16"/>
      <c r="N42" s="16"/>
    </row>
    <row r="43" spans="1:20" x14ac:dyDescent="0.25">
      <c r="D43" s="11"/>
      <c r="E43" s="11"/>
      <c r="F43" s="11"/>
      <c r="G43" s="15"/>
      <c r="I43" s="15"/>
      <c r="J43" s="16"/>
      <c r="K43" s="16"/>
      <c r="L43" s="16"/>
      <c r="M43" s="16"/>
      <c r="N43" s="16"/>
    </row>
    <row r="44" spans="1:20" x14ac:dyDescent="0.25">
      <c r="D44" s="11"/>
      <c r="E44" s="11"/>
      <c r="F44" s="11"/>
      <c r="G44" s="15"/>
      <c r="I44" s="15"/>
      <c r="J44" s="16"/>
      <c r="K44" s="16"/>
      <c r="L44" s="16"/>
      <c r="M44" s="16"/>
      <c r="N44" s="16"/>
    </row>
    <row r="45" spans="1:20" x14ac:dyDescent="0.25">
      <c r="D45" s="11"/>
      <c r="E45" s="11"/>
      <c r="F45" s="11"/>
      <c r="G45" s="15"/>
      <c r="I45" s="15"/>
      <c r="J45" s="16"/>
      <c r="K45" s="16"/>
      <c r="L45" s="16"/>
      <c r="M45" s="16"/>
      <c r="N45" s="16"/>
    </row>
    <row r="46" spans="1:20" x14ac:dyDescent="0.25">
      <c r="D46" s="11"/>
      <c r="E46" s="11"/>
      <c r="F46" s="11"/>
      <c r="G46" s="15"/>
      <c r="I46" s="15"/>
      <c r="J46" s="16"/>
      <c r="K46" s="16"/>
      <c r="L46" s="16"/>
      <c r="M46" s="16"/>
      <c r="N46" s="16"/>
    </row>
    <row r="47" spans="1:20" x14ac:dyDescent="0.25">
      <c r="D47" s="11"/>
      <c r="E47" s="11"/>
      <c r="F47" s="11"/>
      <c r="G47" s="15"/>
      <c r="I47" s="15"/>
      <c r="J47" s="16"/>
      <c r="K47" s="16"/>
      <c r="L47" s="16"/>
      <c r="M47" s="16"/>
      <c r="N47" s="16"/>
    </row>
    <row r="48" spans="1:20" x14ac:dyDescent="0.25">
      <c r="D48" s="11"/>
      <c r="E48" s="11"/>
      <c r="F48" s="11"/>
      <c r="G48" s="15"/>
      <c r="I48" s="15"/>
      <c r="J48" s="16"/>
      <c r="K48" s="16"/>
      <c r="L48" s="16"/>
      <c r="M48" s="16"/>
      <c r="N48" s="16"/>
    </row>
    <row r="49" spans="4:14" x14ac:dyDescent="0.25">
      <c r="D49" s="11"/>
      <c r="E49" s="11"/>
      <c r="F49" s="11"/>
      <c r="G49" s="15"/>
      <c r="I49" s="15"/>
      <c r="J49" s="16"/>
      <c r="K49" s="16"/>
      <c r="L49" s="16"/>
      <c r="M49" s="16"/>
      <c r="N49" s="16"/>
    </row>
    <row r="50" spans="4:14" x14ac:dyDescent="0.25">
      <c r="D50" s="11"/>
      <c r="E50" s="11"/>
      <c r="F50" s="11"/>
      <c r="G50" s="15"/>
      <c r="I50" s="15"/>
      <c r="J50" s="16"/>
      <c r="K50" s="16"/>
      <c r="L50" s="16"/>
      <c r="M50" s="16"/>
      <c r="N50" s="16"/>
    </row>
    <row r="51" spans="4:14" x14ac:dyDescent="0.25">
      <c r="D51" s="11"/>
      <c r="E51" s="11"/>
      <c r="F51" s="11"/>
      <c r="G51" s="15"/>
      <c r="I51" s="15"/>
      <c r="J51" s="16"/>
      <c r="K51" s="16"/>
      <c r="L51" s="16"/>
      <c r="M51" s="16"/>
      <c r="N51" s="16"/>
    </row>
    <row r="52" spans="4:14" x14ac:dyDescent="0.25">
      <c r="D52" s="11"/>
      <c r="E52" s="11"/>
      <c r="F52" s="11"/>
      <c r="G52" s="15"/>
      <c r="I52" s="15"/>
      <c r="J52" s="16"/>
      <c r="K52" s="16"/>
      <c r="L52" s="16"/>
      <c r="M52" s="16"/>
      <c r="N52" s="16"/>
    </row>
    <row r="53" spans="4:14" x14ac:dyDescent="0.25">
      <c r="D53" s="11"/>
      <c r="E53" s="11"/>
      <c r="F53" s="11"/>
      <c r="G53" s="15"/>
      <c r="I53" s="15"/>
      <c r="J53" s="16"/>
      <c r="K53" s="16"/>
      <c r="L53" s="16"/>
      <c r="M53" s="16"/>
      <c r="N53" s="16"/>
    </row>
    <row r="54" spans="4:14" x14ac:dyDescent="0.25">
      <c r="D54" s="11"/>
      <c r="E54" s="11"/>
      <c r="F54" s="11"/>
      <c r="G54" s="15"/>
      <c r="I54" s="15"/>
      <c r="J54" s="16"/>
      <c r="K54" s="16"/>
      <c r="L54" s="16"/>
      <c r="M54" s="16"/>
      <c r="N54" s="16"/>
    </row>
    <row r="55" spans="4:14" x14ac:dyDescent="0.25">
      <c r="D55" s="11"/>
      <c r="E55" s="11"/>
      <c r="F55" s="11"/>
      <c r="G55" s="15"/>
      <c r="I55" s="15"/>
      <c r="J55" s="16"/>
      <c r="K55" s="16"/>
      <c r="L55" s="16"/>
      <c r="M55" s="16"/>
      <c r="N55" s="16"/>
    </row>
    <row r="56" spans="4:14" x14ac:dyDescent="0.25">
      <c r="D56" s="11"/>
      <c r="E56" s="11"/>
      <c r="F56" s="11"/>
      <c r="G56" s="15"/>
      <c r="I56" s="15"/>
      <c r="J56" s="16"/>
      <c r="K56" s="16"/>
      <c r="L56" s="16"/>
      <c r="M56" s="16"/>
      <c r="N56" s="16"/>
    </row>
    <row r="57" spans="4:14" x14ac:dyDescent="0.25">
      <c r="D57" s="11"/>
      <c r="E57" s="11"/>
      <c r="F57" s="11"/>
      <c r="G57" s="15"/>
      <c r="I57" s="15"/>
      <c r="J57" s="16"/>
      <c r="K57" s="16"/>
      <c r="L57" s="16"/>
      <c r="M57" s="16"/>
      <c r="N57" s="16"/>
    </row>
    <row r="58" spans="4:14" x14ac:dyDescent="0.25">
      <c r="D58" s="11"/>
      <c r="E58" s="11"/>
      <c r="F58" s="11"/>
      <c r="G58" s="15"/>
      <c r="I58" s="15"/>
      <c r="J58" s="16"/>
      <c r="K58" s="16"/>
      <c r="L58" s="16"/>
      <c r="M58" s="16"/>
      <c r="N58" s="16"/>
    </row>
    <row r="59" spans="4:14" x14ac:dyDescent="0.25">
      <c r="D59" s="11"/>
      <c r="E59" s="11"/>
      <c r="F59" s="11"/>
      <c r="G59" s="15"/>
      <c r="I59" s="15"/>
      <c r="J59" s="16"/>
      <c r="K59" s="16"/>
      <c r="L59" s="16"/>
      <c r="M59" s="16"/>
      <c r="N59" s="16"/>
    </row>
    <row r="60" spans="4:14" x14ac:dyDescent="0.25">
      <c r="D60" s="11"/>
      <c r="E60" s="11"/>
      <c r="F60" s="11"/>
      <c r="G60" s="15"/>
      <c r="I60" s="15"/>
      <c r="J60" s="16"/>
      <c r="K60" s="16"/>
      <c r="L60" s="16"/>
      <c r="M60" s="16"/>
      <c r="N60" s="16"/>
    </row>
    <row r="61" spans="4:14" x14ac:dyDescent="0.25">
      <c r="D61" s="11"/>
      <c r="E61" s="11"/>
      <c r="F61" s="11"/>
      <c r="G61" s="15"/>
      <c r="I61" s="15"/>
      <c r="J61" s="16"/>
      <c r="K61" s="16"/>
      <c r="L61" s="16"/>
      <c r="M61" s="16"/>
      <c r="N61" s="16"/>
    </row>
    <row r="62" spans="4:14" x14ac:dyDescent="0.25">
      <c r="D62" s="11"/>
      <c r="E62" s="11"/>
      <c r="F62" s="11"/>
      <c r="G62" s="15"/>
      <c r="I62" s="15"/>
      <c r="J62" s="16"/>
      <c r="K62" s="16"/>
      <c r="L62" s="16"/>
      <c r="M62" s="16"/>
      <c r="N62" s="16"/>
    </row>
    <row r="63" spans="4:14" x14ac:dyDescent="0.25">
      <c r="D63" s="11"/>
      <c r="E63" s="11"/>
      <c r="F63" s="11"/>
      <c r="G63" s="15"/>
      <c r="I63" s="15"/>
      <c r="J63" s="16"/>
      <c r="K63" s="16"/>
      <c r="L63" s="16"/>
      <c r="M63" s="16"/>
      <c r="N63" s="16"/>
    </row>
    <row r="64" spans="4:14" x14ac:dyDescent="0.25">
      <c r="D64" s="11"/>
      <c r="E64" s="11"/>
      <c r="F64" s="11"/>
      <c r="G64" s="15"/>
      <c r="I64" s="15"/>
      <c r="J64" s="16"/>
      <c r="K64" s="16"/>
      <c r="L64" s="16"/>
      <c r="M64" s="16"/>
      <c r="N64" s="16"/>
    </row>
    <row r="65" spans="4:14" x14ac:dyDescent="0.25">
      <c r="D65" s="11"/>
      <c r="E65" s="11"/>
      <c r="F65" s="11"/>
      <c r="G65" s="15"/>
      <c r="I65" s="15"/>
      <c r="J65" s="16"/>
      <c r="K65" s="16"/>
      <c r="L65" s="16"/>
      <c r="M65" s="16"/>
      <c r="N65" s="16"/>
    </row>
    <row r="66" spans="4:14" x14ac:dyDescent="0.25">
      <c r="D66" s="11"/>
      <c r="E66" s="11"/>
      <c r="F66" s="11"/>
      <c r="G66" s="15"/>
      <c r="I66" s="15"/>
      <c r="J66" s="16"/>
      <c r="K66" s="16"/>
      <c r="L66" s="16"/>
      <c r="M66" s="16"/>
      <c r="N66" s="16"/>
    </row>
    <row r="67" spans="4:14" x14ac:dyDescent="0.25">
      <c r="D67" s="11"/>
      <c r="E67" s="11"/>
      <c r="F67" s="11"/>
      <c r="G67" s="15"/>
      <c r="I67" s="15"/>
      <c r="J67" s="16"/>
      <c r="K67" s="16"/>
      <c r="L67" s="16"/>
      <c r="M67" s="16"/>
      <c r="N67" s="16"/>
    </row>
    <row r="68" spans="4:14" x14ac:dyDescent="0.25">
      <c r="D68" s="11"/>
      <c r="E68" s="11"/>
      <c r="F68" s="11"/>
      <c r="G68" s="15"/>
      <c r="I68" s="15"/>
      <c r="J68" s="16"/>
      <c r="K68" s="16"/>
      <c r="L68" s="16"/>
      <c r="M68" s="16"/>
      <c r="N68" s="16"/>
    </row>
    <row r="69" spans="4:14" x14ac:dyDescent="0.25">
      <c r="D69" s="11"/>
      <c r="E69" s="11"/>
      <c r="F69" s="11"/>
      <c r="G69" s="15"/>
      <c r="I69" s="15"/>
      <c r="J69" s="16"/>
      <c r="K69" s="16"/>
      <c r="L69" s="16"/>
      <c r="M69" s="16"/>
      <c r="N69" s="16"/>
    </row>
    <row r="70" spans="4:14" x14ac:dyDescent="0.25">
      <c r="D70" s="11"/>
      <c r="E70" s="11"/>
      <c r="F70" s="11"/>
      <c r="G70" s="15"/>
      <c r="I70" s="15"/>
      <c r="J70" s="16"/>
      <c r="K70" s="16"/>
      <c r="L70" s="16"/>
      <c r="M70" s="16"/>
      <c r="N70" s="16"/>
    </row>
    <row r="71" spans="4:14" x14ac:dyDescent="0.25">
      <c r="D71" s="11"/>
      <c r="E71" s="11"/>
      <c r="F71" s="11"/>
      <c r="G71" s="15"/>
      <c r="I71" s="15"/>
      <c r="J71" s="16"/>
      <c r="K71" s="16"/>
      <c r="L71" s="16"/>
      <c r="M71" s="16"/>
      <c r="N71" s="16"/>
    </row>
    <row r="72" spans="4:14" x14ac:dyDescent="0.25">
      <c r="D72" s="11"/>
      <c r="E72" s="11"/>
      <c r="F72" s="11"/>
      <c r="G72" s="15"/>
      <c r="I72" s="15"/>
      <c r="J72" s="16"/>
      <c r="K72" s="16"/>
      <c r="L72" s="16"/>
      <c r="M72" s="16"/>
      <c r="N72" s="16"/>
    </row>
    <row r="73" spans="4:14" x14ac:dyDescent="0.25">
      <c r="D73" s="11"/>
      <c r="E73" s="11"/>
      <c r="F73" s="11"/>
      <c r="G73" s="15"/>
      <c r="I73" s="15"/>
      <c r="J73" s="16"/>
      <c r="K73" s="16"/>
      <c r="L73" s="16"/>
      <c r="M73" s="16"/>
      <c r="N73" s="16"/>
    </row>
    <row r="74" spans="4:14" x14ac:dyDescent="0.25">
      <c r="D74" s="11"/>
      <c r="E74" s="11"/>
      <c r="F74" s="11"/>
      <c r="G74" s="15"/>
      <c r="I74" s="15"/>
      <c r="J74" s="16"/>
      <c r="K74" s="16"/>
      <c r="L74" s="16"/>
      <c r="M74" s="16"/>
      <c r="N74" s="16"/>
    </row>
    <row r="75" spans="4:14" x14ac:dyDescent="0.25">
      <c r="D75" s="11"/>
      <c r="E75" s="11"/>
      <c r="F75" s="11"/>
      <c r="G75" s="15"/>
      <c r="I75" s="15"/>
      <c r="J75" s="16"/>
      <c r="K75" s="16"/>
      <c r="L75" s="16"/>
      <c r="M75" s="16"/>
      <c r="N75" s="16"/>
    </row>
    <row r="76" spans="4:14" x14ac:dyDescent="0.25">
      <c r="D76" s="11"/>
      <c r="E76" s="11"/>
      <c r="F76" s="11"/>
      <c r="G76" s="15"/>
      <c r="I76" s="15"/>
      <c r="J76" s="16"/>
      <c r="K76" s="16"/>
      <c r="L76" s="16"/>
      <c r="M76" s="16"/>
      <c r="N76" s="16"/>
    </row>
    <row r="77" spans="4:14" x14ac:dyDescent="0.25">
      <c r="D77" s="11"/>
      <c r="E77" s="11"/>
      <c r="F77" s="11"/>
      <c r="G77" s="15"/>
      <c r="I77" s="15"/>
      <c r="J77" s="16"/>
      <c r="K77" s="16"/>
      <c r="L77" s="16"/>
      <c r="M77" s="16"/>
      <c r="N77" s="16"/>
    </row>
    <row r="78" spans="4:14" x14ac:dyDescent="0.25">
      <c r="D78" s="11"/>
      <c r="E78" s="11"/>
      <c r="F78" s="11"/>
      <c r="G78" s="15"/>
      <c r="I78" s="15"/>
      <c r="J78" s="16"/>
      <c r="K78" s="16"/>
      <c r="L78" s="16"/>
      <c r="M78" s="16"/>
      <c r="N78" s="16"/>
    </row>
    <row r="79" spans="4:14" x14ac:dyDescent="0.25">
      <c r="D79" s="11"/>
      <c r="E79" s="11"/>
      <c r="F79" s="11"/>
      <c r="G79" s="15"/>
      <c r="I79" s="15"/>
      <c r="J79" s="16"/>
      <c r="K79" s="16"/>
      <c r="L79" s="16"/>
      <c r="M79" s="16"/>
      <c r="N79" s="16"/>
    </row>
    <row r="80" spans="4:14" x14ac:dyDescent="0.25">
      <c r="D80" s="11"/>
      <c r="E80" s="11"/>
      <c r="F80" s="11"/>
      <c r="G80" s="15"/>
      <c r="I80" s="15"/>
      <c r="J80" s="16"/>
      <c r="K80" s="16"/>
      <c r="L80" s="16"/>
      <c r="M80" s="16"/>
      <c r="N80" s="16"/>
    </row>
    <row r="81" spans="4:14" x14ac:dyDescent="0.25">
      <c r="D81" s="11"/>
      <c r="E81" s="11"/>
      <c r="F81" s="11"/>
      <c r="G81" s="15"/>
      <c r="I81" s="15"/>
      <c r="J81" s="16"/>
      <c r="K81" s="16"/>
      <c r="L81" s="16"/>
      <c r="M81" s="16"/>
      <c r="N81" s="16"/>
    </row>
    <row r="82" spans="4:14" x14ac:dyDescent="0.25">
      <c r="D82" s="11"/>
      <c r="E82" s="11"/>
      <c r="F82" s="11"/>
      <c r="G82" s="15"/>
      <c r="I82" s="15"/>
      <c r="J82" s="16"/>
      <c r="K82" s="16"/>
      <c r="L82" s="16"/>
      <c r="M82" s="16"/>
      <c r="N82" s="16"/>
    </row>
    <row r="83" spans="4:14" x14ac:dyDescent="0.25">
      <c r="D83" s="11"/>
      <c r="E83" s="11"/>
      <c r="F83" s="11"/>
      <c r="G83" s="15"/>
      <c r="I83" s="15"/>
      <c r="J83" s="16"/>
      <c r="K83" s="16"/>
      <c r="L83" s="16"/>
      <c r="M83" s="16"/>
      <c r="N83" s="16"/>
    </row>
    <row r="84" spans="4:14" x14ac:dyDescent="0.25">
      <c r="D84" s="11"/>
      <c r="E84" s="11"/>
      <c r="F84" s="11"/>
      <c r="G84" s="15"/>
      <c r="I84" s="15"/>
      <c r="J84" s="16"/>
      <c r="K84" s="16"/>
      <c r="L84" s="16"/>
      <c r="M84" s="16"/>
      <c r="N84" s="16"/>
    </row>
    <row r="85" spans="4:14" x14ac:dyDescent="0.25">
      <c r="D85" s="11"/>
      <c r="E85" s="11"/>
      <c r="F85" s="11"/>
      <c r="G85" s="15"/>
      <c r="I85" s="15"/>
      <c r="J85" s="16"/>
      <c r="K85" s="16"/>
      <c r="L85" s="16"/>
      <c r="M85" s="16"/>
      <c r="N85" s="16"/>
    </row>
    <row r="86" spans="4:14" x14ac:dyDescent="0.25">
      <c r="D86" s="11"/>
      <c r="E86" s="11"/>
      <c r="F86" s="11"/>
      <c r="G86" s="15"/>
      <c r="I86" s="15"/>
      <c r="J86" s="16"/>
      <c r="K86" s="16"/>
      <c r="L86" s="16"/>
      <c r="M86" s="16"/>
      <c r="N86" s="16"/>
    </row>
    <row r="87" spans="4:14" x14ac:dyDescent="0.25">
      <c r="D87" s="11"/>
      <c r="E87" s="11"/>
      <c r="F87" s="11"/>
      <c r="G87" s="15"/>
      <c r="I87" s="15"/>
      <c r="J87" s="16"/>
      <c r="K87" s="16"/>
      <c r="L87" s="16"/>
      <c r="M87" s="16"/>
      <c r="N87" s="16"/>
    </row>
    <row r="88" spans="4:14" x14ac:dyDescent="0.25">
      <c r="D88" s="11"/>
      <c r="E88" s="11"/>
      <c r="F88" s="11"/>
      <c r="G88" s="15"/>
      <c r="I88" s="15"/>
      <c r="J88" s="16"/>
      <c r="K88" s="16"/>
      <c r="L88" s="16"/>
      <c r="M88" s="16"/>
      <c r="N88" s="16"/>
    </row>
    <row r="89" spans="4:14" x14ac:dyDescent="0.25">
      <c r="D89" s="11"/>
      <c r="E89" s="11"/>
      <c r="F89" s="11"/>
      <c r="G89" s="15"/>
      <c r="I89" s="15"/>
      <c r="J89" s="16"/>
      <c r="K89" s="16"/>
      <c r="L89" s="16"/>
      <c r="M89" s="16"/>
      <c r="N89" s="16"/>
    </row>
    <row r="90" spans="4:14" x14ac:dyDescent="0.25">
      <c r="D90" s="11"/>
      <c r="E90" s="11"/>
      <c r="F90" s="11"/>
      <c r="G90" s="15"/>
      <c r="I90" s="15"/>
      <c r="J90" s="16"/>
      <c r="K90" s="16"/>
      <c r="L90" s="16"/>
      <c r="M90" s="16"/>
      <c r="N90" s="16"/>
    </row>
    <row r="91" spans="4:14" x14ac:dyDescent="0.25">
      <c r="D91" s="11"/>
      <c r="E91" s="11"/>
      <c r="F91" s="11"/>
      <c r="G91" s="15"/>
      <c r="I91" s="15"/>
      <c r="J91" s="16"/>
      <c r="K91" s="16"/>
      <c r="L91" s="16"/>
      <c r="M91" s="16"/>
      <c r="N91" s="16"/>
    </row>
    <row r="92" spans="4:14" x14ac:dyDescent="0.25">
      <c r="D92" s="11"/>
      <c r="E92" s="11"/>
      <c r="F92" s="11"/>
      <c r="G92" s="15"/>
      <c r="I92" s="15"/>
      <c r="J92" s="16"/>
      <c r="K92" s="16"/>
      <c r="L92" s="16"/>
      <c r="M92" s="16"/>
      <c r="N92" s="16"/>
    </row>
    <row r="93" spans="4:14" x14ac:dyDescent="0.25">
      <c r="D93" s="11"/>
      <c r="E93" s="11"/>
      <c r="F93" s="11"/>
      <c r="G93" s="15"/>
      <c r="I93" s="15"/>
      <c r="J93" s="16"/>
      <c r="K93" s="16"/>
      <c r="L93" s="16"/>
      <c r="M93" s="16"/>
      <c r="N93" s="16"/>
    </row>
    <row r="94" spans="4:14" x14ac:dyDescent="0.25">
      <c r="D94" s="11"/>
      <c r="E94" s="11"/>
      <c r="F94" s="11"/>
      <c r="G94" s="15"/>
      <c r="I94" s="15"/>
      <c r="J94" s="16"/>
      <c r="K94" s="16"/>
      <c r="L94" s="16"/>
      <c r="M94" s="16"/>
      <c r="N94" s="16"/>
    </row>
    <row r="95" spans="4:14" x14ac:dyDescent="0.25">
      <c r="D95" s="11"/>
      <c r="E95" s="11"/>
      <c r="F95" s="11"/>
      <c r="G95" s="15"/>
      <c r="I95" s="15"/>
      <c r="J95" s="16"/>
      <c r="K95" s="16"/>
      <c r="L95" s="16"/>
      <c r="M95" s="16"/>
      <c r="N95" s="16"/>
    </row>
    <row r="96" spans="4:14" x14ac:dyDescent="0.25">
      <c r="D96" s="11"/>
      <c r="E96" s="11"/>
      <c r="F96" s="11"/>
      <c r="G96" s="15"/>
      <c r="I96" s="15"/>
      <c r="J96" s="16"/>
      <c r="K96" s="16"/>
      <c r="L96" s="16"/>
      <c r="M96" s="16"/>
      <c r="N96" s="16"/>
    </row>
    <row r="97" spans="4:14" x14ac:dyDescent="0.25">
      <c r="D97" s="11"/>
      <c r="E97" s="11"/>
      <c r="F97" s="11"/>
      <c r="G97" s="15"/>
      <c r="I97" s="15"/>
      <c r="J97" s="16"/>
      <c r="K97" s="16"/>
      <c r="L97" s="16"/>
      <c r="M97" s="16"/>
      <c r="N97" s="16"/>
    </row>
    <row r="98" spans="4:14" x14ac:dyDescent="0.25">
      <c r="D98" s="11"/>
      <c r="E98" s="11"/>
      <c r="F98" s="11"/>
      <c r="G98" s="15"/>
      <c r="I98" s="15"/>
      <c r="J98" s="16"/>
      <c r="K98" s="16"/>
      <c r="L98" s="16"/>
      <c r="M98" s="16"/>
      <c r="N98" s="16"/>
    </row>
    <row r="99" spans="4:14" x14ac:dyDescent="0.25">
      <c r="D99" s="11"/>
      <c r="E99" s="11"/>
      <c r="F99" s="11"/>
      <c r="G99" s="15"/>
      <c r="I99" s="15"/>
      <c r="J99" s="16"/>
      <c r="K99" s="16"/>
      <c r="L99" s="16"/>
      <c r="M99" s="16"/>
      <c r="N99" s="16"/>
    </row>
    <row r="100" spans="4:14" x14ac:dyDescent="0.25">
      <c r="D100" s="11"/>
      <c r="E100" s="11"/>
      <c r="F100" s="11"/>
      <c r="G100" s="15"/>
      <c r="I100" s="15"/>
      <c r="J100" s="16"/>
      <c r="K100" s="16"/>
      <c r="L100" s="16"/>
      <c r="M100" s="16"/>
      <c r="N100" s="16"/>
    </row>
    <row r="101" spans="4:14" x14ac:dyDescent="0.25">
      <c r="D101" s="11"/>
      <c r="E101" s="11"/>
      <c r="F101" s="11"/>
      <c r="G101" s="15"/>
      <c r="I101" s="15"/>
      <c r="J101" s="16"/>
      <c r="K101" s="16"/>
      <c r="L101" s="16"/>
      <c r="M101" s="16"/>
      <c r="N101" s="16"/>
    </row>
    <row r="102" spans="4:14" x14ac:dyDescent="0.25">
      <c r="D102" s="11"/>
      <c r="E102" s="11"/>
      <c r="F102" s="11"/>
      <c r="G102" s="15"/>
      <c r="I102" s="15"/>
      <c r="J102" s="16"/>
      <c r="K102" s="16"/>
      <c r="L102" s="16"/>
      <c r="M102" s="16"/>
      <c r="N102" s="16"/>
    </row>
    <row r="103" spans="4:14" x14ac:dyDescent="0.25">
      <c r="D103" s="11"/>
      <c r="E103" s="11"/>
      <c r="F103" s="11"/>
      <c r="G103" s="15"/>
      <c r="I103" s="15"/>
      <c r="J103" s="16"/>
      <c r="K103" s="16"/>
      <c r="L103" s="16"/>
      <c r="M103" s="16"/>
      <c r="N103" s="16"/>
    </row>
    <row r="104" spans="4:14" x14ac:dyDescent="0.25">
      <c r="D104" s="11"/>
      <c r="E104" s="11"/>
      <c r="F104" s="11"/>
      <c r="G104" s="15"/>
      <c r="I104" s="15"/>
      <c r="J104" s="16"/>
      <c r="K104" s="16"/>
      <c r="L104" s="16"/>
      <c r="M104" s="16"/>
      <c r="N104" s="16"/>
    </row>
    <row r="105" spans="4:14" x14ac:dyDescent="0.25">
      <c r="D105" s="11"/>
      <c r="E105" s="11"/>
      <c r="F105" s="11"/>
      <c r="G105" s="15"/>
      <c r="I105" s="15"/>
      <c r="J105" s="16"/>
      <c r="K105" s="16"/>
      <c r="L105" s="16"/>
      <c r="M105" s="16"/>
      <c r="N105" s="16"/>
    </row>
    <row r="106" spans="4:14" x14ac:dyDescent="0.25">
      <c r="D106" s="11"/>
      <c r="E106" s="11"/>
      <c r="F106" s="11"/>
      <c r="G106" s="15"/>
      <c r="I106" s="15"/>
      <c r="J106" s="16"/>
      <c r="K106" s="16"/>
      <c r="L106" s="16"/>
      <c r="M106" s="16"/>
      <c r="N106" s="16"/>
    </row>
    <row r="107" spans="4:14" x14ac:dyDescent="0.25">
      <c r="D107" s="11"/>
      <c r="E107" s="11"/>
      <c r="F107" s="11"/>
      <c r="G107" s="15"/>
      <c r="I107" s="15"/>
      <c r="J107" s="16"/>
      <c r="K107" s="16"/>
      <c r="L107" s="16"/>
      <c r="M107" s="16"/>
      <c r="N107" s="16"/>
    </row>
    <row r="108" spans="4:14" x14ac:dyDescent="0.25">
      <c r="D108" s="11"/>
      <c r="E108" s="11"/>
      <c r="F108" s="11"/>
      <c r="G108" s="15"/>
      <c r="I108" s="15"/>
      <c r="J108" s="16"/>
      <c r="K108" s="16"/>
      <c r="L108" s="16"/>
      <c r="M108" s="16"/>
      <c r="N108" s="16"/>
    </row>
    <row r="109" spans="4:14" x14ac:dyDescent="0.25">
      <c r="D109" s="11"/>
      <c r="E109" s="11"/>
      <c r="F109" s="11"/>
      <c r="G109" s="15"/>
      <c r="I109" s="15"/>
      <c r="J109" s="16"/>
      <c r="K109" s="16"/>
      <c r="L109" s="16"/>
      <c r="M109" s="16"/>
      <c r="N109" s="16"/>
    </row>
    <row r="110" spans="4:14" x14ac:dyDescent="0.25">
      <c r="D110" s="11"/>
      <c r="E110" s="11"/>
      <c r="F110" s="11"/>
      <c r="G110" s="15"/>
      <c r="I110" s="15"/>
      <c r="J110" s="16"/>
      <c r="K110" s="16"/>
      <c r="L110" s="16"/>
      <c r="M110" s="16"/>
      <c r="N110" s="16"/>
    </row>
    <row r="111" spans="4:14" x14ac:dyDescent="0.25">
      <c r="D111" s="11"/>
      <c r="E111" s="11"/>
      <c r="F111" s="11"/>
      <c r="G111" s="15"/>
      <c r="I111" s="15"/>
      <c r="J111" s="16"/>
      <c r="K111" s="16"/>
      <c r="L111" s="16"/>
      <c r="M111" s="16"/>
      <c r="N111" s="16"/>
    </row>
    <row r="112" spans="4:14" x14ac:dyDescent="0.25">
      <c r="D112" s="11"/>
      <c r="E112" s="11"/>
      <c r="F112" s="11"/>
      <c r="G112" s="15"/>
      <c r="I112" s="15"/>
      <c r="J112" s="16"/>
      <c r="K112" s="16"/>
      <c r="L112" s="16"/>
      <c r="M112" s="16"/>
      <c r="N112" s="16"/>
    </row>
    <row r="113" spans="4:14" x14ac:dyDescent="0.25">
      <c r="D113" s="11"/>
      <c r="E113" s="11"/>
      <c r="F113" s="11"/>
      <c r="G113" s="15"/>
      <c r="I113" s="15"/>
      <c r="J113" s="16"/>
      <c r="K113" s="16"/>
      <c r="L113" s="16"/>
      <c r="M113" s="16"/>
      <c r="N113" s="16"/>
    </row>
    <row r="114" spans="4:14" x14ac:dyDescent="0.25">
      <c r="D114" s="11"/>
      <c r="E114" s="11"/>
      <c r="F114" s="11"/>
      <c r="G114" s="15"/>
      <c r="I114" s="15"/>
      <c r="J114" s="16"/>
      <c r="K114" s="16"/>
      <c r="L114" s="16"/>
      <c r="M114" s="16"/>
      <c r="N114" s="16"/>
    </row>
    <row r="115" spans="4:14" x14ac:dyDescent="0.25">
      <c r="D115" s="11"/>
      <c r="E115" s="11"/>
      <c r="F115" s="11"/>
      <c r="G115" s="15"/>
      <c r="I115" s="15"/>
      <c r="J115" s="16"/>
      <c r="K115" s="16"/>
      <c r="L115" s="16"/>
      <c r="M115" s="16"/>
      <c r="N115" s="16"/>
    </row>
    <row r="116" spans="4:14" x14ac:dyDescent="0.25">
      <c r="D116" s="11"/>
      <c r="E116" s="11"/>
      <c r="F116" s="11"/>
      <c r="G116" s="15"/>
      <c r="I116" s="15"/>
      <c r="J116" s="16"/>
      <c r="K116" s="16"/>
      <c r="L116" s="16"/>
      <c r="M116" s="16"/>
      <c r="N116" s="16"/>
    </row>
    <row r="117" spans="4:14" x14ac:dyDescent="0.25">
      <c r="D117" s="11"/>
      <c r="E117" s="11"/>
      <c r="F117" s="11"/>
      <c r="G117" s="15"/>
      <c r="I117" s="15"/>
      <c r="J117" s="16"/>
      <c r="K117" s="16"/>
      <c r="L117" s="16"/>
      <c r="M117" s="16"/>
      <c r="N117" s="16"/>
    </row>
    <row r="118" spans="4:14" x14ac:dyDescent="0.25">
      <c r="D118" s="11"/>
      <c r="E118" s="11"/>
      <c r="F118" s="11"/>
      <c r="G118" s="15"/>
      <c r="I118" s="15"/>
      <c r="J118" s="16"/>
      <c r="K118" s="16"/>
      <c r="L118" s="16"/>
      <c r="M118" s="16"/>
      <c r="N118" s="16"/>
    </row>
    <row r="119" spans="4:14" x14ac:dyDescent="0.25">
      <c r="D119" s="11"/>
      <c r="E119" s="11"/>
      <c r="F119" s="11"/>
      <c r="G119" s="15"/>
      <c r="I119" s="15"/>
      <c r="J119" s="16"/>
      <c r="K119" s="16"/>
      <c r="L119" s="16"/>
      <c r="M119" s="16"/>
      <c r="N119" s="16"/>
    </row>
    <row r="120" spans="4:14" x14ac:dyDescent="0.25">
      <c r="D120" s="11"/>
      <c r="E120" s="11"/>
      <c r="F120" s="11"/>
      <c r="G120" s="15"/>
      <c r="I120" s="15"/>
      <c r="J120" s="16"/>
      <c r="K120" s="16"/>
      <c r="L120" s="16"/>
      <c r="M120" s="16"/>
      <c r="N120" s="16"/>
    </row>
    <row r="121" spans="4:14" x14ac:dyDescent="0.25">
      <c r="D121" s="11"/>
      <c r="E121" s="11"/>
      <c r="F121" s="11"/>
      <c r="G121" s="15"/>
      <c r="I121" s="15"/>
      <c r="J121" s="16"/>
      <c r="K121" s="16"/>
      <c r="L121" s="16"/>
      <c r="M121" s="16"/>
      <c r="N121" s="16"/>
    </row>
    <row r="122" spans="4:14" x14ac:dyDescent="0.25">
      <c r="D122" s="11"/>
      <c r="E122" s="11"/>
      <c r="F122" s="11"/>
      <c r="G122" s="15"/>
      <c r="I122" s="15"/>
      <c r="J122" s="16"/>
      <c r="K122" s="16"/>
      <c r="L122" s="16"/>
      <c r="M122" s="16"/>
      <c r="N122" s="16"/>
    </row>
    <row r="123" spans="4:14" x14ac:dyDescent="0.25">
      <c r="D123" s="11"/>
      <c r="E123" s="11"/>
      <c r="F123" s="11"/>
      <c r="G123" s="15"/>
      <c r="I123" s="15"/>
      <c r="J123" s="16"/>
      <c r="K123" s="16"/>
      <c r="L123" s="16"/>
      <c r="M123" s="16"/>
      <c r="N123" s="16"/>
    </row>
    <row r="124" spans="4:14" x14ac:dyDescent="0.25">
      <c r="D124" s="11"/>
      <c r="E124" s="11"/>
      <c r="F124" s="11"/>
      <c r="G124" s="15"/>
      <c r="I124" s="15"/>
      <c r="J124" s="16"/>
      <c r="K124" s="16"/>
      <c r="L124" s="16"/>
      <c r="M124" s="16"/>
      <c r="N124" s="16"/>
    </row>
    <row r="125" spans="4:14" x14ac:dyDescent="0.25">
      <c r="D125" s="11"/>
      <c r="E125" s="11"/>
      <c r="F125" s="11"/>
      <c r="G125" s="15"/>
      <c r="I125" s="15"/>
      <c r="J125" s="16"/>
      <c r="K125" s="16"/>
      <c r="L125" s="16"/>
      <c r="M125" s="16"/>
      <c r="N125" s="16"/>
    </row>
    <row r="126" spans="4:14" x14ac:dyDescent="0.25">
      <c r="D126" s="11"/>
      <c r="E126" s="11"/>
      <c r="F126" s="11"/>
      <c r="G126" s="15"/>
      <c r="I126" s="15"/>
      <c r="J126" s="16"/>
      <c r="K126" s="16"/>
      <c r="L126" s="16"/>
      <c r="M126" s="16"/>
      <c r="N126" s="16"/>
    </row>
    <row r="127" spans="4:14" x14ac:dyDescent="0.25">
      <c r="D127" s="11"/>
      <c r="E127" s="11"/>
      <c r="F127" s="11"/>
      <c r="G127" s="15"/>
      <c r="I127" s="15"/>
      <c r="J127" s="16"/>
      <c r="K127" s="16"/>
      <c r="L127" s="16"/>
      <c r="M127" s="16"/>
      <c r="N127" s="16"/>
    </row>
    <row r="128" spans="4:14" x14ac:dyDescent="0.25">
      <c r="D128" s="11"/>
      <c r="E128" s="11"/>
      <c r="F128" s="11"/>
      <c r="G128" s="15"/>
      <c r="I128" s="15"/>
      <c r="J128" s="16"/>
      <c r="K128" s="16"/>
      <c r="L128" s="16"/>
      <c r="M128" s="16"/>
      <c r="N128" s="16"/>
    </row>
    <row r="129" spans="4:14" x14ac:dyDescent="0.25">
      <c r="D129" s="11"/>
      <c r="E129" s="11"/>
      <c r="F129" s="11"/>
      <c r="G129" s="15"/>
      <c r="I129" s="15"/>
      <c r="J129" s="16"/>
      <c r="K129" s="16"/>
      <c r="L129" s="16"/>
      <c r="M129" s="16"/>
      <c r="N129" s="16"/>
    </row>
    <row r="130" spans="4:14" x14ac:dyDescent="0.25">
      <c r="D130" s="11"/>
      <c r="E130" s="11"/>
      <c r="F130" s="11"/>
      <c r="G130" s="15"/>
      <c r="I130" s="15"/>
      <c r="J130" s="16"/>
      <c r="K130" s="16"/>
      <c r="L130" s="16"/>
      <c r="M130" s="16"/>
      <c r="N130" s="16"/>
    </row>
    <row r="131" spans="4:14" x14ac:dyDescent="0.25">
      <c r="D131" s="11"/>
      <c r="E131" s="11"/>
      <c r="F131" s="11"/>
      <c r="G131" s="15"/>
      <c r="I131" s="15"/>
      <c r="J131" s="16"/>
      <c r="K131" s="16"/>
      <c r="L131" s="16"/>
      <c r="M131" s="16"/>
      <c r="N131" s="16"/>
    </row>
    <row r="132" spans="4:14" x14ac:dyDescent="0.25">
      <c r="D132" s="11"/>
      <c r="E132" s="11"/>
      <c r="F132" s="11"/>
      <c r="G132" s="15"/>
      <c r="I132" s="15"/>
      <c r="J132" s="16"/>
      <c r="K132" s="16"/>
      <c r="L132" s="16"/>
      <c r="M132" s="16"/>
      <c r="N132" s="16"/>
    </row>
    <row r="133" spans="4:14" x14ac:dyDescent="0.25">
      <c r="D133" s="11"/>
      <c r="E133" s="11"/>
      <c r="F133" s="11"/>
      <c r="G133" s="15"/>
      <c r="I133" s="15"/>
      <c r="J133" s="16"/>
      <c r="K133" s="16"/>
      <c r="L133" s="16"/>
      <c r="M133" s="16"/>
      <c r="N133" s="16"/>
    </row>
    <row r="134" spans="4:14" x14ac:dyDescent="0.25">
      <c r="D134" s="11"/>
      <c r="E134" s="11"/>
      <c r="F134" s="11"/>
      <c r="G134" s="15"/>
      <c r="I134" s="15"/>
      <c r="J134" s="16"/>
      <c r="K134" s="16"/>
      <c r="L134" s="16"/>
      <c r="M134" s="16"/>
      <c r="N134" s="16"/>
    </row>
    <row r="135" spans="4:14" x14ac:dyDescent="0.25">
      <c r="D135" s="11"/>
      <c r="E135" s="11"/>
      <c r="F135" s="11"/>
      <c r="G135" s="15"/>
      <c r="I135" s="15"/>
      <c r="J135" s="16"/>
      <c r="K135" s="16"/>
      <c r="L135" s="16"/>
      <c r="M135" s="16"/>
      <c r="N135" s="16"/>
    </row>
    <row r="136" spans="4:14" x14ac:dyDescent="0.25">
      <c r="D136" s="11"/>
      <c r="E136" s="11"/>
      <c r="F136" s="11"/>
      <c r="G136" s="15"/>
      <c r="I136" s="15"/>
      <c r="J136" s="16"/>
      <c r="K136" s="16"/>
      <c r="L136" s="16"/>
      <c r="M136" s="16"/>
      <c r="N136" s="16"/>
    </row>
    <row r="137" spans="4:14" x14ac:dyDescent="0.25">
      <c r="D137" s="11"/>
      <c r="E137" s="11"/>
      <c r="F137" s="11"/>
      <c r="G137" s="15"/>
      <c r="I137" s="15"/>
      <c r="J137" s="16"/>
      <c r="K137" s="16"/>
      <c r="L137" s="16"/>
      <c r="M137" s="16"/>
      <c r="N137" s="16"/>
    </row>
    <row r="138" spans="4:14" x14ac:dyDescent="0.25">
      <c r="D138" s="11"/>
      <c r="E138" s="11"/>
      <c r="F138" s="11"/>
      <c r="G138" s="15"/>
      <c r="I138" s="15"/>
      <c r="J138" s="16"/>
      <c r="K138" s="16"/>
      <c r="L138" s="16"/>
      <c r="M138" s="16"/>
      <c r="N138" s="16"/>
    </row>
    <row r="139" spans="4:14" x14ac:dyDescent="0.25">
      <c r="D139" s="11"/>
      <c r="E139" s="11"/>
      <c r="F139" s="11"/>
      <c r="G139" s="15"/>
      <c r="I139" s="15"/>
      <c r="J139" s="16"/>
      <c r="K139" s="16"/>
      <c r="L139" s="16"/>
      <c r="M139" s="16"/>
      <c r="N139" s="16"/>
    </row>
    <row r="140" spans="4:14" x14ac:dyDescent="0.25">
      <c r="D140" s="11"/>
      <c r="E140" s="11"/>
      <c r="F140" s="11"/>
      <c r="G140" s="15"/>
      <c r="I140" s="15"/>
      <c r="J140" s="16"/>
      <c r="K140" s="16"/>
      <c r="L140" s="16"/>
      <c r="M140" s="16"/>
      <c r="N140" s="16"/>
    </row>
    <row r="141" spans="4:14" x14ac:dyDescent="0.25">
      <c r="D141" s="11"/>
      <c r="E141" s="11"/>
      <c r="F141" s="11"/>
      <c r="G141" s="15"/>
      <c r="I141" s="15"/>
      <c r="J141" s="16"/>
      <c r="K141" s="16"/>
      <c r="L141" s="16"/>
      <c r="M141" s="16"/>
      <c r="N141" s="16"/>
    </row>
    <row r="142" spans="4:14" x14ac:dyDescent="0.25">
      <c r="D142" s="11"/>
      <c r="E142" s="11"/>
      <c r="F142" s="11"/>
      <c r="G142" s="15"/>
      <c r="I142" s="15"/>
      <c r="J142" s="16"/>
      <c r="K142" s="16"/>
      <c r="L142" s="16"/>
      <c r="M142" s="16"/>
      <c r="N142" s="16"/>
    </row>
    <row r="143" spans="4:14" x14ac:dyDescent="0.25">
      <c r="D143" s="11"/>
      <c r="E143" s="11"/>
      <c r="F143" s="11"/>
      <c r="G143" s="15"/>
      <c r="I143" s="15"/>
      <c r="J143" s="16"/>
      <c r="K143" s="16"/>
      <c r="L143" s="16"/>
      <c r="M143" s="16"/>
      <c r="N143" s="16"/>
    </row>
    <row r="144" spans="4:14" x14ac:dyDescent="0.25">
      <c r="D144" s="11"/>
      <c r="E144" s="11"/>
      <c r="F144" s="11"/>
      <c r="G144" s="15"/>
      <c r="I144" s="15"/>
      <c r="J144" s="16"/>
      <c r="K144" s="16"/>
      <c r="L144" s="16"/>
      <c r="M144" s="16"/>
      <c r="N144" s="16"/>
    </row>
    <row r="145" spans="4:14" x14ac:dyDescent="0.25">
      <c r="D145" s="11"/>
      <c r="E145" s="11"/>
      <c r="F145" s="11"/>
      <c r="G145" s="15"/>
      <c r="I145" s="15"/>
      <c r="J145" s="16"/>
      <c r="K145" s="16"/>
      <c r="L145" s="16"/>
      <c r="M145" s="16"/>
      <c r="N145" s="16"/>
    </row>
    <row r="146" spans="4:14" x14ac:dyDescent="0.25">
      <c r="D146" s="11"/>
      <c r="E146" s="11"/>
      <c r="F146" s="11"/>
      <c r="G146" s="15"/>
      <c r="I146" s="15"/>
      <c r="J146" s="16"/>
      <c r="K146" s="16"/>
      <c r="L146" s="16"/>
      <c r="M146" s="16"/>
      <c r="N146" s="16"/>
    </row>
    <row r="147" spans="4:14" x14ac:dyDescent="0.25">
      <c r="D147" s="11"/>
      <c r="E147" s="11"/>
      <c r="F147" s="11"/>
      <c r="G147" s="15"/>
      <c r="I147" s="15"/>
      <c r="J147" s="16"/>
      <c r="K147" s="16"/>
      <c r="L147" s="16"/>
      <c r="M147" s="16"/>
      <c r="N147" s="16"/>
    </row>
    <row r="148" spans="4:14" x14ac:dyDescent="0.25">
      <c r="D148" s="11"/>
      <c r="E148" s="11"/>
      <c r="F148" s="11"/>
      <c r="G148" s="15"/>
      <c r="I148" s="15"/>
      <c r="J148" s="16"/>
      <c r="K148" s="16"/>
      <c r="L148" s="16"/>
      <c r="M148" s="16"/>
      <c r="N148" s="16"/>
    </row>
    <row r="149" spans="4:14" x14ac:dyDescent="0.25">
      <c r="D149" s="11"/>
      <c r="E149" s="11"/>
      <c r="F149" s="11"/>
      <c r="G149" s="15"/>
      <c r="I149" s="15"/>
      <c r="J149" s="16"/>
      <c r="K149" s="16"/>
      <c r="L149" s="16"/>
      <c r="M149" s="16"/>
      <c r="N149" s="16"/>
    </row>
    <row r="150" spans="4:14" x14ac:dyDescent="0.25">
      <c r="D150" s="11"/>
      <c r="E150" s="11"/>
      <c r="F150" s="11"/>
      <c r="G150" s="15"/>
      <c r="I150" s="15"/>
      <c r="J150" s="16"/>
      <c r="K150" s="16"/>
      <c r="L150" s="16"/>
      <c r="M150" s="16"/>
      <c r="N150" s="16"/>
    </row>
    <row r="151" spans="4:14" x14ac:dyDescent="0.25">
      <c r="D151" s="11"/>
      <c r="E151" s="11"/>
      <c r="F151" s="11"/>
      <c r="G151" s="15"/>
      <c r="I151" s="15"/>
      <c r="J151" s="16"/>
      <c r="K151" s="16"/>
      <c r="L151" s="16"/>
      <c r="M151" s="16"/>
      <c r="N151" s="16"/>
    </row>
    <row r="152" spans="4:14" x14ac:dyDescent="0.25">
      <c r="D152" s="11"/>
      <c r="E152" s="11"/>
      <c r="F152" s="11"/>
      <c r="G152" s="15"/>
      <c r="I152" s="15"/>
      <c r="J152" s="16"/>
      <c r="K152" s="16"/>
      <c r="L152" s="16"/>
      <c r="M152" s="16"/>
      <c r="N152" s="16"/>
    </row>
    <row r="153" spans="4:14" x14ac:dyDescent="0.25">
      <c r="D153" s="11"/>
      <c r="E153" s="11"/>
      <c r="F153" s="11"/>
      <c r="G153" s="15"/>
      <c r="I153" s="15"/>
      <c r="J153" s="16"/>
      <c r="K153" s="16"/>
      <c r="L153" s="16"/>
      <c r="M153" s="16"/>
      <c r="N153" s="16"/>
    </row>
    <row r="154" spans="4:14" x14ac:dyDescent="0.25">
      <c r="D154" s="11"/>
      <c r="E154" s="11"/>
      <c r="F154" s="11"/>
      <c r="G154" s="15"/>
      <c r="I154" s="15"/>
      <c r="J154" s="16"/>
      <c r="K154" s="16"/>
      <c r="L154" s="16"/>
      <c r="M154" s="16"/>
      <c r="N154" s="16"/>
    </row>
    <row r="155" spans="4:14" x14ac:dyDescent="0.25">
      <c r="D155" s="11"/>
      <c r="E155" s="11"/>
      <c r="F155" s="11"/>
      <c r="G155" s="15"/>
      <c r="I155" s="15"/>
      <c r="J155" s="16"/>
      <c r="K155" s="16"/>
      <c r="L155" s="16"/>
      <c r="M155" s="16"/>
      <c r="N155" s="16"/>
    </row>
    <row r="156" spans="4:14" x14ac:dyDescent="0.25">
      <c r="D156" s="11"/>
      <c r="E156" s="11"/>
      <c r="F156" s="11"/>
      <c r="G156" s="15"/>
      <c r="I156" s="15"/>
      <c r="J156" s="16"/>
      <c r="K156" s="16"/>
      <c r="L156" s="16"/>
      <c r="M156" s="16"/>
      <c r="N156" s="16"/>
    </row>
    <row r="157" spans="4:14" x14ac:dyDescent="0.25">
      <c r="D157" s="11"/>
      <c r="E157" s="11"/>
      <c r="F157" s="11"/>
      <c r="G157" s="15"/>
      <c r="I157" s="15"/>
      <c r="J157" s="16"/>
      <c r="K157" s="16"/>
      <c r="L157" s="16"/>
      <c r="M157" s="16"/>
      <c r="N157" s="16"/>
    </row>
    <row r="158" spans="4:14" x14ac:dyDescent="0.25">
      <c r="D158" s="11"/>
      <c r="E158" s="11"/>
      <c r="F158" s="11"/>
      <c r="G158" s="15"/>
      <c r="I158" s="15"/>
      <c r="J158" s="16"/>
      <c r="K158" s="16"/>
      <c r="L158" s="16"/>
      <c r="M158" s="16"/>
      <c r="N158" s="16"/>
    </row>
    <row r="159" spans="4:14" x14ac:dyDescent="0.25">
      <c r="D159" s="11"/>
      <c r="E159" s="11"/>
      <c r="F159" s="11"/>
      <c r="G159" s="15"/>
      <c r="I159" s="15"/>
      <c r="J159" s="16"/>
      <c r="K159" s="16"/>
      <c r="L159" s="16"/>
      <c r="M159" s="16"/>
      <c r="N159" s="16"/>
    </row>
    <row r="160" spans="4:14" x14ac:dyDescent="0.25">
      <c r="D160" s="11"/>
      <c r="E160" s="11"/>
      <c r="F160" s="11"/>
      <c r="G160" s="15"/>
      <c r="I160" s="15"/>
      <c r="J160" s="16"/>
      <c r="K160" s="16"/>
      <c r="L160" s="16"/>
      <c r="M160" s="16"/>
      <c r="N160" s="16"/>
    </row>
    <row r="161" spans="4:14" x14ac:dyDescent="0.25">
      <c r="D161" s="11"/>
      <c r="E161" s="11"/>
      <c r="F161" s="11"/>
      <c r="G161" s="15"/>
      <c r="I161" s="15"/>
      <c r="J161" s="16"/>
      <c r="K161" s="16"/>
      <c r="L161" s="16"/>
      <c r="M161" s="16"/>
      <c r="N161" s="16"/>
    </row>
    <row r="162" spans="4:14" x14ac:dyDescent="0.25">
      <c r="D162" s="11"/>
      <c r="E162" s="11"/>
      <c r="F162" s="11"/>
      <c r="G162" s="15"/>
      <c r="I162" s="15"/>
      <c r="J162" s="16"/>
      <c r="K162" s="16"/>
      <c r="L162" s="16"/>
      <c r="M162" s="16"/>
      <c r="N162" s="16"/>
    </row>
    <row r="163" spans="4:14" x14ac:dyDescent="0.25">
      <c r="D163" s="11"/>
      <c r="E163" s="11"/>
      <c r="F163" s="11"/>
      <c r="G163" s="15"/>
      <c r="I163" s="15"/>
      <c r="J163" s="16"/>
      <c r="K163" s="16"/>
      <c r="L163" s="16"/>
      <c r="M163" s="16"/>
      <c r="N163" s="16"/>
    </row>
    <row r="164" spans="4:14" x14ac:dyDescent="0.25">
      <c r="D164" s="11"/>
      <c r="E164" s="11"/>
      <c r="F164" s="11"/>
      <c r="G164" s="15"/>
      <c r="I164" s="15"/>
      <c r="J164" s="16"/>
      <c r="K164" s="16"/>
      <c r="L164" s="16"/>
      <c r="M164" s="16"/>
      <c r="N164" s="16"/>
    </row>
    <row r="165" spans="4:14" x14ac:dyDescent="0.25">
      <c r="D165" s="11"/>
      <c r="E165" s="11"/>
      <c r="F165" s="11"/>
      <c r="G165" s="15"/>
      <c r="I165" s="15"/>
      <c r="J165" s="16"/>
      <c r="K165" s="16"/>
      <c r="L165" s="16"/>
      <c r="M165" s="16"/>
      <c r="N165" s="16"/>
    </row>
    <row r="166" spans="4:14" x14ac:dyDescent="0.25">
      <c r="D166" s="11"/>
      <c r="E166" s="11"/>
      <c r="F166" s="11"/>
      <c r="G166" s="15"/>
      <c r="I166" s="15"/>
      <c r="J166" s="16"/>
      <c r="K166" s="16"/>
      <c r="L166" s="16"/>
      <c r="M166" s="16"/>
      <c r="N166" s="16"/>
    </row>
    <row r="167" spans="4:14" x14ac:dyDescent="0.25">
      <c r="D167" s="11"/>
      <c r="E167" s="11"/>
      <c r="F167" s="11"/>
      <c r="G167" s="15"/>
      <c r="I167" s="15"/>
      <c r="J167" s="16"/>
      <c r="K167" s="16"/>
      <c r="L167" s="16"/>
      <c r="M167" s="16"/>
      <c r="N167" s="16"/>
    </row>
    <row r="168" spans="4:14" x14ac:dyDescent="0.25">
      <c r="D168" s="11"/>
      <c r="E168" s="11"/>
      <c r="F168" s="11"/>
      <c r="G168" s="15"/>
      <c r="I168" s="15"/>
      <c r="J168" s="16"/>
      <c r="K168" s="16"/>
      <c r="L168" s="16"/>
      <c r="M168" s="16"/>
      <c r="N168" s="16"/>
    </row>
    <row r="169" spans="4:14" x14ac:dyDescent="0.25">
      <c r="D169" s="11"/>
      <c r="E169" s="11"/>
      <c r="F169" s="11"/>
      <c r="G169" s="15"/>
      <c r="I169" s="15"/>
      <c r="J169" s="16"/>
      <c r="K169" s="16"/>
      <c r="L169" s="16"/>
      <c r="M169" s="16"/>
      <c r="N169" s="16"/>
    </row>
    <row r="170" spans="4:14" x14ac:dyDescent="0.25">
      <c r="D170" s="11"/>
      <c r="E170" s="11"/>
      <c r="F170" s="11"/>
      <c r="G170" s="15"/>
      <c r="I170" s="15"/>
      <c r="J170" s="16"/>
      <c r="K170" s="16"/>
      <c r="L170" s="16"/>
      <c r="M170" s="16"/>
      <c r="N170" s="16"/>
    </row>
    <row r="171" spans="4:14" x14ac:dyDescent="0.25">
      <c r="D171" s="11"/>
      <c r="E171" s="11"/>
      <c r="F171" s="11"/>
      <c r="G171" s="15"/>
      <c r="I171" s="15"/>
      <c r="J171" s="16"/>
      <c r="K171" s="16"/>
      <c r="L171" s="16"/>
      <c r="M171" s="16"/>
      <c r="N171" s="16"/>
    </row>
    <row r="172" spans="4:14" x14ac:dyDescent="0.25">
      <c r="D172" s="11"/>
      <c r="E172" s="11"/>
      <c r="F172" s="11"/>
      <c r="G172" s="15"/>
      <c r="I172" s="15"/>
      <c r="J172" s="16"/>
      <c r="K172" s="16"/>
      <c r="L172" s="16"/>
      <c r="M172" s="16"/>
      <c r="N172" s="16"/>
    </row>
    <row r="173" spans="4:14" x14ac:dyDescent="0.25">
      <c r="D173" s="11"/>
      <c r="E173" s="11"/>
      <c r="F173" s="11"/>
      <c r="G173" s="15"/>
      <c r="I173" s="15"/>
      <c r="J173" s="16"/>
      <c r="K173" s="16"/>
      <c r="L173" s="16"/>
      <c r="M173" s="16"/>
      <c r="N173" s="16"/>
    </row>
    <row r="174" spans="4:14" x14ac:dyDescent="0.25">
      <c r="D174" s="11"/>
      <c r="E174" s="11"/>
      <c r="F174" s="11"/>
      <c r="G174" s="15"/>
      <c r="I174" s="15"/>
      <c r="J174" s="16"/>
      <c r="K174" s="16"/>
      <c r="L174" s="16"/>
      <c r="M174" s="16"/>
      <c r="N174" s="16"/>
    </row>
    <row r="175" spans="4:14" x14ac:dyDescent="0.25">
      <c r="D175" s="11"/>
      <c r="E175" s="11"/>
      <c r="F175" s="11"/>
      <c r="G175" s="15"/>
      <c r="I175" s="15"/>
      <c r="J175" s="16"/>
      <c r="K175" s="16"/>
      <c r="L175" s="16"/>
      <c r="M175" s="16"/>
      <c r="N175" s="16"/>
    </row>
    <row r="176" spans="4:14" x14ac:dyDescent="0.25">
      <c r="D176" s="11"/>
      <c r="E176" s="11"/>
      <c r="F176" s="11"/>
      <c r="G176" s="15"/>
      <c r="I176" s="15"/>
      <c r="J176" s="16"/>
      <c r="K176" s="16"/>
      <c r="L176" s="16"/>
      <c r="M176" s="16"/>
      <c r="N176" s="16"/>
    </row>
    <row r="177" spans="4:14" x14ac:dyDescent="0.25">
      <c r="D177" s="11"/>
      <c r="E177" s="11"/>
      <c r="F177" s="11"/>
      <c r="G177" s="15"/>
      <c r="I177" s="15"/>
      <c r="J177" s="16"/>
      <c r="K177" s="16"/>
      <c r="L177" s="16"/>
      <c r="M177" s="16"/>
      <c r="N177" s="16"/>
    </row>
    <row r="178" spans="4:14" x14ac:dyDescent="0.25">
      <c r="D178" s="11"/>
      <c r="E178" s="11"/>
      <c r="F178" s="11"/>
      <c r="G178" s="15"/>
      <c r="I178" s="15"/>
      <c r="J178" s="16"/>
      <c r="K178" s="16"/>
      <c r="L178" s="16"/>
      <c r="M178" s="16"/>
      <c r="N178" s="16"/>
    </row>
    <row r="179" spans="4:14" x14ac:dyDescent="0.25">
      <c r="D179" s="11"/>
      <c r="E179" s="11"/>
      <c r="F179" s="11"/>
      <c r="G179" s="15"/>
      <c r="I179" s="15"/>
      <c r="J179" s="16"/>
      <c r="K179" s="16"/>
      <c r="L179" s="16"/>
      <c r="M179" s="16"/>
      <c r="N179" s="16"/>
    </row>
    <row r="180" spans="4:14" x14ac:dyDescent="0.25">
      <c r="D180" s="11"/>
      <c r="E180" s="11"/>
      <c r="F180" s="11"/>
      <c r="G180" s="15"/>
      <c r="I180" s="15"/>
      <c r="J180" s="16"/>
      <c r="K180" s="16"/>
      <c r="L180" s="16"/>
      <c r="M180" s="16"/>
      <c r="N180" s="16"/>
    </row>
    <row r="181" spans="4:14" x14ac:dyDescent="0.25">
      <c r="D181" s="11"/>
      <c r="E181" s="11"/>
      <c r="F181" s="11"/>
      <c r="G181" s="15"/>
      <c r="I181" s="15"/>
      <c r="J181" s="16"/>
      <c r="K181" s="16"/>
      <c r="L181" s="16"/>
      <c r="M181" s="16"/>
      <c r="N181" s="16"/>
    </row>
    <row r="182" spans="4:14" x14ac:dyDescent="0.25">
      <c r="D182" s="11"/>
      <c r="E182" s="11"/>
      <c r="F182" s="11"/>
      <c r="G182" s="15"/>
      <c r="I182" s="15"/>
      <c r="J182" s="16"/>
      <c r="K182" s="16"/>
      <c r="L182" s="16"/>
      <c r="M182" s="16"/>
      <c r="N182" s="16"/>
    </row>
    <row r="183" spans="4:14" x14ac:dyDescent="0.25">
      <c r="D183" s="11"/>
      <c r="E183" s="11"/>
      <c r="F183" s="11"/>
      <c r="G183" s="15"/>
      <c r="I183" s="15"/>
      <c r="J183" s="16"/>
      <c r="K183" s="16"/>
      <c r="L183" s="16"/>
      <c r="M183" s="16"/>
      <c r="N183" s="16"/>
    </row>
    <row r="184" spans="4:14" x14ac:dyDescent="0.25">
      <c r="D184" s="11"/>
      <c r="E184" s="11"/>
      <c r="F184" s="11"/>
      <c r="G184" s="15"/>
      <c r="I184" s="15"/>
      <c r="J184" s="16"/>
      <c r="K184" s="16"/>
      <c r="L184" s="16"/>
      <c r="M184" s="16"/>
      <c r="N184" s="16"/>
    </row>
    <row r="185" spans="4:14" x14ac:dyDescent="0.25">
      <c r="D185" s="11"/>
      <c r="E185" s="11"/>
      <c r="F185" s="11"/>
      <c r="G185" s="15"/>
      <c r="I185" s="15"/>
      <c r="J185" s="16"/>
      <c r="K185" s="16"/>
      <c r="L185" s="16"/>
      <c r="M185" s="16"/>
      <c r="N185" s="16"/>
    </row>
    <row r="186" spans="4:14" x14ac:dyDescent="0.25">
      <c r="D186" s="11"/>
      <c r="E186" s="11"/>
      <c r="F186" s="11"/>
      <c r="G186" s="15"/>
      <c r="I186" s="15"/>
      <c r="J186" s="16"/>
      <c r="K186" s="16"/>
      <c r="L186" s="16"/>
      <c r="M186" s="16"/>
      <c r="N186" s="16"/>
    </row>
    <row r="187" spans="4:14" x14ac:dyDescent="0.25">
      <c r="D187" s="11"/>
      <c r="E187" s="11"/>
      <c r="F187" s="11"/>
      <c r="G187" s="15"/>
      <c r="I187" s="15"/>
      <c r="J187" s="16"/>
      <c r="K187" s="16"/>
      <c r="L187" s="16"/>
      <c r="M187" s="16"/>
      <c r="N187" s="16"/>
    </row>
    <row r="188" spans="4:14" x14ac:dyDescent="0.25">
      <c r="D188" s="11"/>
      <c r="E188" s="11"/>
      <c r="F188" s="11"/>
      <c r="G188" s="15"/>
      <c r="I188" s="15"/>
      <c r="J188" s="16"/>
      <c r="K188" s="16"/>
      <c r="L188" s="16"/>
      <c r="M188" s="16"/>
      <c r="N188" s="16"/>
    </row>
    <row r="189" spans="4:14" x14ac:dyDescent="0.25">
      <c r="D189" s="11"/>
      <c r="E189" s="11"/>
      <c r="F189" s="11"/>
      <c r="G189" s="15"/>
      <c r="I189" s="15"/>
      <c r="J189" s="16"/>
      <c r="K189" s="16"/>
      <c r="L189" s="16"/>
      <c r="M189" s="16"/>
      <c r="N189" s="16"/>
    </row>
    <row r="190" spans="4:14" x14ac:dyDescent="0.25">
      <c r="D190" s="11"/>
      <c r="E190" s="11"/>
      <c r="F190" s="11"/>
      <c r="G190" s="15"/>
      <c r="I190" s="15"/>
      <c r="J190" s="16"/>
      <c r="K190" s="16"/>
      <c r="L190" s="16"/>
      <c r="M190" s="16"/>
      <c r="N190" s="16"/>
    </row>
    <row r="191" spans="4:14" x14ac:dyDescent="0.25">
      <c r="D191" s="11"/>
      <c r="E191" s="11"/>
      <c r="F191" s="11"/>
      <c r="G191" s="15"/>
      <c r="I191" s="15"/>
      <c r="J191" s="16"/>
      <c r="K191" s="16"/>
      <c r="L191" s="16"/>
      <c r="M191" s="16"/>
      <c r="N191" s="16"/>
    </row>
    <row r="192" spans="4:14" x14ac:dyDescent="0.25">
      <c r="D192" s="11"/>
      <c r="E192" s="11"/>
      <c r="F192" s="11"/>
      <c r="G192" s="15"/>
      <c r="I192" s="15"/>
      <c r="J192" s="16"/>
      <c r="K192" s="16"/>
      <c r="L192" s="16"/>
      <c r="M192" s="16"/>
      <c r="N192" s="16"/>
    </row>
    <row r="193" spans="4:14" x14ac:dyDescent="0.25">
      <c r="D193" s="11"/>
      <c r="E193" s="11"/>
      <c r="F193" s="11"/>
      <c r="G193" s="15"/>
      <c r="I193" s="15"/>
      <c r="J193" s="16"/>
      <c r="K193" s="16"/>
      <c r="L193" s="16"/>
      <c r="M193" s="16"/>
      <c r="N193" s="16"/>
    </row>
    <row r="194" spans="4:14" x14ac:dyDescent="0.25">
      <c r="D194" s="11"/>
      <c r="E194" s="11"/>
      <c r="F194" s="11"/>
      <c r="G194" s="15"/>
      <c r="I194" s="15"/>
      <c r="J194" s="16"/>
      <c r="K194" s="16"/>
      <c r="L194" s="16"/>
      <c r="M194" s="16"/>
      <c r="N194" s="16"/>
    </row>
    <row r="195" spans="4:14" x14ac:dyDescent="0.25">
      <c r="D195" s="11"/>
      <c r="E195" s="11"/>
      <c r="F195" s="11"/>
      <c r="G195" s="15"/>
      <c r="I195" s="15"/>
      <c r="J195" s="16"/>
      <c r="K195" s="16"/>
      <c r="L195" s="16"/>
      <c r="M195" s="16"/>
      <c r="N195" s="16"/>
    </row>
    <row r="196" spans="4:14" x14ac:dyDescent="0.25">
      <c r="D196" s="11"/>
      <c r="E196" s="11"/>
      <c r="F196" s="11"/>
      <c r="G196" s="15"/>
      <c r="I196" s="15"/>
      <c r="J196" s="16"/>
      <c r="K196" s="16"/>
      <c r="L196" s="16"/>
      <c r="M196" s="16"/>
      <c r="N196" s="16"/>
    </row>
    <row r="197" spans="4:14" x14ac:dyDescent="0.25">
      <c r="D197" s="11"/>
      <c r="E197" s="11"/>
      <c r="F197" s="11"/>
      <c r="G197" s="15"/>
      <c r="I197" s="15"/>
      <c r="J197" s="16"/>
      <c r="K197" s="16"/>
      <c r="L197" s="16"/>
      <c r="M197" s="16"/>
      <c r="N197" s="16"/>
    </row>
    <row r="198" spans="4:14" x14ac:dyDescent="0.25">
      <c r="D198" s="11"/>
      <c r="E198" s="11"/>
      <c r="F198" s="11"/>
      <c r="G198" s="15"/>
      <c r="I198" s="15"/>
      <c r="J198" s="16"/>
      <c r="K198" s="16"/>
      <c r="L198" s="16"/>
      <c r="M198" s="16"/>
      <c r="N198" s="16"/>
    </row>
    <row r="199" spans="4:14" x14ac:dyDescent="0.25">
      <c r="D199" s="11"/>
      <c r="E199" s="11"/>
      <c r="F199" s="11"/>
      <c r="G199" s="15"/>
      <c r="I199" s="15"/>
      <c r="J199" s="16"/>
      <c r="K199" s="16"/>
      <c r="L199" s="16"/>
      <c r="M199" s="16"/>
      <c r="N199" s="16"/>
    </row>
    <row r="200" spans="4:14" x14ac:dyDescent="0.25">
      <c r="D200" s="11"/>
      <c r="E200" s="11"/>
      <c r="F200" s="11"/>
      <c r="G200" s="15"/>
      <c r="I200" s="15"/>
      <c r="J200" s="16"/>
      <c r="K200" s="16"/>
      <c r="L200" s="16"/>
      <c r="M200" s="16"/>
      <c r="N200" s="16"/>
    </row>
    <row r="201" spans="4:14" x14ac:dyDescent="0.25">
      <c r="D201" s="11"/>
      <c r="E201" s="11"/>
      <c r="F201" s="11"/>
      <c r="G201" s="15"/>
      <c r="I201" s="15"/>
      <c r="J201" s="16"/>
      <c r="K201" s="16"/>
      <c r="L201" s="16"/>
      <c r="M201" s="16"/>
      <c r="N201" s="16"/>
    </row>
    <row r="202" spans="4:14" x14ac:dyDescent="0.25">
      <c r="D202" s="11"/>
      <c r="E202" s="11"/>
      <c r="F202" s="11"/>
      <c r="G202" s="15"/>
      <c r="I202" s="15"/>
      <c r="J202" s="16"/>
      <c r="K202" s="16"/>
      <c r="L202" s="16"/>
      <c r="M202" s="16"/>
      <c r="N202" s="16"/>
    </row>
    <row r="203" spans="4:14" x14ac:dyDescent="0.25">
      <c r="D203" s="11"/>
      <c r="E203" s="11"/>
      <c r="F203" s="11"/>
      <c r="G203" s="15"/>
      <c r="I203" s="15"/>
      <c r="J203" s="16"/>
      <c r="K203" s="16"/>
      <c r="L203" s="16"/>
      <c r="M203" s="16"/>
      <c r="N203" s="16"/>
    </row>
    <row r="204" spans="4:14" x14ac:dyDescent="0.25">
      <c r="D204" s="11"/>
      <c r="E204" s="11"/>
      <c r="F204" s="11"/>
      <c r="G204" s="15"/>
      <c r="I204" s="15"/>
      <c r="J204" s="16"/>
      <c r="K204" s="16"/>
      <c r="L204" s="16"/>
      <c r="M204" s="16"/>
      <c r="N204" s="16"/>
    </row>
    <row r="205" spans="4:14" x14ac:dyDescent="0.25">
      <c r="D205" s="11"/>
      <c r="E205" s="11"/>
      <c r="F205" s="11"/>
      <c r="G205" s="15"/>
      <c r="I205" s="15"/>
      <c r="J205" s="16"/>
      <c r="K205" s="16"/>
      <c r="L205" s="16"/>
      <c r="M205" s="16"/>
      <c r="N205" s="16"/>
    </row>
    <row r="206" spans="4:14" x14ac:dyDescent="0.25">
      <c r="D206" s="11"/>
      <c r="E206" s="11"/>
      <c r="F206" s="11"/>
      <c r="G206" s="15"/>
      <c r="I206" s="15"/>
      <c r="J206" s="16"/>
      <c r="K206" s="16"/>
      <c r="L206" s="16"/>
      <c r="M206" s="16"/>
      <c r="N206" s="16"/>
    </row>
    <row r="207" spans="4:14" x14ac:dyDescent="0.25">
      <c r="D207" s="11"/>
      <c r="E207" s="11"/>
      <c r="F207" s="11"/>
      <c r="G207" s="15"/>
      <c r="I207" s="15"/>
      <c r="J207" s="16"/>
      <c r="K207" s="16"/>
      <c r="L207" s="16"/>
      <c r="M207" s="16"/>
      <c r="N207" s="16"/>
    </row>
    <row r="208" spans="4:14" x14ac:dyDescent="0.25">
      <c r="D208" s="11"/>
      <c r="E208" s="11"/>
      <c r="F208" s="11"/>
      <c r="G208" s="15"/>
      <c r="I208" s="15"/>
      <c r="J208" s="16"/>
      <c r="K208" s="16"/>
      <c r="L208" s="16"/>
      <c r="M208" s="16"/>
      <c r="N208" s="16"/>
    </row>
    <row r="209" spans="4:14" x14ac:dyDescent="0.25">
      <c r="D209" s="11"/>
      <c r="E209" s="11"/>
      <c r="F209" s="11"/>
      <c r="G209" s="15"/>
      <c r="I209" s="15"/>
      <c r="J209" s="16"/>
      <c r="K209" s="16"/>
      <c r="L209" s="16"/>
      <c r="M209" s="16"/>
      <c r="N209" s="16"/>
    </row>
    <row r="210" spans="4:14" x14ac:dyDescent="0.25">
      <c r="D210" s="11"/>
      <c r="E210" s="11"/>
      <c r="F210" s="11"/>
      <c r="G210" s="15"/>
      <c r="I210" s="15"/>
      <c r="J210" s="16"/>
      <c r="K210" s="16"/>
      <c r="L210" s="16"/>
      <c r="M210" s="16"/>
      <c r="N210" s="16"/>
    </row>
    <row r="211" spans="4:14" x14ac:dyDescent="0.25">
      <c r="D211" s="11"/>
      <c r="E211" s="11"/>
      <c r="F211" s="11"/>
      <c r="G211" s="15"/>
      <c r="I211" s="15"/>
      <c r="J211" s="16"/>
      <c r="K211" s="16"/>
      <c r="L211" s="16"/>
      <c r="M211" s="16"/>
      <c r="N211" s="16"/>
    </row>
    <row r="212" spans="4:14" x14ac:dyDescent="0.25">
      <c r="D212" s="11"/>
      <c r="E212" s="11"/>
      <c r="F212" s="11"/>
      <c r="G212" s="15"/>
      <c r="I212" s="15"/>
      <c r="J212" s="16"/>
      <c r="K212" s="16"/>
      <c r="L212" s="16"/>
      <c r="M212" s="16"/>
      <c r="N212" s="16"/>
    </row>
    <row r="213" spans="4:14" x14ac:dyDescent="0.25">
      <c r="D213" s="11"/>
      <c r="E213" s="11"/>
      <c r="F213" s="11"/>
      <c r="G213" s="15"/>
      <c r="I213" s="15"/>
      <c r="J213" s="16"/>
      <c r="K213" s="16"/>
      <c r="L213" s="16"/>
      <c r="M213" s="16"/>
      <c r="N213" s="16"/>
    </row>
    <row r="214" spans="4:14" x14ac:dyDescent="0.25">
      <c r="D214" s="11"/>
      <c r="E214" s="11"/>
      <c r="F214" s="11"/>
      <c r="G214" s="15"/>
      <c r="I214" s="15"/>
      <c r="J214" s="16"/>
      <c r="K214" s="16"/>
      <c r="L214" s="16"/>
      <c r="M214" s="16"/>
      <c r="N214" s="16"/>
    </row>
    <row r="215" spans="4:14" x14ac:dyDescent="0.25">
      <c r="D215" s="11"/>
      <c r="E215" s="11"/>
      <c r="F215" s="11"/>
      <c r="G215" s="15"/>
      <c r="I215" s="15"/>
      <c r="J215" s="16"/>
      <c r="K215" s="16"/>
      <c r="L215" s="16"/>
      <c r="M215" s="16"/>
      <c r="N215" s="16"/>
    </row>
    <row r="216" spans="4:14" x14ac:dyDescent="0.25">
      <c r="D216" s="11"/>
      <c r="E216" s="11"/>
      <c r="F216" s="11"/>
      <c r="G216" s="15"/>
      <c r="I216" s="15"/>
      <c r="J216" s="16"/>
      <c r="K216" s="16"/>
      <c r="L216" s="16"/>
      <c r="M216" s="16"/>
      <c r="N216" s="16"/>
    </row>
    <row r="217" spans="4:14" x14ac:dyDescent="0.25">
      <c r="D217" s="11"/>
      <c r="E217" s="11"/>
      <c r="F217" s="11"/>
      <c r="G217" s="15"/>
      <c r="I217" s="15"/>
      <c r="J217" s="16"/>
      <c r="K217" s="16"/>
      <c r="L217" s="16"/>
      <c r="M217" s="16"/>
      <c r="N217" s="16"/>
    </row>
    <row r="218" spans="4:14" x14ac:dyDescent="0.25">
      <c r="D218" s="11"/>
      <c r="E218" s="11"/>
      <c r="F218" s="11"/>
      <c r="G218" s="15"/>
      <c r="I218" s="15"/>
      <c r="J218" s="16"/>
      <c r="K218" s="16"/>
      <c r="L218" s="16"/>
      <c r="M218" s="16"/>
      <c r="N218" s="16"/>
    </row>
    <row r="219" spans="4:14" x14ac:dyDescent="0.25">
      <c r="D219" s="11"/>
      <c r="E219" s="11"/>
      <c r="F219" s="11"/>
      <c r="G219" s="15"/>
      <c r="I219" s="15"/>
      <c r="J219" s="16"/>
      <c r="K219" s="16"/>
      <c r="L219" s="16"/>
      <c r="M219" s="16"/>
      <c r="N219" s="16"/>
    </row>
    <row r="220" spans="4:14" x14ac:dyDescent="0.25">
      <c r="D220" s="11"/>
      <c r="E220" s="11"/>
      <c r="F220" s="11"/>
      <c r="G220" s="15"/>
      <c r="I220" s="15"/>
      <c r="J220" s="16"/>
      <c r="K220" s="16"/>
      <c r="L220" s="16"/>
      <c r="M220" s="16"/>
      <c r="N220" s="16"/>
    </row>
    <row r="221" spans="4:14" x14ac:dyDescent="0.25">
      <c r="D221" s="11"/>
      <c r="E221" s="11"/>
      <c r="F221" s="11"/>
      <c r="G221" s="15"/>
      <c r="I221" s="15"/>
      <c r="J221" s="16"/>
      <c r="K221" s="16"/>
      <c r="L221" s="16"/>
      <c r="M221" s="16"/>
      <c r="N221" s="16"/>
    </row>
    <row r="222" spans="4:14" x14ac:dyDescent="0.25">
      <c r="D222" s="11"/>
      <c r="E222" s="11"/>
      <c r="F222" s="11"/>
      <c r="G222" s="15"/>
      <c r="I222" s="15"/>
      <c r="J222" s="16"/>
      <c r="K222" s="16"/>
      <c r="L222" s="16"/>
      <c r="M222" s="16"/>
      <c r="N222" s="16"/>
    </row>
    <row r="223" spans="4:14" x14ac:dyDescent="0.25">
      <c r="D223" s="11"/>
      <c r="E223" s="11"/>
      <c r="F223" s="11"/>
      <c r="G223" s="15"/>
      <c r="I223" s="15"/>
      <c r="J223" s="16"/>
      <c r="K223" s="16"/>
      <c r="L223" s="16"/>
      <c r="M223" s="16"/>
      <c r="N223" s="16"/>
    </row>
    <row r="224" spans="4:14" x14ac:dyDescent="0.25">
      <c r="D224" s="11"/>
      <c r="E224" s="11"/>
      <c r="F224" s="11"/>
      <c r="G224" s="15"/>
      <c r="I224" s="15"/>
      <c r="J224" s="16"/>
      <c r="K224" s="16"/>
      <c r="L224" s="16"/>
      <c r="M224" s="16"/>
      <c r="N224" s="16"/>
    </row>
    <row r="225" spans="4:14" x14ac:dyDescent="0.25">
      <c r="D225" s="11"/>
      <c r="E225" s="11"/>
      <c r="F225" s="11"/>
      <c r="G225" s="15"/>
      <c r="I225" s="15"/>
      <c r="J225" s="16"/>
      <c r="K225" s="16"/>
      <c r="L225" s="16"/>
      <c r="M225" s="16"/>
      <c r="N225" s="16"/>
    </row>
    <row r="226" spans="4:14" x14ac:dyDescent="0.25">
      <c r="D226" s="11"/>
      <c r="E226" s="11"/>
      <c r="F226" s="11"/>
      <c r="G226" s="15"/>
      <c r="I226" s="15"/>
      <c r="J226" s="16"/>
      <c r="K226" s="16"/>
      <c r="L226" s="16"/>
      <c r="M226" s="16"/>
      <c r="N226" s="16"/>
    </row>
    <row r="227" spans="4:14" x14ac:dyDescent="0.25">
      <c r="D227" s="11"/>
      <c r="E227" s="11"/>
      <c r="F227" s="11"/>
      <c r="G227" s="15"/>
      <c r="I227" s="15"/>
      <c r="J227" s="16"/>
      <c r="K227" s="16"/>
      <c r="L227" s="16"/>
      <c r="M227" s="16"/>
      <c r="N227" s="16"/>
    </row>
    <row r="228" spans="4:14" x14ac:dyDescent="0.25">
      <c r="D228" s="11"/>
      <c r="E228" s="11"/>
      <c r="F228" s="11"/>
      <c r="G228" s="15"/>
      <c r="I228" s="15"/>
      <c r="J228" s="16"/>
      <c r="K228" s="16"/>
      <c r="L228" s="16"/>
      <c r="M228" s="16"/>
      <c r="N228" s="16"/>
    </row>
    <row r="229" spans="4:14" x14ac:dyDescent="0.25">
      <c r="D229" s="11"/>
      <c r="E229" s="11"/>
      <c r="F229" s="11"/>
      <c r="G229" s="15"/>
      <c r="I229" s="15"/>
      <c r="J229" s="16"/>
      <c r="K229" s="16"/>
      <c r="L229" s="16"/>
      <c r="M229" s="16"/>
      <c r="N229" s="16"/>
    </row>
    <row r="230" spans="4:14" x14ac:dyDescent="0.25">
      <c r="D230" s="11"/>
      <c r="E230" s="11"/>
      <c r="F230" s="11"/>
      <c r="G230" s="15"/>
      <c r="I230" s="15"/>
      <c r="J230" s="16"/>
      <c r="K230" s="16"/>
      <c r="L230" s="16"/>
      <c r="M230" s="16"/>
      <c r="N230" s="16"/>
    </row>
    <row r="231" spans="4:14" x14ac:dyDescent="0.25">
      <c r="D231" s="11"/>
      <c r="E231" s="11"/>
      <c r="F231" s="11"/>
      <c r="G231" s="15"/>
      <c r="I231" s="15"/>
      <c r="J231" s="16"/>
      <c r="K231" s="16"/>
      <c r="L231" s="16"/>
      <c r="M231" s="16"/>
      <c r="N231" s="16"/>
    </row>
    <row r="232" spans="4:14" x14ac:dyDescent="0.25">
      <c r="D232" s="11"/>
      <c r="E232" s="11"/>
      <c r="F232" s="11"/>
      <c r="G232" s="15"/>
      <c r="I232" s="15"/>
      <c r="J232" s="16"/>
      <c r="K232" s="16"/>
      <c r="L232" s="16"/>
      <c r="M232" s="16"/>
      <c r="N232" s="16"/>
    </row>
    <row r="233" spans="4:14" x14ac:dyDescent="0.25">
      <c r="D233" s="11"/>
      <c r="E233" s="11"/>
      <c r="F233" s="11"/>
      <c r="G233" s="15"/>
      <c r="I233" s="15"/>
      <c r="J233" s="16"/>
      <c r="K233" s="16"/>
      <c r="L233" s="16"/>
      <c r="M233" s="16"/>
      <c r="N233" s="16"/>
    </row>
    <row r="234" spans="4:14" x14ac:dyDescent="0.25">
      <c r="D234" s="11"/>
      <c r="E234" s="11"/>
      <c r="F234" s="11"/>
      <c r="G234" s="15"/>
      <c r="I234" s="15"/>
      <c r="J234" s="16"/>
      <c r="K234" s="16"/>
      <c r="L234" s="16"/>
      <c r="M234" s="16"/>
      <c r="N234" s="16"/>
    </row>
    <row r="235" spans="4:14" x14ac:dyDescent="0.25">
      <c r="D235" s="11"/>
      <c r="E235" s="11"/>
      <c r="F235" s="11"/>
      <c r="G235" s="15"/>
      <c r="I235" s="15"/>
      <c r="J235" s="16"/>
      <c r="K235" s="16"/>
      <c r="L235" s="16"/>
      <c r="M235" s="16"/>
      <c r="N235" s="16"/>
    </row>
    <row r="236" spans="4:14" x14ac:dyDescent="0.25">
      <c r="D236" s="11"/>
      <c r="E236" s="11"/>
      <c r="F236" s="11"/>
      <c r="G236" s="15"/>
      <c r="I236" s="15"/>
      <c r="J236" s="16"/>
      <c r="K236" s="16"/>
      <c r="L236" s="16"/>
      <c r="M236" s="16"/>
      <c r="N236" s="16"/>
    </row>
    <row r="237" spans="4:14" x14ac:dyDescent="0.25">
      <c r="D237" s="11"/>
      <c r="E237" s="11"/>
      <c r="F237" s="11"/>
      <c r="G237" s="15"/>
      <c r="I237" s="15"/>
      <c r="J237" s="16"/>
      <c r="K237" s="16"/>
      <c r="L237" s="16"/>
      <c r="M237" s="16"/>
      <c r="N237" s="16"/>
    </row>
    <row r="238" spans="4:14" x14ac:dyDescent="0.25">
      <c r="D238" s="11"/>
      <c r="E238" s="11"/>
      <c r="F238" s="11"/>
      <c r="G238" s="15"/>
      <c r="I238" s="15"/>
      <c r="J238" s="16"/>
      <c r="K238" s="16"/>
      <c r="L238" s="16"/>
      <c r="M238" s="16"/>
      <c r="N238" s="16"/>
    </row>
    <row r="239" spans="4:14" x14ac:dyDescent="0.25">
      <c r="D239" s="11"/>
      <c r="E239" s="11"/>
      <c r="F239" s="11"/>
      <c r="G239" s="15"/>
      <c r="I239" s="15"/>
      <c r="J239" s="16"/>
      <c r="K239" s="16"/>
      <c r="L239" s="16"/>
      <c r="M239" s="16"/>
      <c r="N239" s="16"/>
    </row>
    <row r="240" spans="4:14" x14ac:dyDescent="0.25">
      <c r="D240" s="11"/>
      <c r="E240" s="11"/>
      <c r="F240" s="11"/>
      <c r="G240" s="15"/>
      <c r="I240" s="15"/>
      <c r="J240" s="16"/>
      <c r="K240" s="16"/>
      <c r="L240" s="16"/>
      <c r="M240" s="16"/>
      <c r="N240" s="16"/>
    </row>
    <row r="241" spans="4:14" x14ac:dyDescent="0.25">
      <c r="D241" s="11"/>
      <c r="E241" s="11"/>
      <c r="F241" s="11"/>
      <c r="G241" s="15"/>
      <c r="I241" s="15"/>
      <c r="J241" s="16"/>
      <c r="K241" s="16"/>
      <c r="L241" s="16"/>
      <c r="M241" s="16"/>
      <c r="N241" s="16"/>
    </row>
    <row r="242" spans="4:14" x14ac:dyDescent="0.25">
      <c r="D242" s="11"/>
      <c r="E242" s="11"/>
      <c r="F242" s="11"/>
      <c r="G242" s="15"/>
      <c r="I242" s="15"/>
      <c r="J242" s="16"/>
      <c r="K242" s="16"/>
      <c r="L242" s="16"/>
      <c r="M242" s="16"/>
      <c r="N242" s="16"/>
    </row>
    <row r="243" spans="4:14" x14ac:dyDescent="0.25">
      <c r="D243" s="11"/>
      <c r="E243" s="11"/>
      <c r="F243" s="11"/>
      <c r="G243" s="15"/>
      <c r="I243" s="15"/>
      <c r="J243" s="16"/>
      <c r="K243" s="16"/>
      <c r="L243" s="16"/>
      <c r="M243" s="16"/>
      <c r="N243" s="16"/>
    </row>
    <row r="244" spans="4:14" x14ac:dyDescent="0.25">
      <c r="D244" s="11"/>
      <c r="E244" s="11"/>
      <c r="F244" s="11"/>
      <c r="G244" s="15"/>
      <c r="I244" s="15"/>
      <c r="J244" s="16"/>
      <c r="K244" s="16"/>
      <c r="L244" s="16"/>
      <c r="M244" s="16"/>
      <c r="N244" s="16"/>
    </row>
    <row r="245" spans="4:14" x14ac:dyDescent="0.25">
      <c r="D245" s="11"/>
      <c r="E245" s="11"/>
      <c r="F245" s="11"/>
      <c r="G245" s="15"/>
      <c r="I245" s="15"/>
      <c r="J245" s="16"/>
      <c r="K245" s="16"/>
      <c r="L245" s="16"/>
      <c r="M245" s="16"/>
      <c r="N245" s="16"/>
    </row>
    <row r="246" spans="4:14" x14ac:dyDescent="0.25">
      <c r="D246" s="11"/>
      <c r="E246" s="11"/>
      <c r="F246" s="11"/>
      <c r="G246" s="15"/>
      <c r="I246" s="15"/>
      <c r="J246" s="16"/>
      <c r="K246" s="16"/>
      <c r="L246" s="16"/>
      <c r="M246" s="16"/>
      <c r="N246" s="16"/>
    </row>
    <row r="247" spans="4:14" x14ac:dyDescent="0.25">
      <c r="D247" s="11"/>
      <c r="E247" s="11"/>
      <c r="F247" s="11"/>
      <c r="G247" s="15"/>
      <c r="I247" s="15"/>
      <c r="J247" s="16"/>
      <c r="K247" s="16"/>
      <c r="L247" s="16"/>
      <c r="M247" s="16"/>
      <c r="N247" s="16"/>
    </row>
    <row r="248" spans="4:14" x14ac:dyDescent="0.25">
      <c r="D248" s="11"/>
      <c r="E248" s="11"/>
      <c r="F248" s="11"/>
      <c r="G248" s="15"/>
      <c r="I248" s="15"/>
      <c r="J248" s="16"/>
      <c r="K248" s="16"/>
      <c r="L248" s="16"/>
      <c r="M248" s="16"/>
      <c r="N248" s="16"/>
    </row>
    <row r="249" spans="4:14" x14ac:dyDescent="0.25">
      <c r="D249" s="11"/>
      <c r="E249" s="11"/>
      <c r="F249" s="11"/>
      <c r="G249" s="15"/>
      <c r="I249" s="15"/>
      <c r="J249" s="16"/>
      <c r="K249" s="16"/>
      <c r="L249" s="16"/>
      <c r="M249" s="16"/>
      <c r="N249" s="16"/>
    </row>
    <row r="250" spans="4:14" x14ac:dyDescent="0.25">
      <c r="D250" s="11"/>
      <c r="E250" s="11"/>
      <c r="F250" s="11"/>
      <c r="G250" s="15"/>
      <c r="I250" s="15"/>
      <c r="J250" s="16"/>
      <c r="K250" s="16"/>
      <c r="L250" s="16"/>
      <c r="M250" s="16"/>
      <c r="N250" s="16"/>
    </row>
    <row r="251" spans="4:14" x14ac:dyDescent="0.25">
      <c r="D251" s="11"/>
      <c r="E251" s="11"/>
      <c r="F251" s="11"/>
      <c r="G251" s="15"/>
      <c r="I251" s="15"/>
      <c r="J251" s="16"/>
      <c r="K251" s="16"/>
      <c r="L251" s="16"/>
      <c r="M251" s="16"/>
      <c r="N251" s="16"/>
    </row>
    <row r="252" spans="4:14" x14ac:dyDescent="0.25">
      <c r="D252" s="11"/>
      <c r="E252" s="11"/>
      <c r="F252" s="11"/>
      <c r="G252" s="15"/>
      <c r="I252" s="15"/>
      <c r="J252" s="16"/>
      <c r="K252" s="16"/>
      <c r="L252" s="16"/>
      <c r="M252" s="16"/>
      <c r="N252" s="16"/>
    </row>
    <row r="253" spans="4:14" x14ac:dyDescent="0.25">
      <c r="D253" s="11"/>
      <c r="E253" s="11"/>
      <c r="F253" s="11"/>
      <c r="G253" s="15"/>
      <c r="I253" s="15"/>
      <c r="J253" s="16"/>
      <c r="K253" s="16"/>
      <c r="L253" s="16"/>
      <c r="M253" s="16"/>
      <c r="N253" s="16"/>
    </row>
    <row r="254" spans="4:14" x14ac:dyDescent="0.25">
      <c r="D254" s="11"/>
      <c r="E254" s="11"/>
      <c r="F254" s="11"/>
      <c r="G254" s="15"/>
      <c r="I254" s="15"/>
      <c r="J254" s="16"/>
      <c r="K254" s="16"/>
      <c r="L254" s="16"/>
      <c r="M254" s="16"/>
      <c r="N254" s="16"/>
    </row>
    <row r="255" spans="4:14" x14ac:dyDescent="0.25">
      <c r="D255" s="11"/>
      <c r="E255" s="11"/>
      <c r="F255" s="11"/>
      <c r="G255" s="15"/>
      <c r="I255" s="15"/>
      <c r="J255" s="16"/>
      <c r="K255" s="16"/>
      <c r="L255" s="16"/>
      <c r="M255" s="16"/>
      <c r="N255" s="16"/>
    </row>
    <row r="256" spans="4:14" x14ac:dyDescent="0.25">
      <c r="D256" s="11"/>
      <c r="E256" s="11"/>
      <c r="F256" s="11"/>
      <c r="G256" s="15"/>
      <c r="I256" s="15"/>
      <c r="J256" s="16"/>
      <c r="K256" s="16"/>
      <c r="L256" s="16"/>
      <c r="M256" s="16"/>
      <c r="N256" s="16"/>
    </row>
    <row r="257" spans="4:14" x14ac:dyDescent="0.25">
      <c r="D257" s="11"/>
      <c r="E257" s="11"/>
      <c r="F257" s="11"/>
      <c r="G257" s="15"/>
      <c r="I257" s="15"/>
      <c r="J257" s="16"/>
      <c r="K257" s="16"/>
      <c r="L257" s="16"/>
      <c r="M257" s="16"/>
      <c r="N257" s="16"/>
    </row>
    <row r="258" spans="4:14" x14ac:dyDescent="0.25">
      <c r="D258" s="11"/>
      <c r="E258" s="11"/>
      <c r="F258" s="11"/>
      <c r="G258" s="15"/>
      <c r="I258" s="15"/>
      <c r="J258" s="16"/>
      <c r="K258" s="16"/>
      <c r="L258" s="16"/>
      <c r="M258" s="16"/>
      <c r="N258" s="16"/>
    </row>
    <row r="259" spans="4:14" x14ac:dyDescent="0.25">
      <c r="D259" s="11"/>
      <c r="E259" s="11"/>
      <c r="F259" s="11"/>
      <c r="G259" s="15"/>
      <c r="I259" s="15"/>
      <c r="J259" s="16"/>
      <c r="K259" s="16"/>
      <c r="L259" s="16"/>
      <c r="M259" s="16"/>
      <c r="N259" s="16"/>
    </row>
    <row r="260" spans="4:14" x14ac:dyDescent="0.25">
      <c r="D260" s="11"/>
      <c r="E260" s="11"/>
      <c r="F260" s="11"/>
      <c r="G260" s="15"/>
      <c r="I260" s="15"/>
      <c r="J260" s="16"/>
      <c r="K260" s="16"/>
      <c r="L260" s="16"/>
      <c r="M260" s="16"/>
      <c r="N260" s="16"/>
    </row>
    <row r="261" spans="4:14" x14ac:dyDescent="0.25">
      <c r="D261" s="11"/>
      <c r="E261" s="11"/>
      <c r="F261" s="11"/>
      <c r="G261" s="15"/>
      <c r="I261" s="15"/>
      <c r="J261" s="16"/>
      <c r="K261" s="16"/>
      <c r="L261" s="16"/>
      <c r="M261" s="16"/>
      <c r="N261" s="16"/>
    </row>
    <row r="262" spans="4:14" x14ac:dyDescent="0.25">
      <c r="D262" s="11"/>
      <c r="E262" s="11"/>
      <c r="F262" s="11"/>
      <c r="G262" s="15"/>
      <c r="I262" s="15"/>
      <c r="J262" s="16"/>
      <c r="K262" s="16"/>
      <c r="L262" s="16"/>
      <c r="M262" s="16"/>
      <c r="N262" s="16"/>
    </row>
    <row r="263" spans="4:14" x14ac:dyDescent="0.25">
      <c r="D263" s="11"/>
      <c r="E263" s="11"/>
      <c r="F263" s="11"/>
      <c r="G263" s="15"/>
      <c r="I263" s="15"/>
      <c r="J263" s="16"/>
      <c r="K263" s="16"/>
      <c r="L263" s="16"/>
      <c r="M263" s="16"/>
      <c r="N263" s="16"/>
    </row>
    <row r="264" spans="4:14" x14ac:dyDescent="0.25">
      <c r="D264" s="11"/>
      <c r="E264" s="11"/>
      <c r="F264" s="11"/>
      <c r="G264" s="15"/>
      <c r="I264" s="15"/>
      <c r="J264" s="16"/>
      <c r="K264" s="16"/>
      <c r="L264" s="16"/>
      <c r="M264" s="16"/>
      <c r="N264" s="16"/>
    </row>
    <row r="265" spans="4:14" x14ac:dyDescent="0.25">
      <c r="D265" s="11"/>
      <c r="E265" s="11"/>
      <c r="F265" s="11"/>
      <c r="G265" s="15"/>
      <c r="I265" s="15"/>
      <c r="J265" s="16"/>
      <c r="K265" s="16"/>
      <c r="L265" s="16"/>
      <c r="M265" s="16"/>
      <c r="N265" s="16"/>
    </row>
    <row r="266" spans="4:14" x14ac:dyDescent="0.25">
      <c r="D266" s="11"/>
      <c r="E266" s="11"/>
      <c r="F266" s="11"/>
      <c r="G266" s="15"/>
      <c r="I266" s="15"/>
      <c r="J266" s="16"/>
      <c r="K266" s="16"/>
      <c r="L266" s="16"/>
      <c r="M266" s="16"/>
      <c r="N266" s="16"/>
    </row>
    <row r="267" spans="4:14" x14ac:dyDescent="0.25">
      <c r="D267" s="11"/>
      <c r="E267" s="11"/>
      <c r="F267" s="11"/>
      <c r="G267" s="15"/>
      <c r="I267" s="15"/>
      <c r="J267" s="16"/>
      <c r="K267" s="16"/>
      <c r="L267" s="16"/>
      <c r="M267" s="16"/>
      <c r="N267" s="16"/>
    </row>
    <row r="268" spans="4:14" x14ac:dyDescent="0.25">
      <c r="D268" s="11"/>
      <c r="E268" s="11"/>
      <c r="F268" s="11"/>
      <c r="G268" s="15"/>
      <c r="I268" s="15"/>
      <c r="J268" s="16"/>
      <c r="K268" s="16"/>
      <c r="L268" s="16"/>
      <c r="M268" s="16"/>
      <c r="N268" s="16"/>
    </row>
    <row r="269" spans="4:14" x14ac:dyDescent="0.25">
      <c r="D269" s="11"/>
      <c r="E269" s="11"/>
      <c r="F269" s="11"/>
      <c r="G269" s="15"/>
      <c r="I269" s="15"/>
      <c r="J269" s="16"/>
      <c r="K269" s="16"/>
      <c r="L269" s="16"/>
      <c r="M269" s="16"/>
      <c r="N269" s="16"/>
    </row>
    <row r="270" spans="4:14" x14ac:dyDescent="0.25">
      <c r="D270" s="11"/>
      <c r="E270" s="11"/>
      <c r="F270" s="11"/>
      <c r="G270" s="15"/>
      <c r="I270" s="15"/>
      <c r="J270" s="16"/>
      <c r="K270" s="16"/>
      <c r="L270" s="16"/>
      <c r="M270" s="16"/>
      <c r="N270" s="16"/>
    </row>
    <row r="271" spans="4:14" x14ac:dyDescent="0.25">
      <c r="D271" s="11"/>
      <c r="E271" s="11"/>
      <c r="F271" s="11"/>
      <c r="G271" s="15"/>
      <c r="I271" s="15"/>
      <c r="J271" s="16"/>
      <c r="K271" s="16"/>
      <c r="L271" s="16"/>
      <c r="M271" s="16"/>
      <c r="N271" s="16"/>
    </row>
    <row r="272" spans="4:14" x14ac:dyDescent="0.25">
      <c r="D272" s="11"/>
      <c r="E272" s="11"/>
      <c r="F272" s="11"/>
      <c r="G272" s="15"/>
      <c r="I272" s="15"/>
      <c r="J272" s="16"/>
      <c r="K272" s="16"/>
      <c r="L272" s="16"/>
      <c r="M272" s="16"/>
      <c r="N272" s="16"/>
    </row>
    <row r="273" spans="4:14" x14ac:dyDescent="0.25">
      <c r="D273" s="11"/>
      <c r="E273" s="11"/>
      <c r="F273" s="11"/>
      <c r="G273" s="15"/>
      <c r="I273" s="15"/>
      <c r="J273" s="16"/>
      <c r="K273" s="16"/>
      <c r="L273" s="16"/>
      <c r="M273" s="16"/>
      <c r="N273" s="16"/>
    </row>
    <row r="274" spans="4:14" x14ac:dyDescent="0.25">
      <c r="D274" s="11"/>
      <c r="E274" s="11"/>
      <c r="F274" s="11"/>
      <c r="G274" s="15"/>
      <c r="I274" s="15"/>
      <c r="J274" s="16"/>
      <c r="K274" s="16"/>
      <c r="L274" s="16"/>
      <c r="M274" s="16"/>
      <c r="N274" s="16"/>
    </row>
    <row r="275" spans="4:14" x14ac:dyDescent="0.25">
      <c r="D275" s="11"/>
      <c r="E275" s="11"/>
      <c r="F275" s="11"/>
      <c r="G275" s="15"/>
      <c r="I275" s="15"/>
      <c r="J275" s="16"/>
      <c r="K275" s="16"/>
      <c r="L275" s="16"/>
      <c r="M275" s="16"/>
      <c r="N275" s="16"/>
    </row>
    <row r="276" spans="4:14" x14ac:dyDescent="0.25">
      <c r="D276" s="11"/>
      <c r="E276" s="11"/>
      <c r="F276" s="11"/>
      <c r="G276" s="15"/>
      <c r="I276" s="15"/>
      <c r="J276" s="16"/>
      <c r="K276" s="16"/>
      <c r="L276" s="16"/>
      <c r="M276" s="16"/>
      <c r="N276" s="16"/>
    </row>
    <row r="277" spans="4:14" x14ac:dyDescent="0.25">
      <c r="D277" s="11"/>
      <c r="E277" s="11"/>
      <c r="F277" s="11"/>
      <c r="G277" s="15"/>
      <c r="I277" s="15"/>
      <c r="J277" s="16"/>
      <c r="K277" s="16"/>
      <c r="L277" s="16"/>
      <c r="M277" s="16"/>
      <c r="N277" s="16"/>
    </row>
    <row r="278" spans="4:14" x14ac:dyDescent="0.25">
      <c r="D278" s="11"/>
      <c r="E278" s="11"/>
      <c r="F278" s="11"/>
      <c r="G278" s="15"/>
      <c r="I278" s="15"/>
      <c r="J278" s="16"/>
      <c r="K278" s="16"/>
      <c r="L278" s="16"/>
      <c r="M278" s="16"/>
      <c r="N278" s="16"/>
    </row>
    <row r="279" spans="4:14" x14ac:dyDescent="0.25">
      <c r="D279" s="11"/>
      <c r="E279" s="11"/>
      <c r="F279" s="11"/>
      <c r="G279" s="15"/>
      <c r="I279" s="15"/>
      <c r="J279" s="16"/>
      <c r="K279" s="16"/>
      <c r="L279" s="16"/>
      <c r="M279" s="16"/>
      <c r="N279" s="16"/>
    </row>
    <row r="280" spans="4:14" x14ac:dyDescent="0.25">
      <c r="D280" s="11"/>
      <c r="E280" s="11"/>
      <c r="F280" s="11"/>
      <c r="G280" s="15"/>
      <c r="I280" s="15"/>
      <c r="J280" s="16"/>
      <c r="K280" s="16"/>
      <c r="L280" s="16"/>
      <c r="M280" s="16"/>
      <c r="N280" s="16"/>
    </row>
    <row r="281" spans="4:14" x14ac:dyDescent="0.25">
      <c r="D281" s="11"/>
      <c r="E281" s="11"/>
      <c r="F281" s="11"/>
      <c r="G281" s="15"/>
      <c r="I281" s="15"/>
      <c r="J281" s="16"/>
      <c r="K281" s="16"/>
      <c r="L281" s="16"/>
      <c r="M281" s="16"/>
      <c r="N281" s="16"/>
    </row>
    <row r="282" spans="4:14" x14ac:dyDescent="0.25">
      <c r="D282" s="11"/>
      <c r="E282" s="11"/>
      <c r="F282" s="11"/>
      <c r="G282" s="15"/>
      <c r="I282" s="15"/>
      <c r="J282" s="16"/>
      <c r="K282" s="16"/>
      <c r="L282" s="16"/>
      <c r="M282" s="16"/>
      <c r="N282" s="16"/>
    </row>
    <row r="283" spans="4:14" x14ac:dyDescent="0.25">
      <c r="D283" s="11"/>
      <c r="E283" s="11"/>
      <c r="F283" s="11"/>
      <c r="G283" s="15"/>
      <c r="I283" s="15"/>
      <c r="J283" s="16"/>
      <c r="K283" s="16"/>
      <c r="L283" s="16"/>
      <c r="M283" s="16"/>
      <c r="N283" s="16"/>
    </row>
    <row r="284" spans="4:14" x14ac:dyDescent="0.25">
      <c r="D284" s="11"/>
      <c r="E284" s="11"/>
      <c r="F284" s="11"/>
      <c r="G284" s="15"/>
      <c r="I284" s="15"/>
      <c r="J284" s="16"/>
      <c r="K284" s="16"/>
      <c r="L284" s="16"/>
      <c r="M284" s="16"/>
      <c r="N284" s="16"/>
    </row>
    <row r="285" spans="4:14" x14ac:dyDescent="0.25">
      <c r="D285" s="11"/>
      <c r="E285" s="11"/>
      <c r="F285" s="11"/>
      <c r="G285" s="15"/>
      <c r="I285" s="15"/>
      <c r="J285" s="16"/>
      <c r="K285" s="16"/>
      <c r="L285" s="16"/>
      <c r="M285" s="16"/>
      <c r="N285" s="16"/>
    </row>
    <row r="286" spans="4:14" x14ac:dyDescent="0.25">
      <c r="D286" s="11"/>
      <c r="E286" s="11"/>
      <c r="F286" s="11"/>
      <c r="G286" s="15"/>
      <c r="I286" s="15"/>
      <c r="J286" s="16"/>
      <c r="K286" s="16"/>
      <c r="L286" s="16"/>
      <c r="M286" s="16"/>
      <c r="N286" s="16"/>
    </row>
    <row r="287" spans="4:14" x14ac:dyDescent="0.25">
      <c r="D287" s="11"/>
      <c r="E287" s="11"/>
      <c r="F287" s="11"/>
      <c r="G287" s="15"/>
      <c r="I287" s="15"/>
      <c r="J287" s="16"/>
      <c r="K287" s="16"/>
      <c r="L287" s="16"/>
      <c r="M287" s="16"/>
      <c r="N287" s="16"/>
    </row>
    <row r="288" spans="4:14" x14ac:dyDescent="0.25">
      <c r="D288" s="11"/>
      <c r="E288" s="11"/>
      <c r="F288" s="11"/>
      <c r="G288" s="15"/>
      <c r="I288" s="15"/>
      <c r="J288" s="16"/>
      <c r="K288" s="16"/>
      <c r="L288" s="16"/>
      <c r="M288" s="16"/>
      <c r="N288" s="16"/>
    </row>
    <row r="289" spans="4:14" x14ac:dyDescent="0.25">
      <c r="D289" s="11"/>
      <c r="E289" s="11"/>
      <c r="F289" s="11"/>
      <c r="G289" s="15"/>
      <c r="I289" s="15"/>
      <c r="J289" s="16"/>
      <c r="K289" s="16"/>
      <c r="L289" s="16"/>
      <c r="M289" s="16"/>
      <c r="N289" s="16"/>
    </row>
    <row r="290" spans="4:14" x14ac:dyDescent="0.25">
      <c r="D290" s="11"/>
      <c r="E290" s="11"/>
      <c r="F290" s="11"/>
      <c r="G290" s="15"/>
      <c r="I290" s="15"/>
      <c r="J290" s="16"/>
      <c r="K290" s="16"/>
      <c r="L290" s="16"/>
      <c r="M290" s="16"/>
      <c r="N290" s="16"/>
    </row>
    <row r="291" spans="4:14" x14ac:dyDescent="0.25">
      <c r="D291" s="11"/>
      <c r="E291" s="11"/>
      <c r="F291" s="11"/>
      <c r="G291" s="15"/>
      <c r="I291" s="15"/>
      <c r="J291" s="16"/>
      <c r="K291" s="16"/>
      <c r="L291" s="16"/>
      <c r="M291" s="16"/>
      <c r="N291" s="16"/>
    </row>
    <row r="292" spans="4:14" x14ac:dyDescent="0.25">
      <c r="D292" s="11"/>
      <c r="E292" s="11"/>
      <c r="F292" s="11"/>
      <c r="G292" s="15"/>
      <c r="I292" s="15"/>
      <c r="J292" s="16"/>
      <c r="K292" s="16"/>
      <c r="L292" s="16"/>
      <c r="M292" s="16"/>
      <c r="N292" s="16"/>
    </row>
    <row r="293" spans="4:14" x14ac:dyDescent="0.25">
      <c r="D293" s="11"/>
      <c r="E293" s="11"/>
      <c r="F293" s="11"/>
      <c r="G293" s="15"/>
      <c r="I293" s="15"/>
      <c r="J293" s="16"/>
      <c r="K293" s="16"/>
      <c r="L293" s="16"/>
      <c r="M293" s="16"/>
      <c r="N293" s="16"/>
    </row>
    <row r="294" spans="4:14" x14ac:dyDescent="0.25">
      <c r="D294" s="11"/>
      <c r="E294" s="11"/>
      <c r="F294" s="11"/>
      <c r="G294" s="15"/>
      <c r="I294" s="15"/>
      <c r="J294" s="16"/>
      <c r="K294" s="16"/>
      <c r="L294" s="16"/>
      <c r="M294" s="16"/>
      <c r="N294" s="16"/>
    </row>
    <row r="295" spans="4:14" x14ac:dyDescent="0.25">
      <c r="D295" s="11"/>
      <c r="E295" s="11"/>
      <c r="F295" s="11"/>
      <c r="G295" s="15"/>
      <c r="I295" s="15"/>
      <c r="J295" s="16"/>
      <c r="K295" s="16"/>
      <c r="L295" s="16"/>
      <c r="M295" s="16"/>
      <c r="N295" s="16"/>
    </row>
    <row r="296" spans="4:14" x14ac:dyDescent="0.25">
      <c r="D296" s="11"/>
      <c r="E296" s="11"/>
      <c r="F296" s="11"/>
      <c r="G296" s="15"/>
      <c r="I296" s="15"/>
      <c r="J296" s="16"/>
      <c r="K296" s="16"/>
      <c r="L296" s="16"/>
      <c r="M296" s="16"/>
      <c r="N296" s="16"/>
    </row>
    <row r="297" spans="4:14" x14ac:dyDescent="0.25">
      <c r="D297" s="11"/>
      <c r="E297" s="11"/>
      <c r="F297" s="11"/>
      <c r="G297" s="15"/>
      <c r="I297" s="15"/>
      <c r="J297" s="16"/>
      <c r="K297" s="16"/>
      <c r="L297" s="16"/>
      <c r="M297" s="16"/>
      <c r="N297" s="16"/>
    </row>
    <row r="298" spans="4:14" x14ac:dyDescent="0.25">
      <c r="D298" s="11"/>
      <c r="E298" s="11"/>
      <c r="F298" s="11"/>
      <c r="G298" s="15"/>
      <c r="I298" s="15"/>
      <c r="J298" s="16"/>
      <c r="K298" s="16"/>
      <c r="L298" s="16"/>
      <c r="M298" s="16"/>
      <c r="N298" s="16"/>
    </row>
    <row r="299" spans="4:14" x14ac:dyDescent="0.25">
      <c r="D299" s="11"/>
      <c r="E299" s="11"/>
      <c r="F299" s="11"/>
      <c r="G299" s="15"/>
      <c r="I299" s="15"/>
      <c r="J299" s="16"/>
      <c r="K299" s="16"/>
      <c r="L299" s="16"/>
      <c r="M299" s="16"/>
      <c r="N299" s="16"/>
    </row>
    <row r="300" spans="4:14" x14ac:dyDescent="0.25">
      <c r="D300" s="11"/>
      <c r="E300" s="11"/>
      <c r="F300" s="11"/>
      <c r="G300" s="15"/>
      <c r="I300" s="15"/>
      <c r="J300" s="16"/>
      <c r="K300" s="16"/>
      <c r="L300" s="16"/>
      <c r="M300" s="16"/>
      <c r="N300" s="16"/>
    </row>
    <row r="301" spans="4:14" x14ac:dyDescent="0.25">
      <c r="D301" s="11"/>
      <c r="E301" s="11"/>
      <c r="F301" s="11"/>
      <c r="G301" s="15"/>
      <c r="I301" s="15"/>
      <c r="J301" s="16"/>
      <c r="K301" s="16"/>
      <c r="L301" s="16"/>
      <c r="M301" s="16"/>
      <c r="N301" s="16"/>
    </row>
    <row r="302" spans="4:14" x14ac:dyDescent="0.25">
      <c r="D302" s="11"/>
      <c r="E302" s="11"/>
      <c r="F302" s="11"/>
      <c r="G302" s="15"/>
      <c r="I302" s="15"/>
      <c r="J302" s="16"/>
      <c r="K302" s="16"/>
      <c r="L302" s="16"/>
      <c r="M302" s="16"/>
      <c r="N302" s="16"/>
    </row>
    <row r="303" spans="4:14" x14ac:dyDescent="0.25">
      <c r="D303" s="11"/>
      <c r="E303" s="11"/>
      <c r="F303" s="11"/>
      <c r="G303" s="15"/>
      <c r="I303" s="15"/>
      <c r="J303" s="16"/>
      <c r="K303" s="16"/>
      <c r="L303" s="16"/>
      <c r="M303" s="16"/>
      <c r="N303" s="16"/>
    </row>
    <row r="304" spans="4:14" x14ac:dyDescent="0.25">
      <c r="D304" s="11"/>
      <c r="E304" s="11"/>
      <c r="F304" s="11"/>
      <c r="G304" s="15"/>
      <c r="I304" s="15"/>
      <c r="J304" s="16"/>
      <c r="K304" s="16"/>
      <c r="L304" s="16"/>
      <c r="M304" s="16"/>
      <c r="N304" s="16"/>
    </row>
    <row r="305" spans="4:14" x14ac:dyDescent="0.25">
      <c r="D305" s="11"/>
      <c r="E305" s="11"/>
      <c r="F305" s="11"/>
      <c r="G305" s="15"/>
      <c r="I305" s="15"/>
      <c r="J305" s="16"/>
      <c r="K305" s="16"/>
      <c r="L305" s="16"/>
      <c r="M305" s="16"/>
      <c r="N305" s="16"/>
    </row>
    <row r="306" spans="4:14" x14ac:dyDescent="0.25">
      <c r="D306" s="11"/>
      <c r="E306" s="11"/>
      <c r="F306" s="11"/>
      <c r="G306" s="15"/>
      <c r="I306" s="15"/>
      <c r="J306" s="16"/>
      <c r="K306" s="16"/>
      <c r="L306" s="16"/>
      <c r="M306" s="16"/>
      <c r="N306" s="16"/>
    </row>
    <row r="307" spans="4:14" x14ac:dyDescent="0.25">
      <c r="D307" s="11"/>
      <c r="E307" s="11"/>
      <c r="F307" s="11"/>
      <c r="G307" s="15"/>
      <c r="I307" s="15"/>
      <c r="J307" s="16"/>
      <c r="K307" s="16"/>
      <c r="L307" s="16"/>
      <c r="M307" s="16"/>
      <c r="N307" s="16"/>
    </row>
    <row r="308" spans="4:14" x14ac:dyDescent="0.25">
      <c r="D308" s="11"/>
      <c r="E308" s="11"/>
      <c r="F308" s="11"/>
      <c r="G308" s="15"/>
      <c r="I308" s="15"/>
      <c r="J308" s="16"/>
      <c r="K308" s="16"/>
      <c r="L308" s="16"/>
      <c r="M308" s="16"/>
      <c r="N308" s="16"/>
    </row>
    <row r="309" spans="4:14" x14ac:dyDescent="0.25">
      <c r="D309" s="11"/>
      <c r="E309" s="11"/>
      <c r="F309" s="11"/>
      <c r="G309" s="15"/>
      <c r="I309" s="15"/>
      <c r="J309" s="16"/>
      <c r="K309" s="16"/>
      <c r="L309" s="16"/>
      <c r="M309" s="16"/>
      <c r="N309" s="16"/>
    </row>
    <row r="310" spans="4:14" x14ac:dyDescent="0.25">
      <c r="D310" s="11"/>
      <c r="E310" s="11"/>
      <c r="F310" s="11"/>
      <c r="G310" s="15"/>
      <c r="I310" s="15"/>
      <c r="J310" s="16"/>
      <c r="K310" s="16"/>
      <c r="L310" s="16"/>
      <c r="M310" s="16"/>
      <c r="N310" s="16"/>
    </row>
    <row r="311" spans="4:14" x14ac:dyDescent="0.25">
      <c r="D311" s="11"/>
      <c r="E311" s="11"/>
      <c r="F311" s="11"/>
      <c r="G311" s="15"/>
      <c r="I311" s="15"/>
      <c r="J311" s="16"/>
      <c r="K311" s="16"/>
      <c r="L311" s="16"/>
      <c r="M311" s="16"/>
      <c r="N311" s="16"/>
    </row>
    <row r="312" spans="4:14" x14ac:dyDescent="0.25">
      <c r="D312" s="11"/>
      <c r="E312" s="11"/>
      <c r="F312" s="11"/>
      <c r="G312" s="15"/>
      <c r="I312" s="15"/>
      <c r="J312" s="16"/>
      <c r="K312" s="16"/>
      <c r="L312" s="16"/>
      <c r="M312" s="16"/>
      <c r="N312" s="16"/>
    </row>
    <row r="313" spans="4:14" x14ac:dyDescent="0.25">
      <c r="D313" s="11"/>
      <c r="E313" s="11"/>
      <c r="F313" s="11"/>
      <c r="G313" s="15"/>
      <c r="I313" s="15"/>
      <c r="J313" s="16"/>
      <c r="K313" s="16"/>
      <c r="L313" s="16"/>
      <c r="M313" s="16"/>
      <c r="N313" s="16"/>
    </row>
    <row r="314" spans="4:14" x14ac:dyDescent="0.25">
      <c r="D314" s="11"/>
      <c r="E314" s="11"/>
      <c r="F314" s="11"/>
      <c r="G314" s="15"/>
      <c r="I314" s="15"/>
      <c r="J314" s="16"/>
      <c r="K314" s="16"/>
      <c r="L314" s="16"/>
      <c r="M314" s="16"/>
      <c r="N314" s="16"/>
    </row>
    <row r="315" spans="4:14" x14ac:dyDescent="0.25">
      <c r="D315" s="11"/>
      <c r="E315" s="11"/>
      <c r="F315" s="11"/>
      <c r="G315" s="15"/>
      <c r="I315" s="15"/>
      <c r="J315" s="16"/>
      <c r="K315" s="16"/>
      <c r="L315" s="16"/>
      <c r="M315" s="16"/>
      <c r="N315" s="16"/>
    </row>
    <row r="316" spans="4:14" x14ac:dyDescent="0.25">
      <c r="D316" s="11"/>
      <c r="E316" s="11"/>
      <c r="F316" s="11"/>
      <c r="G316" s="15"/>
      <c r="I316" s="15"/>
      <c r="J316" s="16"/>
      <c r="K316" s="16"/>
      <c r="L316" s="16"/>
      <c r="M316" s="16"/>
      <c r="N316" s="16"/>
    </row>
    <row r="317" spans="4:14" x14ac:dyDescent="0.25">
      <c r="D317" s="11"/>
      <c r="E317" s="11"/>
      <c r="F317" s="11"/>
      <c r="G317" s="15"/>
      <c r="I317" s="15"/>
      <c r="J317" s="16"/>
      <c r="K317" s="16"/>
      <c r="L317" s="16"/>
      <c r="M317" s="16"/>
      <c r="N317" s="16"/>
    </row>
    <row r="318" spans="4:14" x14ac:dyDescent="0.25">
      <c r="D318" s="11"/>
      <c r="E318" s="11"/>
      <c r="F318" s="11"/>
      <c r="G318" s="15"/>
      <c r="I318" s="15"/>
      <c r="J318" s="16"/>
      <c r="K318" s="16"/>
      <c r="L318" s="16"/>
      <c r="M318" s="16"/>
      <c r="N318" s="16"/>
    </row>
    <row r="319" spans="4:14" x14ac:dyDescent="0.25">
      <c r="D319" s="11"/>
      <c r="E319" s="11"/>
      <c r="F319" s="11"/>
      <c r="G319" s="15"/>
      <c r="I319" s="15"/>
      <c r="J319" s="16"/>
      <c r="K319" s="16"/>
      <c r="L319" s="16"/>
      <c r="M319" s="16"/>
      <c r="N319" s="16"/>
    </row>
    <row r="320" spans="4:14" x14ac:dyDescent="0.25">
      <c r="D320" s="11"/>
      <c r="E320" s="11"/>
      <c r="F320" s="11"/>
      <c r="G320" s="15"/>
      <c r="I320" s="15"/>
      <c r="J320" s="16"/>
      <c r="K320" s="16"/>
      <c r="L320" s="16"/>
      <c r="M320" s="16"/>
      <c r="N320" s="16"/>
    </row>
    <row r="321" spans="4:14" x14ac:dyDescent="0.25">
      <c r="D321" s="11"/>
      <c r="E321" s="11"/>
      <c r="F321" s="11"/>
      <c r="G321" s="15"/>
      <c r="I321" s="15"/>
      <c r="J321" s="16"/>
      <c r="K321" s="16"/>
      <c r="L321" s="16"/>
      <c r="M321" s="16"/>
      <c r="N321" s="16"/>
    </row>
    <row r="322" spans="4:14" x14ac:dyDescent="0.25">
      <c r="D322" s="11"/>
      <c r="E322" s="11"/>
      <c r="F322" s="11"/>
      <c r="G322" s="15"/>
      <c r="I322" s="15"/>
      <c r="J322" s="16"/>
      <c r="K322" s="16"/>
      <c r="L322" s="16"/>
      <c r="M322" s="16"/>
      <c r="N322" s="16"/>
    </row>
    <row r="323" spans="4:14" x14ac:dyDescent="0.25">
      <c r="D323" s="11"/>
      <c r="E323" s="11"/>
      <c r="F323" s="11"/>
      <c r="G323" s="15"/>
      <c r="I323" s="15"/>
      <c r="J323" s="16"/>
      <c r="K323" s="16"/>
      <c r="L323" s="16"/>
      <c r="M323" s="16"/>
      <c r="N323" s="16"/>
    </row>
    <row r="324" spans="4:14" x14ac:dyDescent="0.25">
      <c r="D324" s="11"/>
      <c r="E324" s="11"/>
      <c r="F324" s="11"/>
      <c r="G324" s="15"/>
      <c r="I324" s="15"/>
      <c r="J324" s="16"/>
      <c r="K324" s="16"/>
      <c r="L324" s="16"/>
      <c r="M324" s="16"/>
      <c r="N324" s="16"/>
    </row>
    <row r="325" spans="4:14" x14ac:dyDescent="0.25">
      <c r="D325" s="11"/>
      <c r="E325" s="11"/>
      <c r="F325" s="11"/>
      <c r="G325" s="15"/>
      <c r="I325" s="15"/>
      <c r="J325" s="16"/>
      <c r="K325" s="16"/>
      <c r="L325" s="16"/>
      <c r="M325" s="16"/>
      <c r="N325" s="16"/>
    </row>
    <row r="326" spans="4:14" x14ac:dyDescent="0.25">
      <c r="D326" s="11"/>
      <c r="E326" s="11"/>
      <c r="F326" s="11"/>
      <c r="G326" s="15"/>
      <c r="I326" s="15"/>
      <c r="J326" s="16"/>
      <c r="K326" s="16"/>
      <c r="L326" s="16"/>
      <c r="M326" s="16"/>
      <c r="N326" s="16"/>
    </row>
    <row r="327" spans="4:14" x14ac:dyDescent="0.25">
      <c r="D327" s="11"/>
      <c r="E327" s="11"/>
      <c r="F327" s="11"/>
      <c r="G327" s="15"/>
      <c r="I327" s="15"/>
      <c r="J327" s="16"/>
      <c r="K327" s="16"/>
      <c r="L327" s="16"/>
      <c r="M327" s="16"/>
      <c r="N327" s="16"/>
    </row>
    <row r="328" spans="4:14" x14ac:dyDescent="0.25">
      <c r="D328" s="11"/>
      <c r="E328" s="11"/>
      <c r="F328" s="11"/>
      <c r="G328" s="15"/>
      <c r="I328" s="15"/>
      <c r="J328" s="16"/>
      <c r="K328" s="16"/>
      <c r="L328" s="16"/>
      <c r="M328" s="16"/>
      <c r="N328" s="16"/>
    </row>
    <row r="329" spans="4:14" x14ac:dyDescent="0.25">
      <c r="D329" s="11"/>
      <c r="E329" s="11"/>
      <c r="F329" s="11"/>
      <c r="G329" s="15"/>
      <c r="I329" s="15"/>
      <c r="J329" s="16"/>
      <c r="K329" s="16"/>
      <c r="L329" s="16"/>
      <c r="M329" s="16"/>
      <c r="N329" s="16"/>
    </row>
    <row r="330" spans="4:14" x14ac:dyDescent="0.25">
      <c r="D330" s="11"/>
      <c r="E330" s="11"/>
      <c r="F330" s="11"/>
      <c r="G330" s="15"/>
      <c r="I330" s="15"/>
      <c r="J330" s="16"/>
      <c r="K330" s="16"/>
      <c r="L330" s="16"/>
      <c r="M330" s="16"/>
      <c r="N330" s="16"/>
    </row>
    <row r="331" spans="4:14" x14ac:dyDescent="0.25">
      <c r="D331" s="11"/>
      <c r="E331" s="11"/>
      <c r="F331" s="11"/>
      <c r="G331" s="15"/>
      <c r="I331" s="15"/>
      <c r="J331" s="16"/>
      <c r="K331" s="16"/>
      <c r="L331" s="16"/>
      <c r="M331" s="16"/>
      <c r="N331" s="16"/>
    </row>
    <row r="332" spans="4:14" x14ac:dyDescent="0.25">
      <c r="D332" s="11"/>
      <c r="E332" s="11"/>
      <c r="F332" s="11"/>
      <c r="G332" s="15"/>
      <c r="I332" s="15"/>
      <c r="J332" s="16"/>
      <c r="K332" s="16"/>
      <c r="L332" s="16"/>
      <c r="M332" s="16"/>
      <c r="N332" s="16"/>
    </row>
    <row r="333" spans="4:14" x14ac:dyDescent="0.25">
      <c r="D333" s="11"/>
      <c r="E333" s="11"/>
      <c r="F333" s="11"/>
      <c r="G333" s="15"/>
      <c r="I333" s="15"/>
      <c r="J333" s="16"/>
      <c r="K333" s="16"/>
      <c r="L333" s="16"/>
      <c r="M333" s="16"/>
      <c r="N333" s="16"/>
    </row>
    <row r="334" spans="4:14" x14ac:dyDescent="0.25">
      <c r="D334" s="11"/>
      <c r="E334" s="11"/>
      <c r="F334" s="11"/>
      <c r="G334" s="15"/>
      <c r="I334" s="15"/>
      <c r="J334" s="16"/>
      <c r="K334" s="16"/>
      <c r="L334" s="16"/>
      <c r="M334" s="16"/>
      <c r="N334" s="16"/>
    </row>
    <row r="335" spans="4:14" x14ac:dyDescent="0.25">
      <c r="D335" s="11"/>
      <c r="E335" s="11"/>
      <c r="F335" s="11"/>
      <c r="G335" s="15"/>
      <c r="I335" s="15"/>
      <c r="J335" s="16"/>
      <c r="K335" s="16"/>
      <c r="L335" s="16"/>
      <c r="M335" s="16"/>
      <c r="N335" s="16"/>
    </row>
    <row r="336" spans="4:14" x14ac:dyDescent="0.25">
      <c r="D336" s="11"/>
      <c r="E336" s="11"/>
      <c r="F336" s="11"/>
      <c r="G336" s="15"/>
      <c r="I336" s="15"/>
      <c r="J336" s="16"/>
      <c r="K336" s="16"/>
      <c r="L336" s="16"/>
      <c r="M336" s="16"/>
      <c r="N336" s="16"/>
    </row>
    <row r="337" spans="4:14" x14ac:dyDescent="0.25">
      <c r="D337" s="11"/>
      <c r="E337" s="11"/>
      <c r="F337" s="11"/>
      <c r="G337" s="15"/>
      <c r="I337" s="15"/>
      <c r="J337" s="16"/>
      <c r="K337" s="16"/>
      <c r="L337" s="16"/>
      <c r="M337" s="16"/>
      <c r="N337" s="16"/>
    </row>
    <row r="338" spans="4:14" x14ac:dyDescent="0.25">
      <c r="D338" s="11"/>
      <c r="E338" s="11"/>
      <c r="F338" s="11"/>
      <c r="G338" s="15"/>
      <c r="I338" s="15"/>
      <c r="J338" s="16"/>
      <c r="K338" s="16"/>
      <c r="L338" s="16"/>
      <c r="M338" s="16"/>
      <c r="N338" s="16"/>
    </row>
    <row r="339" spans="4:14" x14ac:dyDescent="0.25">
      <c r="D339" s="11"/>
      <c r="E339" s="11"/>
      <c r="F339" s="11"/>
      <c r="G339" s="15"/>
      <c r="I339" s="15"/>
      <c r="J339" s="16"/>
      <c r="K339" s="16"/>
      <c r="L339" s="16"/>
      <c r="M339" s="16"/>
      <c r="N339" s="16"/>
    </row>
    <row r="340" spans="4:14" x14ac:dyDescent="0.25">
      <c r="D340" s="11"/>
      <c r="E340" s="11"/>
      <c r="F340" s="11"/>
      <c r="G340" s="15"/>
      <c r="I340" s="15"/>
      <c r="J340" s="16"/>
      <c r="K340" s="16"/>
      <c r="L340" s="16"/>
      <c r="M340" s="16"/>
      <c r="N340" s="16"/>
    </row>
    <row r="341" spans="4:14" x14ac:dyDescent="0.25">
      <c r="D341" s="11"/>
      <c r="E341" s="11"/>
      <c r="F341" s="11"/>
      <c r="G341" s="15"/>
      <c r="I341" s="15"/>
      <c r="J341" s="16"/>
      <c r="K341" s="16"/>
      <c r="L341" s="16"/>
      <c r="M341" s="16"/>
      <c r="N341" s="16"/>
    </row>
    <row r="342" spans="4:14" x14ac:dyDescent="0.25">
      <c r="D342" s="11"/>
      <c r="E342" s="11"/>
      <c r="F342" s="11"/>
      <c r="G342" s="15"/>
      <c r="I342" s="15"/>
      <c r="J342" s="16"/>
      <c r="K342" s="16"/>
      <c r="L342" s="16"/>
      <c r="M342" s="16"/>
      <c r="N342" s="16"/>
    </row>
    <row r="343" spans="4:14" x14ac:dyDescent="0.25">
      <c r="D343" s="11"/>
      <c r="E343" s="11"/>
      <c r="F343" s="11"/>
      <c r="G343" s="15"/>
      <c r="I343" s="15"/>
      <c r="J343" s="16"/>
      <c r="K343" s="16"/>
      <c r="L343" s="16"/>
      <c r="M343" s="16"/>
      <c r="N343" s="16"/>
    </row>
    <row r="344" spans="4:14" x14ac:dyDescent="0.25">
      <c r="D344" s="11"/>
      <c r="E344" s="11"/>
      <c r="F344" s="11"/>
      <c r="G344" s="15"/>
      <c r="I344" s="15"/>
      <c r="J344" s="16"/>
      <c r="K344" s="16"/>
      <c r="L344" s="16"/>
      <c r="M344" s="16"/>
      <c r="N344" s="16"/>
    </row>
    <row r="345" spans="4:14" x14ac:dyDescent="0.25">
      <c r="D345" s="11"/>
      <c r="E345" s="11"/>
      <c r="F345" s="11"/>
      <c r="G345" s="15"/>
      <c r="I345" s="15"/>
      <c r="J345" s="16"/>
      <c r="K345" s="16"/>
      <c r="L345" s="16"/>
      <c r="M345" s="16"/>
      <c r="N345" s="16"/>
    </row>
    <row r="346" spans="4:14" x14ac:dyDescent="0.25">
      <c r="D346" s="11"/>
      <c r="E346" s="11"/>
      <c r="F346" s="11"/>
      <c r="G346" s="15"/>
      <c r="I346" s="15"/>
      <c r="J346" s="16"/>
      <c r="K346" s="16"/>
      <c r="L346" s="16"/>
      <c r="M346" s="16"/>
      <c r="N346" s="16"/>
    </row>
    <row r="347" spans="4:14" x14ac:dyDescent="0.25">
      <c r="D347" s="11"/>
      <c r="E347" s="11"/>
      <c r="F347" s="11"/>
      <c r="G347" s="15"/>
      <c r="I347" s="15"/>
      <c r="J347" s="16"/>
      <c r="K347" s="16"/>
      <c r="L347" s="16"/>
      <c r="M347" s="16"/>
      <c r="N347" s="16"/>
    </row>
    <row r="348" spans="4:14" x14ac:dyDescent="0.25">
      <c r="D348" s="11"/>
      <c r="E348" s="11"/>
      <c r="F348" s="11"/>
      <c r="G348" s="15"/>
      <c r="I348" s="15"/>
      <c r="J348" s="16"/>
      <c r="K348" s="16"/>
      <c r="L348" s="16"/>
      <c r="M348" s="16"/>
      <c r="N348" s="16"/>
    </row>
    <row r="349" spans="4:14" x14ac:dyDescent="0.25">
      <c r="D349" s="11"/>
      <c r="E349" s="11"/>
      <c r="F349" s="11"/>
      <c r="G349" s="15"/>
      <c r="I349" s="15"/>
      <c r="J349" s="16"/>
      <c r="K349" s="16"/>
      <c r="L349" s="16"/>
      <c r="M349" s="16"/>
      <c r="N349" s="16"/>
    </row>
    <row r="350" spans="4:14" x14ac:dyDescent="0.25">
      <c r="D350" s="11"/>
      <c r="E350" s="11"/>
      <c r="F350" s="11"/>
      <c r="G350" s="15"/>
      <c r="I350" s="15"/>
      <c r="J350" s="16"/>
      <c r="K350" s="16"/>
      <c r="L350" s="16"/>
      <c r="M350" s="16"/>
      <c r="N350" s="16"/>
    </row>
    <row r="351" spans="4:14" x14ac:dyDescent="0.25">
      <c r="D351" s="11"/>
      <c r="E351" s="11"/>
      <c r="F351" s="11"/>
      <c r="G351" s="15"/>
      <c r="I351" s="15"/>
      <c r="J351" s="16"/>
      <c r="K351" s="16"/>
      <c r="L351" s="16"/>
      <c r="M351" s="16"/>
      <c r="N351" s="16"/>
    </row>
    <row r="352" spans="4:14" x14ac:dyDescent="0.25">
      <c r="D352" s="11"/>
      <c r="E352" s="11"/>
      <c r="F352" s="11"/>
      <c r="G352" s="15"/>
      <c r="I352" s="15"/>
      <c r="J352" s="16"/>
      <c r="K352" s="16"/>
      <c r="L352" s="16"/>
      <c r="M352" s="16"/>
      <c r="N352" s="16"/>
    </row>
    <row r="353" spans="4:14" x14ac:dyDescent="0.25">
      <c r="D353" s="11"/>
      <c r="E353" s="11"/>
      <c r="F353" s="11"/>
      <c r="G353" s="15"/>
      <c r="I353" s="15"/>
      <c r="J353" s="16"/>
      <c r="K353" s="16"/>
      <c r="L353" s="16"/>
      <c r="M353" s="16"/>
      <c r="N353" s="16"/>
    </row>
    <row r="354" spans="4:14" x14ac:dyDescent="0.25">
      <c r="D354" s="11"/>
      <c r="E354" s="11"/>
      <c r="F354" s="11"/>
      <c r="G354" s="15"/>
      <c r="I354" s="15"/>
      <c r="J354" s="16"/>
      <c r="K354" s="16"/>
      <c r="L354" s="16"/>
      <c r="M354" s="16"/>
      <c r="N354" s="16"/>
    </row>
    <row r="355" spans="4:14" x14ac:dyDescent="0.25">
      <c r="D355" s="11"/>
      <c r="E355" s="11"/>
      <c r="F355" s="11"/>
      <c r="G355" s="15"/>
      <c r="I355" s="15"/>
      <c r="J355" s="16"/>
      <c r="K355" s="16"/>
      <c r="L355" s="16"/>
      <c r="M355" s="16"/>
      <c r="N355" s="16"/>
    </row>
    <row r="356" spans="4:14" x14ac:dyDescent="0.25">
      <c r="D356" s="11"/>
      <c r="E356" s="11"/>
      <c r="F356" s="11"/>
      <c r="G356" s="15"/>
      <c r="I356" s="15"/>
      <c r="J356" s="16"/>
      <c r="K356" s="16"/>
      <c r="L356" s="16"/>
      <c r="M356" s="16"/>
      <c r="N356" s="16"/>
    </row>
    <row r="357" spans="4:14" x14ac:dyDescent="0.25">
      <c r="D357" s="11"/>
      <c r="E357" s="11"/>
      <c r="F357" s="11"/>
      <c r="G357" s="15"/>
      <c r="I357" s="15"/>
      <c r="J357" s="16"/>
      <c r="K357" s="16"/>
      <c r="L357" s="16"/>
      <c r="M357" s="16"/>
      <c r="N357" s="16"/>
    </row>
    <row r="358" spans="4:14" x14ac:dyDescent="0.25">
      <c r="D358" s="11"/>
      <c r="E358" s="11"/>
      <c r="F358" s="11"/>
      <c r="G358" s="15"/>
      <c r="I358" s="15"/>
      <c r="J358" s="16"/>
      <c r="K358" s="16"/>
      <c r="L358" s="16"/>
      <c r="M358" s="16"/>
      <c r="N358" s="16"/>
    </row>
    <row r="359" spans="4:14" x14ac:dyDescent="0.25">
      <c r="D359" s="11"/>
      <c r="E359" s="11"/>
      <c r="F359" s="11"/>
      <c r="G359" s="15"/>
      <c r="I359" s="15"/>
      <c r="J359" s="16"/>
      <c r="K359" s="16"/>
      <c r="L359" s="16"/>
      <c r="M359" s="16"/>
      <c r="N359" s="16"/>
    </row>
    <row r="360" spans="4:14" x14ac:dyDescent="0.25">
      <c r="D360" s="11"/>
      <c r="E360" s="11"/>
      <c r="F360" s="11"/>
      <c r="G360" s="15"/>
      <c r="I360" s="15"/>
      <c r="J360" s="16"/>
      <c r="K360" s="16"/>
      <c r="L360" s="16"/>
      <c r="M360" s="16"/>
      <c r="N360" s="16"/>
    </row>
    <row r="361" spans="4:14" x14ac:dyDescent="0.25">
      <c r="D361" s="11"/>
      <c r="E361" s="11"/>
      <c r="F361" s="11"/>
      <c r="G361" s="15"/>
      <c r="I361" s="15"/>
      <c r="J361" s="16"/>
      <c r="K361" s="16"/>
      <c r="L361" s="16"/>
      <c r="M361" s="16"/>
      <c r="N361" s="16"/>
    </row>
    <row r="362" spans="4:14" x14ac:dyDescent="0.25">
      <c r="D362" s="11"/>
      <c r="E362" s="11"/>
      <c r="F362" s="11"/>
      <c r="G362" s="15"/>
      <c r="I362" s="15"/>
      <c r="J362" s="16"/>
      <c r="K362" s="16"/>
      <c r="L362" s="16"/>
      <c r="M362" s="16"/>
      <c r="N362" s="16"/>
    </row>
    <row r="363" spans="4:14" x14ac:dyDescent="0.25">
      <c r="D363" s="11"/>
      <c r="E363" s="11"/>
      <c r="F363" s="11"/>
      <c r="G363" s="15"/>
      <c r="I363" s="15"/>
      <c r="J363" s="16"/>
      <c r="K363" s="16"/>
      <c r="L363" s="16"/>
      <c r="M363" s="16"/>
      <c r="N363" s="16"/>
    </row>
    <row r="364" spans="4:14" x14ac:dyDescent="0.25">
      <c r="D364" s="11"/>
      <c r="E364" s="11"/>
      <c r="F364" s="11"/>
      <c r="G364" s="15"/>
      <c r="I364" s="15"/>
      <c r="J364" s="16"/>
      <c r="K364" s="16"/>
      <c r="L364" s="16"/>
      <c r="M364" s="16"/>
      <c r="N364" s="16"/>
    </row>
    <row r="365" spans="4:14" x14ac:dyDescent="0.25">
      <c r="D365" s="11"/>
      <c r="E365" s="11"/>
      <c r="F365" s="11"/>
      <c r="G365" s="15"/>
      <c r="I365" s="15"/>
      <c r="J365" s="16"/>
      <c r="K365" s="16"/>
      <c r="L365" s="16"/>
      <c r="M365" s="16"/>
      <c r="N365" s="16"/>
    </row>
    <row r="366" spans="4:14" x14ac:dyDescent="0.25">
      <c r="D366" s="11"/>
      <c r="E366" s="11"/>
      <c r="F366" s="11"/>
      <c r="G366" s="15"/>
      <c r="I366" s="15"/>
      <c r="J366" s="16"/>
      <c r="K366" s="16"/>
      <c r="L366" s="16"/>
      <c r="M366" s="16"/>
      <c r="N366" s="16"/>
    </row>
    <row r="367" spans="4:14" x14ac:dyDescent="0.25">
      <c r="D367" s="11"/>
      <c r="E367" s="11"/>
      <c r="F367" s="11"/>
      <c r="G367" s="15"/>
      <c r="I367" s="15"/>
      <c r="J367" s="16"/>
      <c r="K367" s="16"/>
      <c r="L367" s="16"/>
      <c r="M367" s="16"/>
      <c r="N367" s="16"/>
    </row>
    <row r="368" spans="4:14" x14ac:dyDescent="0.25">
      <c r="D368" s="11"/>
      <c r="E368" s="11"/>
      <c r="F368" s="11"/>
      <c r="G368" s="15"/>
      <c r="I368" s="15"/>
      <c r="J368" s="16"/>
      <c r="K368" s="16"/>
      <c r="L368" s="16"/>
      <c r="M368" s="16"/>
      <c r="N368" s="16"/>
    </row>
    <row r="369" spans="4:14" x14ac:dyDescent="0.25">
      <c r="D369" s="11"/>
      <c r="E369" s="11"/>
      <c r="F369" s="11"/>
      <c r="G369" s="15"/>
      <c r="I369" s="15"/>
      <c r="J369" s="16"/>
      <c r="K369" s="16"/>
      <c r="L369" s="16"/>
      <c r="M369" s="16"/>
      <c r="N369" s="16"/>
    </row>
    <row r="370" spans="4:14" x14ac:dyDescent="0.25">
      <c r="D370" s="11"/>
      <c r="E370" s="11"/>
      <c r="F370" s="11"/>
      <c r="G370" s="15"/>
      <c r="I370" s="15"/>
      <c r="J370" s="16"/>
      <c r="K370" s="16"/>
      <c r="L370" s="16"/>
      <c r="M370" s="16"/>
      <c r="N370" s="16"/>
    </row>
    <row r="371" spans="4:14" x14ac:dyDescent="0.25">
      <c r="D371" s="11"/>
      <c r="E371" s="11"/>
      <c r="F371" s="11"/>
      <c r="G371" s="15"/>
      <c r="I371" s="15"/>
      <c r="J371" s="16"/>
      <c r="K371" s="16"/>
      <c r="L371" s="16"/>
      <c r="M371" s="16"/>
      <c r="N371" s="16"/>
    </row>
    <row r="372" spans="4:14" x14ac:dyDescent="0.25">
      <c r="D372" s="11"/>
      <c r="E372" s="11"/>
      <c r="F372" s="11"/>
      <c r="G372" s="15"/>
      <c r="I372" s="15"/>
      <c r="J372" s="16"/>
      <c r="K372" s="16"/>
      <c r="L372" s="16"/>
      <c r="M372" s="16"/>
      <c r="N372" s="16"/>
    </row>
    <row r="373" spans="4:14" x14ac:dyDescent="0.25">
      <c r="D373" s="11"/>
      <c r="E373" s="11"/>
      <c r="F373" s="11"/>
      <c r="G373" s="15"/>
      <c r="I373" s="15"/>
      <c r="J373" s="16"/>
      <c r="K373" s="16"/>
      <c r="L373" s="16"/>
      <c r="M373" s="16"/>
      <c r="N373" s="16"/>
    </row>
    <row r="374" spans="4:14" x14ac:dyDescent="0.25">
      <c r="D374" s="11"/>
      <c r="E374" s="11"/>
      <c r="F374" s="11"/>
      <c r="G374" s="15"/>
      <c r="I374" s="15"/>
      <c r="J374" s="16"/>
      <c r="K374" s="16"/>
      <c r="L374" s="16"/>
      <c r="M374" s="16"/>
      <c r="N374" s="16"/>
    </row>
    <row r="375" spans="4:14" x14ac:dyDescent="0.25">
      <c r="D375" s="11"/>
      <c r="E375" s="11"/>
      <c r="F375" s="11"/>
      <c r="G375" s="15"/>
      <c r="I375" s="15"/>
      <c r="J375" s="16"/>
      <c r="K375" s="16"/>
      <c r="L375" s="16"/>
      <c r="M375" s="16"/>
      <c r="N375" s="16"/>
    </row>
    <row r="376" spans="4:14" x14ac:dyDescent="0.25">
      <c r="D376" s="11"/>
      <c r="E376" s="11"/>
      <c r="F376" s="11"/>
      <c r="G376" s="15"/>
      <c r="I376" s="15"/>
      <c r="J376" s="16"/>
      <c r="K376" s="16"/>
      <c r="L376" s="16"/>
      <c r="M376" s="16"/>
      <c r="N376" s="16"/>
    </row>
    <row r="377" spans="4:14" x14ac:dyDescent="0.25">
      <c r="D377" s="11"/>
      <c r="E377" s="11"/>
      <c r="F377" s="11"/>
      <c r="G377" s="15"/>
      <c r="I377" s="15"/>
      <c r="J377" s="16"/>
      <c r="K377" s="16"/>
      <c r="L377" s="16"/>
      <c r="M377" s="16"/>
      <c r="N377" s="16"/>
    </row>
    <row r="378" spans="4:14" x14ac:dyDescent="0.25">
      <c r="D378" s="11"/>
      <c r="E378" s="11"/>
      <c r="F378" s="11"/>
      <c r="G378" s="15"/>
      <c r="I378" s="15"/>
      <c r="J378" s="16"/>
      <c r="K378" s="16"/>
      <c r="L378" s="16"/>
      <c r="M378" s="16"/>
      <c r="N378" s="16"/>
    </row>
    <row r="379" spans="4:14" x14ac:dyDescent="0.25">
      <c r="D379" s="11"/>
      <c r="E379" s="11"/>
      <c r="F379" s="11"/>
      <c r="G379" s="15"/>
      <c r="I379" s="15"/>
      <c r="J379" s="16"/>
      <c r="K379" s="16"/>
      <c r="L379" s="16"/>
      <c r="M379" s="16"/>
      <c r="N379" s="16"/>
    </row>
    <row r="380" spans="4:14" x14ac:dyDescent="0.25">
      <c r="D380" s="11"/>
      <c r="E380" s="11"/>
      <c r="F380" s="11"/>
      <c r="G380" s="15"/>
      <c r="I380" s="15"/>
      <c r="J380" s="16"/>
      <c r="K380" s="16"/>
      <c r="L380" s="16"/>
      <c r="M380" s="16"/>
      <c r="N380" s="16"/>
    </row>
    <row r="381" spans="4:14" x14ac:dyDescent="0.25">
      <c r="D381" s="11"/>
      <c r="E381" s="11"/>
      <c r="F381" s="11"/>
      <c r="G381" s="15"/>
      <c r="I381" s="15"/>
      <c r="J381" s="16"/>
      <c r="K381" s="16"/>
      <c r="L381" s="16"/>
      <c r="M381" s="16"/>
      <c r="N381" s="16"/>
    </row>
    <row r="382" spans="4:14" x14ac:dyDescent="0.25">
      <c r="D382" s="11"/>
      <c r="E382" s="11"/>
      <c r="F382" s="11"/>
      <c r="G382" s="15"/>
      <c r="I382" s="15"/>
      <c r="J382" s="16"/>
      <c r="K382" s="16"/>
      <c r="L382" s="16"/>
      <c r="M382" s="16"/>
      <c r="N382" s="16"/>
    </row>
    <row r="383" spans="4:14" x14ac:dyDescent="0.25">
      <c r="D383" s="11"/>
      <c r="E383" s="11"/>
      <c r="F383" s="11"/>
      <c r="G383" s="15"/>
      <c r="I383" s="15"/>
      <c r="J383" s="16"/>
      <c r="K383" s="16"/>
      <c r="L383" s="16"/>
      <c r="M383" s="16"/>
      <c r="N383" s="16"/>
    </row>
    <row r="384" spans="4:14" x14ac:dyDescent="0.25">
      <c r="D384" s="11"/>
      <c r="E384" s="11"/>
      <c r="F384" s="11"/>
      <c r="G384" s="15"/>
      <c r="I384" s="15"/>
      <c r="J384" s="16"/>
      <c r="K384" s="16"/>
      <c r="L384" s="16"/>
      <c r="M384" s="16"/>
      <c r="N384" s="16"/>
    </row>
    <row r="385" spans="4:14" x14ac:dyDescent="0.25">
      <c r="D385" s="11"/>
      <c r="E385" s="11"/>
      <c r="F385" s="11"/>
      <c r="G385" s="15"/>
      <c r="I385" s="15"/>
      <c r="J385" s="16"/>
      <c r="K385" s="16"/>
      <c r="L385" s="16"/>
      <c r="M385" s="16"/>
      <c r="N385" s="16"/>
    </row>
    <row r="386" spans="4:14" x14ac:dyDescent="0.25">
      <c r="D386" s="11"/>
      <c r="E386" s="11"/>
      <c r="F386" s="11"/>
      <c r="G386" s="15"/>
      <c r="I386" s="15"/>
      <c r="J386" s="16"/>
      <c r="K386" s="16"/>
      <c r="L386" s="16"/>
      <c r="M386" s="16"/>
      <c r="N386" s="16"/>
    </row>
    <row r="387" spans="4:14" x14ac:dyDescent="0.25">
      <c r="D387" s="11"/>
      <c r="E387" s="11"/>
      <c r="F387" s="11"/>
      <c r="G387" s="15"/>
      <c r="I387" s="15"/>
      <c r="J387" s="16"/>
      <c r="K387" s="16"/>
      <c r="L387" s="16"/>
      <c r="M387" s="16"/>
      <c r="N387" s="16"/>
    </row>
    <row r="388" spans="4:14" x14ac:dyDescent="0.25">
      <c r="D388" s="11"/>
      <c r="E388" s="11"/>
      <c r="F388" s="11"/>
      <c r="G388" s="15"/>
      <c r="I388" s="15"/>
      <c r="J388" s="16"/>
      <c r="K388" s="16"/>
      <c r="L388" s="16"/>
      <c r="M388" s="16"/>
      <c r="N388" s="16"/>
    </row>
    <row r="389" spans="4:14" x14ac:dyDescent="0.25">
      <c r="D389" s="11"/>
      <c r="E389" s="11"/>
      <c r="F389" s="11"/>
      <c r="G389" s="15"/>
      <c r="I389" s="15"/>
      <c r="J389" s="16"/>
      <c r="K389" s="16"/>
      <c r="L389" s="16"/>
      <c r="M389" s="16"/>
      <c r="N389" s="16"/>
    </row>
    <row r="390" spans="4:14" x14ac:dyDescent="0.25">
      <c r="D390" s="11"/>
      <c r="E390" s="11"/>
      <c r="F390" s="11"/>
      <c r="G390" s="15"/>
      <c r="I390" s="15"/>
      <c r="J390" s="16"/>
      <c r="K390" s="16"/>
      <c r="L390" s="16"/>
      <c r="M390" s="16"/>
      <c r="N390" s="16"/>
    </row>
    <row r="391" spans="4:14" x14ac:dyDescent="0.25">
      <c r="D391" s="11"/>
      <c r="E391" s="11"/>
      <c r="F391" s="11"/>
      <c r="G391" s="15"/>
      <c r="I391" s="15"/>
      <c r="J391" s="16"/>
      <c r="K391" s="16"/>
      <c r="L391" s="16"/>
      <c r="M391" s="16"/>
      <c r="N391" s="16"/>
    </row>
    <row r="392" spans="4:14" x14ac:dyDescent="0.25">
      <c r="D392" s="11"/>
      <c r="E392" s="11"/>
      <c r="F392" s="11"/>
      <c r="G392" s="15"/>
      <c r="I392" s="15"/>
      <c r="J392" s="16"/>
      <c r="K392" s="16"/>
      <c r="L392" s="16"/>
      <c r="M392" s="16"/>
      <c r="N392" s="16"/>
    </row>
    <row r="393" spans="4:14" x14ac:dyDescent="0.25">
      <c r="D393" s="11"/>
      <c r="E393" s="11"/>
      <c r="F393" s="11"/>
      <c r="G393" s="15"/>
      <c r="I393" s="15"/>
      <c r="J393" s="16"/>
      <c r="K393" s="16"/>
      <c r="L393" s="16"/>
      <c r="M393" s="16"/>
      <c r="N393" s="16"/>
    </row>
    <row r="394" spans="4:14" x14ac:dyDescent="0.25">
      <c r="D394" s="11"/>
      <c r="E394" s="11"/>
      <c r="F394" s="11"/>
      <c r="G394" s="15"/>
      <c r="I394" s="15"/>
      <c r="J394" s="16"/>
      <c r="K394" s="16"/>
      <c r="L394" s="16"/>
      <c r="M394" s="16"/>
      <c r="N394" s="16"/>
    </row>
    <row r="395" spans="4:14" x14ac:dyDescent="0.25">
      <c r="D395" s="11"/>
      <c r="E395" s="11"/>
      <c r="F395" s="11"/>
      <c r="G395" s="15"/>
      <c r="I395" s="15"/>
      <c r="J395" s="16"/>
      <c r="K395" s="16"/>
      <c r="L395" s="16"/>
      <c r="M395" s="16"/>
      <c r="N395" s="16"/>
    </row>
    <row r="396" spans="4:14" x14ac:dyDescent="0.25">
      <c r="D396" s="11"/>
      <c r="E396" s="11"/>
      <c r="F396" s="11"/>
      <c r="G396" s="15"/>
      <c r="I396" s="15"/>
      <c r="J396" s="16"/>
      <c r="K396" s="16"/>
      <c r="L396" s="16"/>
      <c r="M396" s="16"/>
      <c r="N396" s="16"/>
    </row>
    <row r="397" spans="4:14" x14ac:dyDescent="0.25">
      <c r="D397" s="11"/>
      <c r="E397" s="11"/>
      <c r="F397" s="11"/>
      <c r="G397" s="15"/>
      <c r="I397" s="15"/>
      <c r="J397" s="16"/>
      <c r="K397" s="16"/>
      <c r="L397" s="16"/>
      <c r="M397" s="16"/>
      <c r="N397" s="16"/>
    </row>
    <row r="398" spans="4:14" x14ac:dyDescent="0.25">
      <c r="D398" s="11"/>
      <c r="E398" s="11"/>
      <c r="F398" s="11"/>
      <c r="G398" s="15"/>
      <c r="I398" s="15"/>
      <c r="J398" s="16"/>
      <c r="K398" s="16"/>
      <c r="L398" s="16"/>
      <c r="M398" s="16"/>
      <c r="N398" s="16"/>
    </row>
    <row r="399" spans="4:14" x14ac:dyDescent="0.25">
      <c r="D399" s="11"/>
      <c r="E399" s="11"/>
      <c r="F399" s="11"/>
      <c r="G399" s="15"/>
      <c r="I399" s="15"/>
      <c r="J399" s="16"/>
      <c r="K399" s="16"/>
      <c r="L399" s="16"/>
      <c r="M399" s="16"/>
      <c r="N399" s="16"/>
    </row>
    <row r="400" spans="4:14" x14ac:dyDescent="0.25">
      <c r="D400" s="11"/>
      <c r="E400" s="11"/>
      <c r="F400" s="11"/>
      <c r="G400" s="15"/>
      <c r="I400" s="15"/>
      <c r="J400" s="16"/>
      <c r="K400" s="16"/>
      <c r="L400" s="16"/>
      <c r="M400" s="16"/>
      <c r="N400" s="16"/>
    </row>
    <row r="401" spans="4:14" x14ac:dyDescent="0.25">
      <c r="D401" s="11"/>
      <c r="E401" s="11"/>
      <c r="F401" s="11"/>
      <c r="G401" s="15"/>
      <c r="I401" s="15"/>
      <c r="J401" s="16"/>
      <c r="K401" s="16"/>
      <c r="L401" s="16"/>
      <c r="M401" s="16"/>
      <c r="N401" s="16"/>
    </row>
    <row r="402" spans="4:14" x14ac:dyDescent="0.25">
      <c r="D402" s="11"/>
      <c r="E402" s="11"/>
      <c r="F402" s="11"/>
      <c r="G402" s="15"/>
      <c r="I402" s="15"/>
      <c r="J402" s="16"/>
      <c r="K402" s="16"/>
      <c r="L402" s="16"/>
      <c r="M402" s="16"/>
      <c r="N402" s="16"/>
    </row>
    <row r="403" spans="4:14" x14ac:dyDescent="0.25">
      <c r="D403" s="11"/>
      <c r="E403" s="11"/>
      <c r="F403" s="11"/>
      <c r="G403" s="15"/>
      <c r="I403" s="15"/>
      <c r="J403" s="16"/>
      <c r="K403" s="16"/>
      <c r="L403" s="16"/>
      <c r="M403" s="16"/>
      <c r="N403" s="16"/>
    </row>
    <row r="404" spans="4:14" x14ac:dyDescent="0.25">
      <c r="D404" s="11"/>
      <c r="E404" s="11"/>
      <c r="F404" s="11"/>
      <c r="G404" s="15"/>
      <c r="I404" s="15"/>
      <c r="J404" s="16"/>
      <c r="K404" s="16"/>
      <c r="L404" s="16"/>
      <c r="M404" s="16"/>
      <c r="N404" s="16"/>
    </row>
    <row r="405" spans="4:14" x14ac:dyDescent="0.25">
      <c r="D405" s="11"/>
      <c r="E405" s="11"/>
      <c r="F405" s="11"/>
      <c r="G405" s="15"/>
      <c r="I405" s="15"/>
      <c r="J405" s="16"/>
      <c r="K405" s="16"/>
      <c r="L405" s="16"/>
      <c r="M405" s="16"/>
      <c r="N405" s="16"/>
    </row>
    <row r="406" spans="4:14" x14ac:dyDescent="0.25">
      <c r="D406" s="11"/>
      <c r="E406" s="11"/>
      <c r="F406" s="11"/>
      <c r="G406" s="15"/>
      <c r="I406" s="15"/>
      <c r="J406" s="16"/>
      <c r="K406" s="16"/>
      <c r="L406" s="16"/>
      <c r="M406" s="16"/>
      <c r="N406" s="16"/>
    </row>
    <row r="407" spans="4:14" x14ac:dyDescent="0.25">
      <c r="D407" s="11"/>
      <c r="E407" s="11"/>
      <c r="F407" s="11"/>
      <c r="G407" s="15"/>
      <c r="I407" s="15"/>
      <c r="J407" s="16"/>
      <c r="K407" s="16"/>
      <c r="L407" s="16"/>
      <c r="M407" s="16"/>
      <c r="N407" s="16"/>
    </row>
    <row r="408" spans="4:14" x14ac:dyDescent="0.25">
      <c r="D408" s="11"/>
      <c r="E408" s="11"/>
      <c r="F408" s="11"/>
      <c r="G408" s="15"/>
      <c r="I408" s="15"/>
      <c r="J408" s="16"/>
      <c r="K408" s="16"/>
      <c r="L408" s="16"/>
      <c r="M408" s="16"/>
      <c r="N408" s="16"/>
    </row>
    <row r="409" spans="4:14" x14ac:dyDescent="0.25">
      <c r="D409" s="11"/>
      <c r="E409" s="11"/>
      <c r="F409" s="11"/>
      <c r="G409" s="15"/>
      <c r="I409" s="15"/>
      <c r="J409" s="16"/>
      <c r="K409" s="16"/>
      <c r="L409" s="16"/>
      <c r="M409" s="16"/>
      <c r="N409" s="16"/>
    </row>
    <row r="410" spans="4:14" x14ac:dyDescent="0.25">
      <c r="D410" s="11"/>
      <c r="E410" s="11"/>
      <c r="F410" s="11"/>
      <c r="G410" s="15"/>
      <c r="I410" s="15"/>
      <c r="J410" s="16"/>
      <c r="K410" s="16"/>
      <c r="L410" s="16"/>
      <c r="M410" s="16"/>
      <c r="N410" s="16"/>
    </row>
    <row r="411" spans="4:14" x14ac:dyDescent="0.25">
      <c r="D411" s="11"/>
      <c r="E411" s="11"/>
      <c r="F411" s="11"/>
      <c r="G411" s="15"/>
      <c r="I411" s="15"/>
      <c r="J411" s="16"/>
      <c r="K411" s="16"/>
      <c r="L411" s="16"/>
      <c r="M411" s="16"/>
      <c r="N411" s="16"/>
    </row>
    <row r="412" spans="4:14" x14ac:dyDescent="0.25">
      <c r="D412" s="11"/>
      <c r="E412" s="11"/>
      <c r="F412" s="11"/>
      <c r="G412" s="15"/>
      <c r="I412" s="15"/>
      <c r="J412" s="16"/>
      <c r="K412" s="16"/>
      <c r="L412" s="16"/>
      <c r="M412" s="16"/>
      <c r="N412" s="16"/>
    </row>
    <row r="413" spans="4:14" x14ac:dyDescent="0.25">
      <c r="D413" s="11"/>
      <c r="E413" s="11"/>
      <c r="F413" s="11"/>
      <c r="G413" s="15"/>
      <c r="I413" s="15"/>
      <c r="J413" s="16"/>
      <c r="K413" s="16"/>
      <c r="L413" s="16"/>
      <c r="M413" s="16"/>
      <c r="N413" s="16"/>
    </row>
    <row r="414" spans="4:14" x14ac:dyDescent="0.25">
      <c r="D414" s="11"/>
      <c r="E414" s="11"/>
      <c r="F414" s="11"/>
      <c r="G414" s="15"/>
      <c r="I414" s="15"/>
      <c r="J414" s="16"/>
      <c r="K414" s="16"/>
      <c r="L414" s="16"/>
      <c r="M414" s="16"/>
      <c r="N414" s="16"/>
    </row>
    <row r="415" spans="4:14" x14ac:dyDescent="0.25">
      <c r="D415" s="11"/>
      <c r="E415" s="11"/>
      <c r="F415" s="11"/>
      <c r="G415" s="15"/>
      <c r="I415" s="15"/>
      <c r="J415" s="16"/>
      <c r="K415" s="16"/>
      <c r="L415" s="16"/>
      <c r="M415" s="16"/>
      <c r="N415" s="16"/>
    </row>
    <row r="416" spans="4:14" x14ac:dyDescent="0.25">
      <c r="D416" s="11"/>
      <c r="E416" s="11"/>
      <c r="F416" s="11"/>
      <c r="G416" s="15"/>
      <c r="I416" s="15"/>
      <c r="J416" s="16"/>
      <c r="K416" s="16"/>
      <c r="L416" s="16"/>
      <c r="M416" s="16"/>
      <c r="N416" s="16"/>
    </row>
    <row r="417" spans="4:14" x14ac:dyDescent="0.25">
      <c r="D417" s="11"/>
      <c r="E417" s="11"/>
      <c r="F417" s="11"/>
      <c r="G417" s="15"/>
      <c r="I417" s="15"/>
      <c r="J417" s="16"/>
      <c r="K417" s="16"/>
      <c r="L417" s="16"/>
      <c r="M417" s="16"/>
      <c r="N417" s="16"/>
    </row>
    <row r="418" spans="4:14" x14ac:dyDescent="0.25">
      <c r="D418" s="11"/>
      <c r="E418" s="11"/>
      <c r="F418" s="11"/>
      <c r="G418" s="15"/>
      <c r="I418" s="15"/>
      <c r="J418" s="16"/>
      <c r="K418" s="16"/>
      <c r="L418" s="16"/>
      <c r="M418" s="16"/>
      <c r="N418" s="16"/>
    </row>
    <row r="419" spans="4:14" x14ac:dyDescent="0.25">
      <c r="D419" s="11"/>
      <c r="E419" s="11"/>
      <c r="F419" s="11"/>
      <c r="G419" s="15"/>
      <c r="I419" s="15"/>
      <c r="J419" s="16"/>
      <c r="K419" s="16"/>
      <c r="L419" s="16"/>
      <c r="M419" s="16"/>
      <c r="N419" s="16"/>
    </row>
    <row r="420" spans="4:14" x14ac:dyDescent="0.25">
      <c r="D420" s="11"/>
      <c r="E420" s="11"/>
      <c r="F420" s="11"/>
      <c r="G420" s="15"/>
      <c r="I420" s="15"/>
      <c r="J420" s="16"/>
      <c r="K420" s="16"/>
      <c r="L420" s="16"/>
      <c r="M420" s="16"/>
      <c r="N420" s="16"/>
    </row>
    <row r="421" spans="4:14" x14ac:dyDescent="0.25">
      <c r="D421" s="11"/>
      <c r="E421" s="11"/>
      <c r="F421" s="11"/>
      <c r="G421" s="15"/>
      <c r="I421" s="15"/>
      <c r="J421" s="16"/>
      <c r="K421" s="16"/>
      <c r="L421" s="16"/>
      <c r="M421" s="16"/>
      <c r="N421" s="16"/>
    </row>
    <row r="422" spans="4:14" x14ac:dyDescent="0.25">
      <c r="D422" s="11"/>
      <c r="E422" s="11"/>
      <c r="F422" s="11"/>
      <c r="G422" s="15"/>
      <c r="I422" s="15"/>
      <c r="J422" s="16"/>
      <c r="K422" s="16"/>
      <c r="L422" s="16"/>
      <c r="M422" s="16"/>
      <c r="N422" s="16"/>
    </row>
    <row r="423" spans="4:14" x14ac:dyDescent="0.25">
      <c r="D423" s="11"/>
      <c r="E423" s="11"/>
      <c r="F423" s="11"/>
      <c r="G423" s="15"/>
      <c r="I423" s="15"/>
      <c r="J423" s="16"/>
      <c r="K423" s="16"/>
      <c r="L423" s="16"/>
      <c r="M423" s="16"/>
      <c r="N423" s="16"/>
    </row>
    <row r="424" spans="4:14" x14ac:dyDescent="0.25">
      <c r="D424" s="11"/>
      <c r="E424" s="11"/>
      <c r="F424" s="11"/>
      <c r="G424" s="15"/>
      <c r="I424" s="15"/>
      <c r="J424" s="16"/>
      <c r="K424" s="16"/>
      <c r="L424" s="16"/>
      <c r="M424" s="16"/>
      <c r="N424" s="16"/>
    </row>
    <row r="425" spans="4:14" x14ac:dyDescent="0.25">
      <c r="D425" s="11"/>
      <c r="E425" s="11"/>
      <c r="F425" s="11"/>
      <c r="G425" s="15"/>
      <c r="I425" s="15"/>
      <c r="J425" s="16"/>
      <c r="K425" s="16"/>
      <c r="L425" s="16"/>
      <c r="M425" s="16"/>
      <c r="N425" s="16"/>
    </row>
    <row r="426" spans="4:14" x14ac:dyDescent="0.25">
      <c r="D426" s="11"/>
      <c r="E426" s="11"/>
      <c r="F426" s="11"/>
      <c r="G426" s="15"/>
      <c r="I426" s="15"/>
      <c r="J426" s="16"/>
      <c r="K426" s="16"/>
      <c r="L426" s="16"/>
      <c r="M426" s="16"/>
      <c r="N426" s="16"/>
    </row>
    <row r="427" spans="4:14" x14ac:dyDescent="0.25">
      <c r="D427" s="11"/>
      <c r="E427" s="11"/>
      <c r="F427" s="11"/>
      <c r="G427" s="15"/>
      <c r="I427" s="15"/>
      <c r="J427" s="16"/>
      <c r="K427" s="16"/>
      <c r="L427" s="16"/>
      <c r="M427" s="16"/>
      <c r="N427" s="16"/>
    </row>
    <row r="428" spans="4:14" x14ac:dyDescent="0.25">
      <c r="D428" s="11"/>
      <c r="E428" s="11"/>
      <c r="F428" s="11"/>
      <c r="G428" s="15"/>
      <c r="I428" s="15"/>
      <c r="J428" s="16"/>
      <c r="K428" s="16"/>
      <c r="L428" s="16"/>
      <c r="M428" s="16"/>
      <c r="N428" s="16"/>
    </row>
    <row r="429" spans="4:14" x14ac:dyDescent="0.25">
      <c r="D429" s="11"/>
      <c r="E429" s="11"/>
      <c r="F429" s="11"/>
      <c r="G429" s="15"/>
      <c r="I429" s="15"/>
      <c r="J429" s="16"/>
      <c r="K429" s="16"/>
      <c r="L429" s="16"/>
      <c r="M429" s="16"/>
      <c r="N429" s="16"/>
    </row>
    <row r="430" spans="4:14" x14ac:dyDescent="0.25">
      <c r="D430" s="11"/>
      <c r="E430" s="11"/>
      <c r="F430" s="11"/>
      <c r="G430" s="15"/>
      <c r="I430" s="15"/>
      <c r="J430" s="16"/>
      <c r="K430" s="16"/>
      <c r="L430" s="16"/>
      <c r="M430" s="16"/>
      <c r="N430" s="16"/>
    </row>
    <row r="431" spans="4:14" x14ac:dyDescent="0.25">
      <c r="D431" s="11"/>
      <c r="E431" s="11"/>
      <c r="F431" s="11"/>
      <c r="G431" s="15"/>
      <c r="I431" s="15"/>
      <c r="J431" s="16"/>
      <c r="K431" s="16"/>
      <c r="L431" s="16"/>
      <c r="M431" s="16"/>
      <c r="N431" s="16"/>
    </row>
    <row r="432" spans="4:14" x14ac:dyDescent="0.25">
      <c r="D432" s="11"/>
      <c r="E432" s="11"/>
      <c r="F432" s="11"/>
      <c r="G432" s="15"/>
      <c r="I432" s="15"/>
      <c r="J432" s="16"/>
      <c r="K432" s="16"/>
      <c r="L432" s="16"/>
      <c r="M432" s="16"/>
      <c r="N432" s="16"/>
    </row>
    <row r="433" spans="4:14" x14ac:dyDescent="0.25">
      <c r="D433" s="11"/>
      <c r="E433" s="11"/>
      <c r="F433" s="11"/>
      <c r="G433" s="15"/>
      <c r="I433" s="15"/>
      <c r="J433" s="16"/>
      <c r="K433" s="16"/>
      <c r="L433" s="16"/>
      <c r="M433" s="16"/>
      <c r="N433" s="16"/>
    </row>
    <row r="434" spans="4:14" x14ac:dyDescent="0.25">
      <c r="D434" s="11"/>
      <c r="E434" s="11"/>
      <c r="F434" s="11"/>
      <c r="G434" s="15"/>
      <c r="I434" s="15"/>
      <c r="J434" s="16"/>
      <c r="K434" s="16"/>
      <c r="L434" s="16"/>
      <c r="M434" s="16"/>
      <c r="N434" s="16"/>
    </row>
    <row r="435" spans="4:14" x14ac:dyDescent="0.25">
      <c r="D435" s="11"/>
      <c r="E435" s="11"/>
      <c r="F435" s="11"/>
      <c r="G435" s="15"/>
      <c r="I435" s="15"/>
      <c r="J435" s="16"/>
      <c r="K435" s="16"/>
      <c r="L435" s="16"/>
      <c r="M435" s="16"/>
      <c r="N435" s="16"/>
    </row>
    <row r="436" spans="4:14" x14ac:dyDescent="0.25">
      <c r="D436" s="11"/>
      <c r="E436" s="11"/>
      <c r="F436" s="11"/>
      <c r="G436" s="15"/>
      <c r="I436" s="15"/>
      <c r="J436" s="16"/>
      <c r="K436" s="16"/>
      <c r="L436" s="16"/>
      <c r="M436" s="16"/>
      <c r="N436" s="16"/>
    </row>
    <row r="437" spans="4:14" x14ac:dyDescent="0.25">
      <c r="D437" s="11"/>
      <c r="E437" s="11"/>
      <c r="F437" s="11"/>
      <c r="G437" s="15"/>
      <c r="I437" s="15"/>
      <c r="J437" s="16"/>
      <c r="K437" s="16"/>
      <c r="L437" s="16"/>
      <c r="M437" s="16"/>
      <c r="N437" s="16"/>
    </row>
    <row r="438" spans="4:14" x14ac:dyDescent="0.25">
      <c r="D438" s="11"/>
      <c r="E438" s="11"/>
      <c r="F438" s="11"/>
      <c r="G438" s="15"/>
      <c r="I438" s="15"/>
      <c r="J438" s="16"/>
      <c r="K438" s="16"/>
      <c r="L438" s="16"/>
      <c r="M438" s="16"/>
      <c r="N438" s="16"/>
    </row>
    <row r="439" spans="4:14" x14ac:dyDescent="0.25">
      <c r="D439" s="11"/>
      <c r="E439" s="11"/>
      <c r="F439" s="11"/>
      <c r="G439" s="15"/>
      <c r="I439" s="15"/>
      <c r="J439" s="16"/>
      <c r="K439" s="16"/>
      <c r="L439" s="16"/>
      <c r="M439" s="16"/>
      <c r="N439" s="16"/>
    </row>
    <row r="440" spans="4:14" x14ac:dyDescent="0.25">
      <c r="D440" s="11"/>
      <c r="E440" s="11"/>
      <c r="F440" s="11"/>
      <c r="G440" s="15"/>
      <c r="I440" s="15"/>
      <c r="J440" s="16"/>
      <c r="K440" s="16"/>
      <c r="L440" s="16"/>
      <c r="M440" s="16"/>
      <c r="N440" s="16"/>
    </row>
    <row r="441" spans="4:14" x14ac:dyDescent="0.25">
      <c r="D441" s="11"/>
      <c r="E441" s="11"/>
      <c r="F441" s="11"/>
      <c r="G441" s="15"/>
      <c r="I441" s="15"/>
      <c r="J441" s="16"/>
      <c r="K441" s="16"/>
      <c r="L441" s="16"/>
      <c r="M441" s="16"/>
      <c r="N441" s="16"/>
    </row>
    <row r="442" spans="4:14" x14ac:dyDescent="0.25">
      <c r="D442" s="11"/>
      <c r="E442" s="11"/>
      <c r="F442" s="11"/>
      <c r="G442" s="15"/>
      <c r="I442" s="15"/>
      <c r="J442" s="16"/>
      <c r="K442" s="16"/>
      <c r="L442" s="16"/>
      <c r="M442" s="16"/>
      <c r="N442" s="16"/>
    </row>
    <row r="443" spans="4:14" x14ac:dyDescent="0.25">
      <c r="D443" s="11"/>
      <c r="E443" s="11"/>
      <c r="F443" s="11"/>
      <c r="G443" s="15"/>
      <c r="I443" s="15"/>
      <c r="J443" s="16"/>
      <c r="K443" s="16"/>
      <c r="L443" s="16"/>
      <c r="M443" s="16"/>
      <c r="N443" s="16"/>
    </row>
    <row r="444" spans="4:14" x14ac:dyDescent="0.25">
      <c r="D444" s="11"/>
      <c r="E444" s="11"/>
      <c r="F444" s="11"/>
      <c r="G444" s="15"/>
      <c r="I444" s="15"/>
      <c r="J444" s="16"/>
      <c r="K444" s="16"/>
      <c r="L444" s="16"/>
      <c r="M444" s="16"/>
      <c r="N444" s="16"/>
    </row>
    <row r="445" spans="4:14" x14ac:dyDescent="0.25">
      <c r="D445" s="11"/>
      <c r="E445" s="11"/>
      <c r="F445" s="11"/>
      <c r="G445" s="15"/>
      <c r="I445" s="15"/>
      <c r="J445" s="16"/>
      <c r="K445" s="16"/>
      <c r="L445" s="16"/>
      <c r="M445" s="16"/>
      <c r="N445" s="16"/>
    </row>
    <row r="446" spans="4:14" x14ac:dyDescent="0.25">
      <c r="D446" s="11"/>
      <c r="E446" s="11"/>
      <c r="F446" s="11"/>
      <c r="G446" s="15"/>
      <c r="I446" s="15"/>
      <c r="J446" s="16"/>
      <c r="K446" s="16"/>
      <c r="L446" s="16"/>
      <c r="M446" s="16"/>
      <c r="N446" s="16"/>
    </row>
    <row r="447" spans="4:14" x14ac:dyDescent="0.25">
      <c r="D447" s="11"/>
      <c r="E447" s="11"/>
      <c r="F447" s="11"/>
      <c r="G447" s="15"/>
      <c r="I447" s="15"/>
      <c r="J447" s="16"/>
      <c r="K447" s="16"/>
      <c r="L447" s="16"/>
      <c r="M447" s="16"/>
      <c r="N447" s="16"/>
    </row>
    <row r="448" spans="4:14" x14ac:dyDescent="0.25">
      <c r="D448" s="11"/>
      <c r="E448" s="11"/>
      <c r="F448" s="11"/>
      <c r="G448" s="15"/>
      <c r="I448" s="15"/>
      <c r="J448" s="16"/>
      <c r="K448" s="16"/>
      <c r="L448" s="16"/>
      <c r="M448" s="16"/>
      <c r="N448" s="16"/>
    </row>
    <row r="449" spans="4:14" x14ac:dyDescent="0.25">
      <c r="D449" s="11"/>
      <c r="E449" s="11"/>
      <c r="F449" s="11"/>
      <c r="G449" s="15"/>
      <c r="I449" s="15"/>
      <c r="J449" s="16"/>
      <c r="K449" s="16"/>
      <c r="L449" s="16"/>
      <c r="M449" s="16"/>
      <c r="N449" s="16"/>
    </row>
    <row r="450" spans="4:14" x14ac:dyDescent="0.25">
      <c r="D450" s="11"/>
      <c r="E450" s="11"/>
      <c r="F450" s="11"/>
      <c r="G450" s="15"/>
      <c r="I450" s="15"/>
      <c r="J450" s="16"/>
      <c r="K450" s="16"/>
      <c r="L450" s="16"/>
      <c r="M450" s="16"/>
      <c r="N450" s="16"/>
    </row>
    <row r="451" spans="4:14" x14ac:dyDescent="0.25">
      <c r="D451" s="11"/>
      <c r="E451" s="11"/>
      <c r="F451" s="11"/>
      <c r="G451" s="15"/>
      <c r="I451" s="15"/>
      <c r="J451" s="16"/>
      <c r="K451" s="16"/>
      <c r="L451" s="16"/>
      <c r="M451" s="16"/>
      <c r="N451" s="16"/>
    </row>
    <row r="452" spans="4:14" x14ac:dyDescent="0.25">
      <c r="D452" s="11"/>
      <c r="E452" s="11"/>
      <c r="F452" s="11"/>
      <c r="G452" s="15"/>
      <c r="I452" s="15"/>
      <c r="J452" s="16"/>
      <c r="K452" s="16"/>
      <c r="L452" s="16"/>
      <c r="M452" s="16"/>
      <c r="N452" s="16"/>
    </row>
    <row r="453" spans="4:14" x14ac:dyDescent="0.25">
      <c r="D453" s="11"/>
      <c r="E453" s="11"/>
      <c r="F453" s="11"/>
      <c r="G453" s="15"/>
      <c r="I453" s="15"/>
      <c r="J453" s="16"/>
      <c r="K453" s="16"/>
      <c r="L453" s="16"/>
      <c r="M453" s="16"/>
      <c r="N453" s="16"/>
    </row>
    <row r="454" spans="4:14" x14ac:dyDescent="0.25">
      <c r="D454" s="11"/>
      <c r="E454" s="11"/>
      <c r="F454" s="11"/>
      <c r="G454" s="15"/>
      <c r="I454" s="15"/>
      <c r="J454" s="16"/>
      <c r="K454" s="16"/>
      <c r="L454" s="16"/>
      <c r="M454" s="16"/>
      <c r="N454" s="16"/>
    </row>
    <row r="455" spans="4:14" x14ac:dyDescent="0.25">
      <c r="D455" s="11"/>
      <c r="E455" s="11"/>
      <c r="F455" s="11"/>
      <c r="G455" s="15"/>
      <c r="I455" s="15"/>
      <c r="J455" s="16"/>
      <c r="K455" s="16"/>
      <c r="L455" s="16"/>
      <c r="M455" s="16"/>
      <c r="N455" s="16"/>
    </row>
    <row r="456" spans="4:14" x14ac:dyDescent="0.25">
      <c r="D456" s="11"/>
      <c r="E456" s="11"/>
      <c r="F456" s="11"/>
      <c r="G456" s="15"/>
      <c r="I456" s="15"/>
      <c r="J456" s="16"/>
      <c r="K456" s="16"/>
      <c r="L456" s="16"/>
      <c r="M456" s="16"/>
      <c r="N456" s="16"/>
    </row>
    <row r="457" spans="4:14" x14ac:dyDescent="0.25">
      <c r="D457" s="11"/>
      <c r="E457" s="11"/>
      <c r="F457" s="11"/>
      <c r="G457" s="15"/>
      <c r="I457" s="15"/>
      <c r="J457" s="16"/>
      <c r="K457" s="16"/>
      <c r="L457" s="16"/>
      <c r="M457" s="16"/>
      <c r="N457" s="16"/>
    </row>
    <row r="458" spans="4:14" x14ac:dyDescent="0.25">
      <c r="D458" s="11"/>
      <c r="E458" s="11"/>
      <c r="F458" s="11"/>
      <c r="G458" s="15"/>
      <c r="I458" s="15"/>
      <c r="J458" s="16"/>
      <c r="K458" s="16"/>
      <c r="L458" s="16"/>
      <c r="M458" s="16"/>
      <c r="N458" s="16"/>
    </row>
    <row r="459" spans="4:14" x14ac:dyDescent="0.25">
      <c r="D459" s="11"/>
      <c r="E459" s="11"/>
      <c r="F459" s="11"/>
      <c r="G459" s="15"/>
      <c r="I459" s="15"/>
      <c r="J459" s="16"/>
      <c r="K459" s="16"/>
      <c r="L459" s="16"/>
      <c r="M459" s="16"/>
      <c r="N459" s="16"/>
    </row>
    <row r="460" spans="4:14" x14ac:dyDescent="0.25">
      <c r="D460" s="11"/>
      <c r="E460" s="11"/>
      <c r="F460" s="11"/>
      <c r="G460" s="15"/>
      <c r="I460" s="15"/>
      <c r="J460" s="16"/>
      <c r="K460" s="16"/>
      <c r="L460" s="16"/>
      <c r="M460" s="16"/>
      <c r="N460" s="16"/>
    </row>
    <row r="461" spans="4:14" x14ac:dyDescent="0.25">
      <c r="D461" s="11"/>
      <c r="E461" s="11"/>
      <c r="F461" s="11"/>
      <c r="G461" s="15"/>
      <c r="I461" s="15"/>
      <c r="J461" s="16"/>
      <c r="K461" s="16"/>
      <c r="L461" s="16"/>
      <c r="M461" s="16"/>
      <c r="N461" s="16"/>
    </row>
    <row r="462" spans="4:14" x14ac:dyDescent="0.25">
      <c r="D462" s="11"/>
      <c r="E462" s="11"/>
      <c r="F462" s="11"/>
      <c r="G462" s="15"/>
      <c r="I462" s="15"/>
      <c r="J462" s="16"/>
      <c r="K462" s="16"/>
      <c r="L462" s="16"/>
      <c r="M462" s="16"/>
      <c r="N462" s="16"/>
    </row>
    <row r="463" spans="4:14" x14ac:dyDescent="0.25">
      <c r="D463" s="11"/>
      <c r="E463" s="11"/>
      <c r="F463" s="11"/>
      <c r="G463" s="15"/>
      <c r="I463" s="15"/>
      <c r="J463" s="16"/>
      <c r="K463" s="16"/>
      <c r="L463" s="16"/>
      <c r="M463" s="16"/>
      <c r="N463" s="16"/>
    </row>
    <row r="464" spans="4:14" x14ac:dyDescent="0.25">
      <c r="D464" s="11"/>
      <c r="E464" s="11"/>
      <c r="F464" s="11"/>
      <c r="G464" s="15"/>
      <c r="I464" s="15"/>
      <c r="J464" s="16"/>
      <c r="K464" s="16"/>
      <c r="L464" s="16"/>
      <c r="M464" s="16"/>
      <c r="N464" s="16"/>
    </row>
    <row r="465" spans="4:14" x14ac:dyDescent="0.25">
      <c r="D465" s="11"/>
      <c r="E465" s="11"/>
      <c r="F465" s="11"/>
      <c r="G465" s="15"/>
      <c r="I465" s="15"/>
      <c r="J465" s="16"/>
      <c r="K465" s="16"/>
      <c r="L465" s="16"/>
      <c r="M465" s="16"/>
      <c r="N465" s="16"/>
    </row>
    <row r="466" spans="4:14" x14ac:dyDescent="0.25">
      <c r="D466" s="11"/>
      <c r="E466" s="11"/>
      <c r="F466" s="11"/>
      <c r="G466" s="15"/>
      <c r="I466" s="15"/>
      <c r="J466" s="16"/>
      <c r="K466" s="16"/>
      <c r="L466" s="16"/>
      <c r="M466" s="16"/>
      <c r="N466" s="16"/>
    </row>
    <row r="467" spans="4:14" x14ac:dyDescent="0.25">
      <c r="D467" s="11"/>
      <c r="E467" s="11"/>
      <c r="F467" s="11"/>
      <c r="G467" s="15"/>
      <c r="I467" s="15"/>
      <c r="J467" s="16"/>
      <c r="K467" s="16"/>
      <c r="L467" s="16"/>
      <c r="M467" s="16"/>
      <c r="N467" s="16"/>
    </row>
    <row r="468" spans="4:14" x14ac:dyDescent="0.25">
      <c r="D468" s="11"/>
      <c r="E468" s="11"/>
      <c r="F468" s="11"/>
      <c r="G468" s="15"/>
      <c r="I468" s="15"/>
      <c r="J468" s="16"/>
      <c r="K468" s="16"/>
      <c r="L468" s="16"/>
      <c r="M468" s="16"/>
      <c r="N468" s="16"/>
    </row>
    <row r="469" spans="4:14" x14ac:dyDescent="0.25">
      <c r="D469" s="11"/>
      <c r="E469" s="11"/>
      <c r="F469" s="11"/>
      <c r="G469" s="15"/>
      <c r="I469" s="15"/>
      <c r="J469" s="16"/>
      <c r="K469" s="16"/>
      <c r="L469" s="16"/>
      <c r="M469" s="16"/>
      <c r="N469" s="16"/>
    </row>
    <row r="470" spans="4:14" x14ac:dyDescent="0.25">
      <c r="D470" s="11"/>
      <c r="E470" s="11"/>
      <c r="F470" s="11"/>
      <c r="G470" s="15"/>
      <c r="I470" s="15"/>
      <c r="J470" s="16"/>
      <c r="K470" s="16"/>
      <c r="L470" s="16"/>
      <c r="M470" s="16"/>
      <c r="N470" s="16"/>
    </row>
    <row r="471" spans="4:14" x14ac:dyDescent="0.25">
      <c r="D471" s="11"/>
      <c r="E471" s="11"/>
      <c r="F471" s="11"/>
      <c r="G471" s="15"/>
      <c r="I471" s="15"/>
      <c r="J471" s="16"/>
      <c r="K471" s="16"/>
      <c r="L471" s="16"/>
      <c r="M471" s="16"/>
      <c r="N471" s="16"/>
    </row>
    <row r="472" spans="4:14" x14ac:dyDescent="0.25">
      <c r="D472" s="11"/>
      <c r="E472" s="11"/>
      <c r="F472" s="11"/>
      <c r="G472" s="15"/>
      <c r="I472" s="15"/>
      <c r="J472" s="16"/>
      <c r="K472" s="16"/>
      <c r="L472" s="16"/>
      <c r="M472" s="16"/>
      <c r="N472" s="16"/>
    </row>
    <row r="473" spans="4:14" x14ac:dyDescent="0.25">
      <c r="D473" s="11"/>
      <c r="E473" s="11"/>
      <c r="F473" s="11"/>
      <c r="G473" s="15"/>
      <c r="I473" s="15"/>
      <c r="J473" s="16"/>
      <c r="K473" s="16"/>
      <c r="L473" s="16"/>
      <c r="M473" s="16"/>
      <c r="N473" s="16"/>
    </row>
    <row r="474" spans="4:14" x14ac:dyDescent="0.25">
      <c r="D474" s="11"/>
      <c r="E474" s="11"/>
      <c r="F474" s="11"/>
      <c r="G474" s="15"/>
      <c r="I474" s="15"/>
      <c r="J474" s="16"/>
      <c r="K474" s="16"/>
      <c r="L474" s="16"/>
      <c r="M474" s="16"/>
      <c r="N474" s="16"/>
    </row>
    <row r="475" spans="4:14" x14ac:dyDescent="0.25">
      <c r="D475" s="11"/>
      <c r="E475" s="11"/>
      <c r="F475" s="11"/>
      <c r="G475" s="15"/>
      <c r="I475" s="15"/>
      <c r="J475" s="16"/>
      <c r="K475" s="16"/>
      <c r="L475" s="16"/>
      <c r="M475" s="16"/>
      <c r="N475" s="16"/>
    </row>
    <row r="476" spans="4:14" x14ac:dyDescent="0.25">
      <c r="D476" s="11"/>
      <c r="E476" s="11"/>
      <c r="F476" s="11"/>
      <c r="G476" s="15"/>
      <c r="I476" s="15"/>
      <c r="J476" s="16"/>
      <c r="K476" s="16"/>
      <c r="L476" s="16"/>
      <c r="M476" s="16"/>
      <c r="N476" s="16"/>
    </row>
    <row r="477" spans="4:14" x14ac:dyDescent="0.25">
      <c r="D477" s="11"/>
      <c r="E477" s="11"/>
      <c r="F477" s="11"/>
      <c r="G477" s="15"/>
      <c r="I477" s="15"/>
      <c r="J477" s="16"/>
      <c r="K477" s="16"/>
      <c r="L477" s="16"/>
      <c r="M477" s="16"/>
      <c r="N477" s="16"/>
    </row>
    <row r="478" spans="4:14" x14ac:dyDescent="0.25">
      <c r="D478" s="11"/>
      <c r="E478" s="11"/>
      <c r="F478" s="11"/>
      <c r="G478" s="15"/>
      <c r="I478" s="15"/>
      <c r="J478" s="16"/>
      <c r="K478" s="16"/>
      <c r="L478" s="16"/>
      <c r="M478" s="16"/>
      <c r="N478" s="16"/>
    </row>
    <row r="479" spans="4:14" x14ac:dyDescent="0.25">
      <c r="D479" s="11"/>
      <c r="E479" s="11"/>
      <c r="F479" s="11"/>
      <c r="G479" s="15"/>
      <c r="I479" s="15"/>
      <c r="J479" s="16"/>
      <c r="K479" s="16"/>
      <c r="L479" s="16"/>
      <c r="M479" s="16"/>
      <c r="N479" s="16"/>
    </row>
    <row r="480" spans="4:14" x14ac:dyDescent="0.25">
      <c r="D480" s="11"/>
      <c r="E480" s="11"/>
      <c r="F480" s="11"/>
      <c r="G480" s="15"/>
      <c r="I480" s="15"/>
      <c r="J480" s="16"/>
      <c r="K480" s="16"/>
      <c r="L480" s="16"/>
      <c r="M480" s="16"/>
      <c r="N480" s="16"/>
    </row>
    <row r="481" spans="4:14" x14ac:dyDescent="0.25">
      <c r="D481" s="11"/>
      <c r="E481" s="11"/>
      <c r="F481" s="11"/>
      <c r="G481" s="15"/>
      <c r="I481" s="15"/>
      <c r="J481" s="16"/>
      <c r="K481" s="16"/>
      <c r="L481" s="16"/>
      <c r="M481" s="16"/>
      <c r="N481" s="16"/>
    </row>
    <row r="482" spans="4:14" x14ac:dyDescent="0.25">
      <c r="D482" s="11"/>
      <c r="E482" s="11"/>
      <c r="F482" s="11"/>
      <c r="G482" s="15"/>
      <c r="I482" s="15"/>
      <c r="J482" s="16"/>
      <c r="K482" s="16"/>
      <c r="L482" s="16"/>
      <c r="M482" s="16"/>
      <c r="N482" s="16"/>
    </row>
    <row r="483" spans="4:14" x14ac:dyDescent="0.25">
      <c r="D483" s="11"/>
      <c r="E483" s="11"/>
      <c r="F483" s="11"/>
      <c r="G483" s="15"/>
      <c r="I483" s="15"/>
      <c r="J483" s="16"/>
      <c r="K483" s="16"/>
      <c r="L483" s="16"/>
      <c r="M483" s="16"/>
      <c r="N483" s="16"/>
    </row>
    <row r="484" spans="4:14" x14ac:dyDescent="0.25">
      <c r="D484" s="11"/>
      <c r="E484" s="11"/>
      <c r="F484" s="11"/>
      <c r="G484" s="15"/>
      <c r="I484" s="15"/>
      <c r="J484" s="16"/>
      <c r="K484" s="16"/>
      <c r="L484" s="16"/>
      <c r="M484" s="16"/>
      <c r="N484" s="16"/>
    </row>
    <row r="485" spans="4:14" x14ac:dyDescent="0.25">
      <c r="D485" s="11"/>
      <c r="E485" s="11"/>
      <c r="F485" s="11"/>
      <c r="G485" s="15"/>
      <c r="I485" s="15"/>
      <c r="J485" s="16"/>
      <c r="K485" s="16"/>
      <c r="L485" s="16"/>
      <c r="M485" s="16"/>
      <c r="N485" s="16"/>
    </row>
    <row r="486" spans="4:14" x14ac:dyDescent="0.25">
      <c r="D486" s="11"/>
      <c r="E486" s="11"/>
      <c r="F486" s="11"/>
      <c r="G486" s="15"/>
      <c r="I486" s="15"/>
      <c r="J486" s="16"/>
      <c r="K486" s="16"/>
      <c r="L486" s="16"/>
      <c r="M486" s="16"/>
      <c r="N486" s="16"/>
    </row>
    <row r="487" spans="4:14" x14ac:dyDescent="0.25">
      <c r="D487" s="11"/>
      <c r="E487" s="11"/>
      <c r="F487" s="11"/>
      <c r="G487" s="15"/>
      <c r="I487" s="15"/>
      <c r="J487" s="16"/>
      <c r="K487" s="16"/>
      <c r="L487" s="16"/>
      <c r="M487" s="16"/>
      <c r="N487" s="16"/>
    </row>
    <row r="488" spans="4:14" x14ac:dyDescent="0.25">
      <c r="D488" s="11"/>
      <c r="E488" s="11"/>
      <c r="F488" s="11"/>
      <c r="G488" s="15"/>
      <c r="I488" s="15"/>
      <c r="J488" s="16"/>
      <c r="K488" s="16"/>
      <c r="L488" s="16"/>
      <c r="M488" s="16"/>
      <c r="N488" s="16"/>
    </row>
    <row r="489" spans="4:14" x14ac:dyDescent="0.25">
      <c r="D489" s="11"/>
      <c r="E489" s="11"/>
      <c r="F489" s="11"/>
      <c r="G489" s="15"/>
      <c r="I489" s="15"/>
      <c r="J489" s="16"/>
      <c r="K489" s="16"/>
      <c r="L489" s="16"/>
      <c r="M489" s="16"/>
      <c r="N489" s="16"/>
    </row>
    <row r="490" spans="4:14" x14ac:dyDescent="0.25">
      <c r="D490" s="11"/>
      <c r="E490" s="11"/>
      <c r="F490" s="11"/>
      <c r="G490" s="15"/>
      <c r="I490" s="15"/>
      <c r="J490" s="16"/>
      <c r="K490" s="16"/>
      <c r="L490" s="16"/>
      <c r="M490" s="16"/>
      <c r="N490" s="16"/>
    </row>
    <row r="491" spans="4:14" x14ac:dyDescent="0.25">
      <c r="D491" s="11"/>
      <c r="E491" s="11"/>
      <c r="F491" s="11"/>
      <c r="G491" s="15"/>
      <c r="I491" s="15"/>
      <c r="J491" s="16"/>
      <c r="K491" s="16"/>
      <c r="L491" s="16"/>
      <c r="M491" s="16"/>
      <c r="N491" s="16"/>
    </row>
    <row r="492" spans="4:14" x14ac:dyDescent="0.25">
      <c r="D492" s="11"/>
      <c r="E492" s="11"/>
      <c r="F492" s="11"/>
      <c r="G492" s="15"/>
      <c r="I492" s="15"/>
      <c r="J492" s="16"/>
      <c r="K492" s="16"/>
      <c r="L492" s="16"/>
      <c r="M492" s="16"/>
      <c r="N492" s="16"/>
    </row>
    <row r="493" spans="4:14" x14ac:dyDescent="0.25">
      <c r="D493" s="11"/>
      <c r="E493" s="11"/>
      <c r="F493" s="11"/>
      <c r="G493" s="15"/>
      <c r="I493" s="15"/>
      <c r="J493" s="16"/>
      <c r="K493" s="16"/>
      <c r="L493" s="16"/>
      <c r="M493" s="16"/>
      <c r="N493" s="16"/>
    </row>
    <row r="494" spans="4:14" x14ac:dyDescent="0.25">
      <c r="D494" s="11"/>
      <c r="E494" s="11"/>
      <c r="F494" s="11"/>
      <c r="G494" s="15"/>
      <c r="I494" s="15"/>
      <c r="J494" s="16"/>
      <c r="K494" s="16"/>
      <c r="L494" s="16"/>
      <c r="M494" s="16"/>
      <c r="N494" s="16"/>
    </row>
    <row r="495" spans="4:14" x14ac:dyDescent="0.25">
      <c r="D495" s="11"/>
      <c r="E495" s="11"/>
      <c r="F495" s="11"/>
      <c r="G495" s="15"/>
      <c r="I495" s="15"/>
      <c r="J495" s="16"/>
      <c r="K495" s="16"/>
      <c r="L495" s="16"/>
      <c r="M495" s="16"/>
      <c r="N495" s="16"/>
    </row>
    <row r="496" spans="4:14" x14ac:dyDescent="0.25">
      <c r="D496" s="11"/>
      <c r="E496" s="11"/>
      <c r="F496" s="11"/>
      <c r="G496" s="15"/>
      <c r="I496" s="15"/>
      <c r="J496" s="16"/>
      <c r="K496" s="16"/>
      <c r="L496" s="16"/>
      <c r="M496" s="16"/>
      <c r="N496" s="16"/>
    </row>
    <row r="497" spans="4:14" x14ac:dyDescent="0.25">
      <c r="D497" s="11"/>
      <c r="E497" s="11"/>
      <c r="F497" s="11"/>
      <c r="G497" s="15"/>
      <c r="I497" s="15"/>
      <c r="J497" s="16"/>
      <c r="K497" s="16"/>
      <c r="L497" s="16"/>
      <c r="M497" s="16"/>
      <c r="N497" s="16"/>
    </row>
    <row r="498" spans="4:14" x14ac:dyDescent="0.25">
      <c r="D498" s="11"/>
      <c r="E498" s="11"/>
      <c r="F498" s="11"/>
      <c r="G498" s="15"/>
      <c r="I498" s="15"/>
      <c r="J498" s="16"/>
      <c r="K498" s="16"/>
      <c r="L498" s="16"/>
      <c r="M498" s="16"/>
      <c r="N498" s="16"/>
    </row>
    <row r="499" spans="4:14" x14ac:dyDescent="0.25">
      <c r="D499" s="11"/>
      <c r="E499" s="11"/>
      <c r="F499" s="11"/>
      <c r="G499" s="15"/>
      <c r="I499" s="15"/>
      <c r="J499" s="16"/>
      <c r="K499" s="16"/>
      <c r="L499" s="16"/>
      <c r="M499" s="16"/>
      <c r="N499" s="16"/>
    </row>
    <row r="500" spans="4:14" x14ac:dyDescent="0.25">
      <c r="D500" s="11"/>
      <c r="E500" s="11"/>
      <c r="F500" s="11"/>
      <c r="G500" s="15"/>
      <c r="I500" s="15"/>
      <c r="J500" s="16"/>
      <c r="K500" s="16"/>
      <c r="L500" s="16"/>
      <c r="M500" s="16"/>
      <c r="N500" s="16"/>
    </row>
    <row r="501" spans="4:14" x14ac:dyDescent="0.25">
      <c r="D501" s="11"/>
      <c r="E501" s="11"/>
      <c r="F501" s="11"/>
      <c r="G501" s="15"/>
      <c r="I501" s="15"/>
      <c r="J501" s="16"/>
      <c r="K501" s="16"/>
      <c r="L501" s="16"/>
      <c r="M501" s="16"/>
      <c r="N501" s="16"/>
    </row>
    <row r="502" spans="4:14" x14ac:dyDescent="0.25">
      <c r="D502" s="11"/>
      <c r="E502" s="11"/>
      <c r="F502" s="11"/>
      <c r="G502" s="15"/>
      <c r="I502" s="15"/>
      <c r="J502" s="16"/>
      <c r="K502" s="16"/>
      <c r="L502" s="16"/>
      <c r="M502" s="16"/>
      <c r="N502" s="16"/>
    </row>
    <row r="503" spans="4:14" x14ac:dyDescent="0.25">
      <c r="D503" s="11"/>
      <c r="E503" s="11"/>
      <c r="F503" s="11"/>
      <c r="G503" s="15"/>
      <c r="I503" s="15"/>
      <c r="J503" s="16"/>
      <c r="K503" s="16"/>
      <c r="L503" s="16"/>
      <c r="M503" s="16"/>
      <c r="N503" s="16"/>
    </row>
    <row r="504" spans="4:14" x14ac:dyDescent="0.25">
      <c r="D504" s="11"/>
      <c r="E504" s="11"/>
      <c r="F504" s="11"/>
      <c r="G504" s="15"/>
      <c r="I504" s="15"/>
      <c r="J504" s="16"/>
      <c r="K504" s="16"/>
      <c r="L504" s="16"/>
      <c r="M504" s="16"/>
      <c r="N504" s="16"/>
    </row>
    <row r="505" spans="4:14" x14ac:dyDescent="0.25">
      <c r="D505" s="11"/>
      <c r="E505" s="11"/>
      <c r="F505" s="11"/>
      <c r="G505" s="15"/>
      <c r="I505" s="15"/>
      <c r="J505" s="16"/>
      <c r="K505" s="16"/>
      <c r="L505" s="16"/>
      <c r="M505" s="16"/>
      <c r="N505" s="16"/>
    </row>
    <row r="506" spans="4:14" x14ac:dyDescent="0.25">
      <c r="D506" s="11"/>
      <c r="E506" s="11"/>
      <c r="F506" s="11"/>
      <c r="G506" s="15"/>
      <c r="I506" s="15"/>
      <c r="J506" s="16"/>
      <c r="K506" s="16"/>
      <c r="L506" s="16"/>
      <c r="M506" s="16"/>
      <c r="N506" s="16"/>
    </row>
    <row r="507" spans="4:14" x14ac:dyDescent="0.25">
      <c r="D507" s="11"/>
      <c r="E507" s="11"/>
      <c r="F507" s="11"/>
      <c r="G507" s="15"/>
      <c r="I507" s="15"/>
      <c r="J507" s="16"/>
      <c r="K507" s="16"/>
      <c r="L507" s="16"/>
      <c r="M507" s="16"/>
      <c r="N507" s="16"/>
    </row>
    <row r="508" spans="4:14" x14ac:dyDescent="0.25">
      <c r="D508" s="11"/>
      <c r="E508" s="11"/>
      <c r="F508" s="11"/>
      <c r="G508" s="15"/>
      <c r="I508" s="15"/>
      <c r="J508" s="16"/>
      <c r="K508" s="16"/>
      <c r="L508" s="16"/>
      <c r="M508" s="16"/>
      <c r="N508" s="16"/>
    </row>
    <row r="509" spans="4:14" x14ac:dyDescent="0.25">
      <c r="D509" s="11"/>
      <c r="E509" s="11"/>
      <c r="F509" s="11"/>
      <c r="G509" s="15"/>
      <c r="I509" s="15"/>
      <c r="J509" s="16"/>
      <c r="K509" s="16"/>
      <c r="L509" s="16"/>
      <c r="M509" s="16"/>
      <c r="N509" s="16"/>
    </row>
    <row r="510" spans="4:14" x14ac:dyDescent="0.25">
      <c r="D510" s="11"/>
      <c r="E510" s="11"/>
      <c r="F510" s="11"/>
      <c r="G510" s="15"/>
      <c r="I510" s="15"/>
      <c r="J510" s="16"/>
      <c r="K510" s="16"/>
      <c r="L510" s="16"/>
      <c r="M510" s="16"/>
      <c r="N510" s="16"/>
    </row>
    <row r="511" spans="4:14" x14ac:dyDescent="0.25">
      <c r="D511" s="11"/>
      <c r="E511" s="11"/>
      <c r="F511" s="11"/>
      <c r="G511" s="15"/>
      <c r="I511" s="15"/>
      <c r="J511" s="16"/>
      <c r="K511" s="16"/>
      <c r="L511" s="16"/>
      <c r="M511" s="16"/>
      <c r="N511" s="16"/>
    </row>
    <row r="512" spans="4:14" x14ac:dyDescent="0.25">
      <c r="D512" s="11"/>
      <c r="E512" s="11"/>
      <c r="F512" s="11"/>
      <c r="G512" s="15"/>
      <c r="I512" s="15"/>
      <c r="J512" s="16"/>
      <c r="K512" s="16"/>
      <c r="L512" s="16"/>
      <c r="M512" s="16"/>
      <c r="N512" s="16"/>
    </row>
    <row r="513" spans="4:14" x14ac:dyDescent="0.25">
      <c r="D513" s="11"/>
      <c r="E513" s="11"/>
      <c r="F513" s="11"/>
      <c r="G513" s="15"/>
      <c r="I513" s="15"/>
      <c r="J513" s="16"/>
      <c r="K513" s="16"/>
      <c r="L513" s="16"/>
      <c r="M513" s="16"/>
      <c r="N513" s="16"/>
    </row>
    <row r="514" spans="4:14" x14ac:dyDescent="0.25">
      <c r="D514" s="11"/>
      <c r="E514" s="11"/>
      <c r="F514" s="11"/>
      <c r="G514" s="15"/>
      <c r="I514" s="15"/>
      <c r="J514" s="16"/>
      <c r="K514" s="16"/>
      <c r="L514" s="16"/>
      <c r="M514" s="16"/>
      <c r="N514" s="16"/>
    </row>
    <row r="515" spans="4:14" x14ac:dyDescent="0.25">
      <c r="D515" s="11"/>
      <c r="E515" s="11"/>
      <c r="F515" s="11"/>
      <c r="G515" s="15"/>
      <c r="I515" s="15"/>
      <c r="J515" s="16"/>
      <c r="K515" s="16"/>
      <c r="L515" s="16"/>
      <c r="M515" s="16"/>
      <c r="N515" s="16"/>
    </row>
    <row r="516" spans="4:14" x14ac:dyDescent="0.25">
      <c r="D516" s="11"/>
      <c r="E516" s="11"/>
      <c r="F516" s="11"/>
      <c r="G516" s="15"/>
      <c r="I516" s="15"/>
      <c r="J516" s="16"/>
      <c r="K516" s="16"/>
      <c r="L516" s="16"/>
      <c r="M516" s="16"/>
      <c r="N516" s="16"/>
    </row>
    <row r="517" spans="4:14" x14ac:dyDescent="0.25">
      <c r="D517" s="11"/>
      <c r="E517" s="11"/>
      <c r="F517" s="11"/>
      <c r="G517" s="15"/>
      <c r="I517" s="15"/>
      <c r="J517" s="16"/>
      <c r="K517" s="16"/>
      <c r="L517" s="16"/>
      <c r="M517" s="16"/>
      <c r="N517" s="16"/>
    </row>
    <row r="518" spans="4:14" x14ac:dyDescent="0.25">
      <c r="D518" s="11"/>
      <c r="E518" s="11"/>
      <c r="F518" s="11"/>
      <c r="G518" s="15"/>
      <c r="I518" s="15"/>
      <c r="J518" s="16"/>
      <c r="K518" s="16"/>
      <c r="L518" s="16"/>
      <c r="M518" s="16"/>
      <c r="N518" s="16"/>
    </row>
    <row r="519" spans="4:14" x14ac:dyDescent="0.25">
      <c r="D519" s="11"/>
      <c r="E519" s="11"/>
      <c r="F519" s="11"/>
      <c r="G519" s="15"/>
      <c r="I519" s="15"/>
      <c r="J519" s="16"/>
      <c r="K519" s="16"/>
      <c r="L519" s="16"/>
      <c r="M519" s="16"/>
      <c r="N519" s="16"/>
    </row>
    <row r="520" spans="4:14" x14ac:dyDescent="0.25">
      <c r="D520" s="11"/>
      <c r="E520" s="11"/>
      <c r="F520" s="11"/>
      <c r="G520" s="15"/>
      <c r="I520" s="15"/>
      <c r="J520" s="16"/>
      <c r="K520" s="16"/>
      <c r="L520" s="16"/>
      <c r="M520" s="16"/>
      <c r="N520" s="16"/>
    </row>
    <row r="521" spans="4:14" x14ac:dyDescent="0.25">
      <c r="D521" s="11"/>
      <c r="E521" s="11"/>
      <c r="F521" s="11"/>
      <c r="G521" s="15"/>
      <c r="I521" s="15"/>
      <c r="J521" s="16"/>
      <c r="K521" s="16"/>
      <c r="L521" s="16"/>
      <c r="M521" s="16"/>
      <c r="N521" s="16"/>
    </row>
    <row r="522" spans="4:14" x14ac:dyDescent="0.25">
      <c r="D522" s="11"/>
      <c r="E522" s="11"/>
      <c r="F522" s="11"/>
      <c r="G522" s="15"/>
      <c r="I522" s="15"/>
      <c r="J522" s="16"/>
      <c r="K522" s="16"/>
      <c r="L522" s="16"/>
      <c r="M522" s="16"/>
      <c r="N522" s="16"/>
    </row>
    <row r="523" spans="4:14" x14ac:dyDescent="0.25">
      <c r="D523" s="11"/>
      <c r="E523" s="11"/>
      <c r="F523" s="11"/>
      <c r="G523" s="15"/>
      <c r="I523" s="15"/>
      <c r="J523" s="16"/>
      <c r="K523" s="16"/>
      <c r="L523" s="16"/>
      <c r="M523" s="16"/>
      <c r="N523" s="16"/>
    </row>
    <row r="524" spans="4:14" x14ac:dyDescent="0.25">
      <c r="D524" s="11"/>
      <c r="E524" s="11"/>
      <c r="F524" s="11"/>
      <c r="G524" s="15"/>
      <c r="I524" s="15"/>
      <c r="J524" s="16"/>
      <c r="K524" s="16"/>
      <c r="L524" s="16"/>
      <c r="M524" s="16"/>
      <c r="N524" s="16"/>
    </row>
    <row r="525" spans="4:14" x14ac:dyDescent="0.25">
      <c r="D525" s="11"/>
      <c r="E525" s="11"/>
      <c r="F525" s="11"/>
      <c r="G525" s="15"/>
      <c r="I525" s="15"/>
      <c r="J525" s="16"/>
      <c r="K525" s="16"/>
      <c r="L525" s="16"/>
      <c r="M525" s="16"/>
      <c r="N525" s="16"/>
    </row>
    <row r="526" spans="4:14" x14ac:dyDescent="0.25">
      <c r="D526" s="11"/>
      <c r="E526" s="11"/>
      <c r="F526" s="11"/>
      <c r="G526" s="15"/>
      <c r="I526" s="15"/>
      <c r="J526" s="16"/>
      <c r="K526" s="16"/>
      <c r="L526" s="16"/>
      <c r="M526" s="16"/>
      <c r="N526" s="16"/>
    </row>
    <row r="527" spans="4:14" x14ac:dyDescent="0.25">
      <c r="D527" s="11"/>
      <c r="E527" s="11"/>
      <c r="F527" s="11"/>
      <c r="G527" s="15"/>
      <c r="I527" s="15"/>
      <c r="J527" s="16"/>
      <c r="K527" s="16"/>
      <c r="L527" s="16"/>
      <c r="M527" s="16"/>
      <c r="N527" s="16"/>
    </row>
    <row r="528" spans="4:14" x14ac:dyDescent="0.25">
      <c r="D528" s="11"/>
      <c r="E528" s="11"/>
      <c r="F528" s="11"/>
      <c r="G528" s="15"/>
      <c r="I528" s="15"/>
      <c r="J528" s="16"/>
      <c r="K528" s="16"/>
      <c r="L528" s="16"/>
      <c r="M528" s="16"/>
      <c r="N528" s="16"/>
    </row>
    <row r="529" spans="4:14" x14ac:dyDescent="0.25">
      <c r="D529" s="11"/>
      <c r="E529" s="11"/>
      <c r="F529" s="11"/>
      <c r="G529" s="15"/>
      <c r="I529" s="15"/>
      <c r="J529" s="16"/>
      <c r="K529" s="16"/>
      <c r="L529" s="16"/>
      <c r="M529" s="16"/>
      <c r="N529" s="16"/>
    </row>
    <row r="530" spans="4:14" x14ac:dyDescent="0.25">
      <c r="D530" s="11"/>
      <c r="E530" s="11"/>
      <c r="F530" s="11"/>
      <c r="G530" s="15"/>
      <c r="I530" s="15"/>
      <c r="J530" s="16"/>
      <c r="K530" s="16"/>
      <c r="L530" s="16"/>
      <c r="M530" s="16"/>
      <c r="N530" s="16"/>
    </row>
    <row r="531" spans="4:14" x14ac:dyDescent="0.25">
      <c r="D531" s="11"/>
      <c r="E531" s="11"/>
      <c r="F531" s="11"/>
      <c r="G531" s="15"/>
      <c r="I531" s="15"/>
      <c r="J531" s="16"/>
      <c r="K531" s="16"/>
      <c r="L531" s="16"/>
      <c r="M531" s="16"/>
      <c r="N531" s="16"/>
    </row>
    <row r="532" spans="4:14" x14ac:dyDescent="0.25">
      <c r="D532" s="11"/>
      <c r="E532" s="11"/>
      <c r="F532" s="11"/>
      <c r="G532" s="15"/>
      <c r="I532" s="15"/>
      <c r="J532" s="16"/>
      <c r="K532" s="16"/>
      <c r="L532" s="16"/>
      <c r="M532" s="16"/>
      <c r="N532" s="16"/>
    </row>
    <row r="533" spans="4:14" x14ac:dyDescent="0.25">
      <c r="D533" s="11"/>
      <c r="E533" s="11"/>
      <c r="F533" s="11"/>
      <c r="G533" s="15"/>
      <c r="I533" s="15"/>
      <c r="J533" s="16"/>
      <c r="K533" s="16"/>
      <c r="L533" s="16"/>
      <c r="M533" s="16"/>
      <c r="N533" s="16"/>
    </row>
    <row r="534" spans="4:14" x14ac:dyDescent="0.25">
      <c r="D534" s="11"/>
      <c r="E534" s="11"/>
      <c r="F534" s="11"/>
      <c r="G534" s="15"/>
      <c r="I534" s="15"/>
      <c r="J534" s="16"/>
      <c r="K534" s="16"/>
      <c r="L534" s="16"/>
      <c r="M534" s="16"/>
      <c r="N534" s="16"/>
    </row>
    <row r="535" spans="4:14" x14ac:dyDescent="0.25">
      <c r="D535" s="11"/>
      <c r="E535" s="11"/>
      <c r="F535" s="11"/>
      <c r="G535" s="15"/>
      <c r="I535" s="15"/>
      <c r="J535" s="16"/>
      <c r="K535" s="16"/>
      <c r="L535" s="16"/>
      <c r="M535" s="16"/>
      <c r="N535" s="16"/>
    </row>
    <row r="536" spans="4:14" x14ac:dyDescent="0.25">
      <c r="D536" s="11"/>
      <c r="E536" s="11"/>
      <c r="F536" s="11"/>
      <c r="G536" s="15"/>
      <c r="I536" s="15"/>
      <c r="J536" s="16"/>
      <c r="K536" s="16"/>
      <c r="L536" s="16"/>
      <c r="M536" s="16"/>
      <c r="N536" s="16"/>
    </row>
    <row r="537" spans="4:14" x14ac:dyDescent="0.25">
      <c r="D537" s="11"/>
      <c r="E537" s="11"/>
      <c r="F537" s="11"/>
      <c r="G537" s="15"/>
      <c r="I537" s="15"/>
      <c r="J537" s="16"/>
      <c r="K537" s="16"/>
      <c r="L537" s="16"/>
      <c r="M537" s="16"/>
      <c r="N537" s="16"/>
    </row>
    <row r="538" spans="4:14" x14ac:dyDescent="0.25">
      <c r="D538" s="11"/>
      <c r="E538" s="11"/>
      <c r="F538" s="11"/>
      <c r="G538" s="15"/>
      <c r="I538" s="15"/>
      <c r="J538" s="16"/>
      <c r="K538" s="16"/>
      <c r="L538" s="16"/>
      <c r="M538" s="16"/>
      <c r="N538" s="16"/>
    </row>
    <row r="539" spans="4:14" x14ac:dyDescent="0.25">
      <c r="D539" s="11"/>
      <c r="E539" s="11"/>
      <c r="F539" s="11"/>
      <c r="G539" s="15"/>
      <c r="I539" s="15"/>
      <c r="J539" s="16"/>
      <c r="K539" s="16"/>
      <c r="L539" s="16"/>
      <c r="M539" s="16"/>
      <c r="N539" s="16"/>
    </row>
    <row r="540" spans="4:14" x14ac:dyDescent="0.25">
      <c r="D540" s="11"/>
      <c r="E540" s="11"/>
      <c r="F540" s="11"/>
      <c r="G540" s="15"/>
      <c r="I540" s="15"/>
      <c r="J540" s="16"/>
      <c r="K540" s="16"/>
      <c r="L540" s="16"/>
      <c r="M540" s="16"/>
      <c r="N540" s="16"/>
    </row>
    <row r="541" spans="4:14" x14ac:dyDescent="0.25">
      <c r="D541" s="11"/>
      <c r="E541" s="11"/>
      <c r="F541" s="11"/>
      <c r="G541" s="15"/>
      <c r="I541" s="15"/>
      <c r="J541" s="16"/>
      <c r="K541" s="16"/>
      <c r="L541" s="16"/>
      <c r="M541" s="16"/>
      <c r="N541" s="16"/>
    </row>
    <row r="542" spans="4:14" x14ac:dyDescent="0.25">
      <c r="D542" s="11"/>
      <c r="E542" s="11"/>
      <c r="F542" s="11"/>
      <c r="G542" s="15"/>
      <c r="I542" s="15"/>
      <c r="J542" s="16"/>
      <c r="K542" s="16"/>
      <c r="L542" s="16"/>
      <c r="M542" s="16"/>
      <c r="N542" s="16"/>
    </row>
    <row r="543" spans="4:14" x14ac:dyDescent="0.25">
      <c r="D543" s="11"/>
      <c r="E543" s="11"/>
      <c r="F543" s="11"/>
      <c r="G543" s="15"/>
      <c r="I543" s="15"/>
      <c r="J543" s="16"/>
      <c r="K543" s="16"/>
      <c r="L543" s="16"/>
      <c r="M543" s="16"/>
      <c r="N543" s="16"/>
    </row>
    <row r="544" spans="4:14" x14ac:dyDescent="0.25">
      <c r="D544" s="11"/>
      <c r="E544" s="11"/>
      <c r="F544" s="11"/>
      <c r="G544" s="15"/>
      <c r="I544" s="15"/>
      <c r="J544" s="16"/>
      <c r="K544" s="16"/>
      <c r="L544" s="16"/>
      <c r="M544" s="16"/>
      <c r="N544" s="16"/>
    </row>
    <row r="545" spans="4:14" x14ac:dyDescent="0.25">
      <c r="D545" s="11"/>
      <c r="E545" s="11"/>
      <c r="F545" s="11"/>
      <c r="G545" s="15"/>
      <c r="I545" s="15"/>
      <c r="J545" s="16"/>
      <c r="K545" s="16"/>
      <c r="L545" s="16"/>
      <c r="M545" s="16"/>
      <c r="N545" s="16"/>
    </row>
    <row r="546" spans="4:14" x14ac:dyDescent="0.25">
      <c r="D546" s="11"/>
      <c r="E546" s="11"/>
      <c r="F546" s="11"/>
      <c r="G546" s="15"/>
      <c r="I546" s="15"/>
      <c r="J546" s="16"/>
      <c r="K546" s="16"/>
      <c r="L546" s="16"/>
      <c r="M546" s="16"/>
      <c r="N546" s="16"/>
    </row>
    <row r="547" spans="4:14" x14ac:dyDescent="0.25">
      <c r="D547" s="11"/>
      <c r="E547" s="11"/>
      <c r="F547" s="11"/>
      <c r="G547" s="15"/>
      <c r="I547" s="15"/>
      <c r="J547" s="16"/>
      <c r="K547" s="16"/>
      <c r="L547" s="16"/>
      <c r="M547" s="16"/>
      <c r="N547" s="16"/>
    </row>
    <row r="548" spans="4:14" x14ac:dyDescent="0.25">
      <c r="D548" s="11"/>
      <c r="E548" s="11"/>
      <c r="F548" s="11"/>
      <c r="G548" s="15"/>
      <c r="I548" s="15"/>
      <c r="J548" s="16"/>
      <c r="K548" s="16"/>
      <c r="L548" s="16"/>
      <c r="M548" s="16"/>
      <c r="N548" s="16"/>
    </row>
    <row r="549" spans="4:14" x14ac:dyDescent="0.25">
      <c r="D549" s="11"/>
      <c r="E549" s="11"/>
      <c r="F549" s="11"/>
      <c r="G549" s="15"/>
      <c r="I549" s="15"/>
      <c r="J549" s="16"/>
      <c r="K549" s="16"/>
      <c r="L549" s="16"/>
      <c r="M549" s="16"/>
      <c r="N549" s="16"/>
    </row>
    <row r="550" spans="4:14" x14ac:dyDescent="0.25">
      <c r="D550" s="11"/>
      <c r="E550" s="11"/>
      <c r="F550" s="11"/>
      <c r="G550" s="15"/>
      <c r="I550" s="15"/>
      <c r="J550" s="16"/>
      <c r="K550" s="16"/>
      <c r="L550" s="16"/>
      <c r="M550" s="16"/>
      <c r="N550" s="16"/>
    </row>
    <row r="551" spans="4:14" x14ac:dyDescent="0.25">
      <c r="D551" s="11"/>
      <c r="E551" s="11"/>
      <c r="F551" s="11"/>
      <c r="G551" s="15"/>
      <c r="I551" s="15"/>
      <c r="J551" s="16"/>
      <c r="K551" s="16"/>
      <c r="L551" s="16"/>
      <c r="M551" s="16"/>
      <c r="N551" s="16"/>
    </row>
    <row r="552" spans="4:14" x14ac:dyDescent="0.25">
      <c r="D552" s="11"/>
      <c r="E552" s="11"/>
      <c r="F552" s="11"/>
      <c r="G552" s="15"/>
      <c r="I552" s="15"/>
      <c r="J552" s="16"/>
      <c r="K552" s="16"/>
      <c r="L552" s="16"/>
      <c r="M552" s="16"/>
      <c r="N552" s="16"/>
    </row>
    <row r="553" spans="4:14" x14ac:dyDescent="0.25">
      <c r="D553" s="11"/>
      <c r="E553" s="11"/>
      <c r="F553" s="11"/>
      <c r="G553" s="15"/>
      <c r="I553" s="15"/>
      <c r="J553" s="16"/>
      <c r="K553" s="16"/>
      <c r="L553" s="16"/>
      <c r="M553" s="16"/>
      <c r="N553" s="16"/>
    </row>
    <row r="554" spans="4:14" x14ac:dyDescent="0.25">
      <c r="D554" s="11"/>
      <c r="E554" s="11"/>
      <c r="F554" s="11"/>
      <c r="G554" s="15"/>
      <c r="I554" s="15"/>
      <c r="J554" s="16"/>
      <c r="K554" s="16"/>
      <c r="L554" s="16"/>
      <c r="M554" s="16"/>
      <c r="N554" s="16"/>
    </row>
    <row r="555" spans="4:14" x14ac:dyDescent="0.25">
      <c r="D555" s="11"/>
      <c r="E555" s="11"/>
      <c r="F555" s="11"/>
      <c r="G555" s="15"/>
      <c r="I555" s="15"/>
      <c r="J555" s="16"/>
      <c r="K555" s="16"/>
      <c r="L555" s="16"/>
      <c r="M555" s="16"/>
      <c r="N555" s="16"/>
    </row>
    <row r="556" spans="4:14" x14ac:dyDescent="0.25">
      <c r="D556" s="11"/>
      <c r="E556" s="11"/>
      <c r="F556" s="11"/>
      <c r="G556" s="15"/>
      <c r="I556" s="15"/>
      <c r="J556" s="16"/>
      <c r="K556" s="16"/>
      <c r="L556" s="16"/>
      <c r="M556" s="16"/>
      <c r="N556" s="16"/>
    </row>
    <row r="557" spans="4:14" x14ac:dyDescent="0.25">
      <c r="D557" s="11"/>
      <c r="E557" s="11"/>
      <c r="F557" s="11"/>
      <c r="G557" s="15"/>
      <c r="I557" s="15"/>
      <c r="J557" s="16"/>
      <c r="K557" s="16"/>
      <c r="L557" s="16"/>
      <c r="M557" s="16"/>
      <c r="N557" s="16"/>
    </row>
    <row r="558" spans="4:14" x14ac:dyDescent="0.25">
      <c r="D558" s="11"/>
      <c r="E558" s="11"/>
      <c r="F558" s="11"/>
      <c r="G558" s="15"/>
      <c r="I558" s="15"/>
      <c r="J558" s="16"/>
      <c r="K558" s="16"/>
      <c r="L558" s="16"/>
      <c r="M558" s="16"/>
      <c r="N558" s="16"/>
    </row>
    <row r="559" spans="4:14" x14ac:dyDescent="0.25">
      <c r="D559" s="11"/>
      <c r="E559" s="11"/>
      <c r="F559" s="11"/>
      <c r="G559" s="15"/>
      <c r="I559" s="15"/>
      <c r="J559" s="16"/>
      <c r="K559" s="16"/>
      <c r="L559" s="16"/>
      <c r="M559" s="16"/>
      <c r="N559" s="16"/>
    </row>
    <row r="560" spans="4:14" x14ac:dyDescent="0.25">
      <c r="D560" s="11"/>
      <c r="E560" s="11"/>
      <c r="F560" s="11"/>
      <c r="G560" s="15"/>
      <c r="I560" s="15"/>
      <c r="J560" s="16"/>
      <c r="K560" s="16"/>
      <c r="L560" s="16"/>
      <c r="M560" s="16"/>
      <c r="N560" s="16"/>
    </row>
    <row r="561" spans="4:14" x14ac:dyDescent="0.25">
      <c r="D561" s="11"/>
      <c r="E561" s="11"/>
      <c r="F561" s="11"/>
      <c r="G561" s="15"/>
      <c r="I561" s="15"/>
      <c r="J561" s="16"/>
      <c r="K561" s="16"/>
      <c r="L561" s="16"/>
      <c r="M561" s="16"/>
      <c r="N561" s="16"/>
    </row>
    <row r="562" spans="4:14" x14ac:dyDescent="0.25">
      <c r="D562" s="11"/>
      <c r="E562" s="11"/>
      <c r="F562" s="11"/>
      <c r="G562" s="15"/>
      <c r="I562" s="15"/>
      <c r="J562" s="16"/>
      <c r="K562" s="16"/>
      <c r="L562" s="16"/>
      <c r="M562" s="16"/>
      <c r="N562" s="16"/>
    </row>
    <row r="563" spans="4:14" x14ac:dyDescent="0.25">
      <c r="D563" s="11"/>
      <c r="E563" s="11"/>
      <c r="F563" s="11"/>
      <c r="G563" s="15"/>
      <c r="I563" s="15"/>
      <c r="J563" s="16"/>
      <c r="K563" s="16"/>
      <c r="L563" s="16"/>
      <c r="M563" s="16"/>
      <c r="N563" s="16"/>
    </row>
    <row r="564" spans="4:14" x14ac:dyDescent="0.25">
      <c r="D564" s="11"/>
      <c r="E564" s="11"/>
      <c r="F564" s="11"/>
      <c r="G564" s="15"/>
      <c r="I564" s="15"/>
      <c r="J564" s="16"/>
      <c r="K564" s="16"/>
      <c r="L564" s="16"/>
      <c r="M564" s="16"/>
      <c r="N564" s="16"/>
    </row>
    <row r="565" spans="4:14" x14ac:dyDescent="0.25">
      <c r="D565" s="11"/>
      <c r="E565" s="11"/>
      <c r="F565" s="11"/>
      <c r="G565" s="15"/>
      <c r="I565" s="15"/>
      <c r="J565" s="16"/>
      <c r="K565" s="16"/>
      <c r="L565" s="16"/>
      <c r="M565" s="16"/>
      <c r="N565" s="16"/>
    </row>
    <row r="566" spans="4:14" x14ac:dyDescent="0.25">
      <c r="D566" s="11"/>
      <c r="E566" s="11"/>
      <c r="F566" s="11"/>
      <c r="G566" s="15"/>
      <c r="I566" s="15"/>
      <c r="J566" s="16"/>
      <c r="K566" s="16"/>
      <c r="L566" s="16"/>
      <c r="M566" s="16"/>
      <c r="N566" s="16"/>
    </row>
    <row r="567" spans="4:14" x14ac:dyDescent="0.25">
      <c r="D567" s="11"/>
      <c r="E567" s="11"/>
      <c r="F567" s="11"/>
      <c r="G567" s="15"/>
      <c r="I567" s="15"/>
      <c r="J567" s="16"/>
      <c r="K567" s="16"/>
      <c r="L567" s="16"/>
      <c r="M567" s="16"/>
      <c r="N567" s="16"/>
    </row>
    <row r="568" spans="4:14" x14ac:dyDescent="0.25">
      <c r="D568" s="11"/>
      <c r="E568" s="11"/>
      <c r="F568" s="11"/>
      <c r="G568" s="15"/>
      <c r="I568" s="15"/>
      <c r="J568" s="16"/>
      <c r="K568" s="16"/>
      <c r="L568" s="16"/>
      <c r="M568" s="16"/>
      <c r="N568" s="16"/>
    </row>
    <row r="569" spans="4:14" x14ac:dyDescent="0.25">
      <c r="D569" s="11"/>
      <c r="E569" s="11"/>
      <c r="F569" s="11"/>
      <c r="G569" s="15"/>
      <c r="I569" s="15"/>
      <c r="J569" s="16"/>
      <c r="K569" s="16"/>
      <c r="L569" s="16"/>
      <c r="M569" s="16"/>
      <c r="N569" s="16"/>
    </row>
    <row r="570" spans="4:14" x14ac:dyDescent="0.25">
      <c r="D570" s="11"/>
      <c r="E570" s="11"/>
      <c r="F570" s="11"/>
      <c r="G570" s="15"/>
      <c r="I570" s="15"/>
      <c r="J570" s="16"/>
      <c r="K570" s="16"/>
      <c r="L570" s="16"/>
      <c r="M570" s="16"/>
      <c r="N570" s="16"/>
    </row>
    <row r="571" spans="4:14" x14ac:dyDescent="0.25">
      <c r="D571" s="11"/>
      <c r="E571" s="11"/>
      <c r="F571" s="11"/>
      <c r="G571" s="15"/>
      <c r="I571" s="15"/>
      <c r="J571" s="16"/>
      <c r="K571" s="16"/>
      <c r="L571" s="16"/>
      <c r="M571" s="16"/>
      <c r="N571" s="16"/>
    </row>
    <row r="572" spans="4:14" x14ac:dyDescent="0.25">
      <c r="D572" s="11"/>
      <c r="E572" s="11"/>
      <c r="F572" s="11"/>
      <c r="G572" s="15"/>
      <c r="I572" s="15"/>
      <c r="J572" s="16"/>
      <c r="K572" s="16"/>
      <c r="L572" s="16"/>
      <c r="M572" s="16"/>
      <c r="N572" s="16"/>
    </row>
    <row r="573" spans="4:14" x14ac:dyDescent="0.25">
      <c r="D573" s="11"/>
      <c r="E573" s="11"/>
      <c r="F573" s="11"/>
      <c r="G573" s="15"/>
      <c r="I573" s="15"/>
      <c r="J573" s="16"/>
      <c r="K573" s="16"/>
      <c r="L573" s="16"/>
      <c r="M573" s="16"/>
      <c r="N573" s="16"/>
    </row>
    <row r="574" spans="4:14" x14ac:dyDescent="0.25">
      <c r="D574" s="11"/>
      <c r="E574" s="11"/>
      <c r="F574" s="11"/>
      <c r="G574" s="15"/>
      <c r="I574" s="15"/>
      <c r="J574" s="16"/>
      <c r="K574" s="16"/>
      <c r="L574" s="16"/>
      <c r="M574" s="16"/>
      <c r="N574" s="16"/>
    </row>
    <row r="575" spans="4:14" x14ac:dyDescent="0.25">
      <c r="D575" s="11"/>
      <c r="E575" s="11"/>
      <c r="F575" s="11"/>
      <c r="G575" s="15"/>
      <c r="I575" s="15"/>
      <c r="J575" s="16"/>
      <c r="K575" s="16"/>
      <c r="L575" s="16"/>
      <c r="M575" s="16"/>
      <c r="N575" s="16"/>
    </row>
    <row r="576" spans="4:14" x14ac:dyDescent="0.25">
      <c r="D576" s="11"/>
      <c r="E576" s="11"/>
      <c r="F576" s="11"/>
      <c r="G576" s="15"/>
      <c r="I576" s="15"/>
      <c r="J576" s="16"/>
      <c r="K576" s="16"/>
      <c r="L576" s="16"/>
      <c r="M576" s="16"/>
      <c r="N576" s="16"/>
    </row>
    <row r="577" spans="4:14" x14ac:dyDescent="0.25">
      <c r="D577" s="11"/>
      <c r="E577" s="11"/>
      <c r="F577" s="11"/>
      <c r="G577" s="15"/>
      <c r="I577" s="15"/>
      <c r="J577" s="16"/>
      <c r="K577" s="16"/>
      <c r="L577" s="16"/>
      <c r="M577" s="16"/>
      <c r="N577" s="16"/>
    </row>
    <row r="578" spans="4:14" x14ac:dyDescent="0.25">
      <c r="D578" s="11"/>
      <c r="E578" s="11"/>
      <c r="F578" s="11"/>
      <c r="G578" s="15"/>
      <c r="I578" s="15"/>
      <c r="J578" s="16"/>
      <c r="K578" s="16"/>
      <c r="L578" s="16"/>
      <c r="M578" s="16"/>
      <c r="N578" s="16"/>
    </row>
    <row r="579" spans="4:14" x14ac:dyDescent="0.25">
      <c r="D579" s="11"/>
      <c r="E579" s="11"/>
      <c r="F579" s="11"/>
      <c r="G579" s="15"/>
      <c r="I579" s="15"/>
      <c r="J579" s="16"/>
      <c r="K579" s="16"/>
      <c r="L579" s="16"/>
      <c r="M579" s="16"/>
      <c r="N579" s="16"/>
    </row>
    <row r="580" spans="4:14" x14ac:dyDescent="0.25">
      <c r="D580" s="11"/>
      <c r="E580" s="11"/>
      <c r="F580" s="11"/>
      <c r="G580" s="15"/>
      <c r="I580" s="15"/>
      <c r="J580" s="16"/>
      <c r="K580" s="16"/>
      <c r="L580" s="16"/>
      <c r="M580" s="16"/>
      <c r="N580" s="16"/>
    </row>
    <row r="581" spans="4:14" x14ac:dyDescent="0.25">
      <c r="D581" s="11"/>
      <c r="E581" s="11"/>
      <c r="F581" s="11"/>
      <c r="G581" s="15"/>
      <c r="I581" s="15"/>
      <c r="J581" s="16"/>
      <c r="K581" s="16"/>
      <c r="L581" s="16"/>
      <c r="M581" s="16"/>
      <c r="N581" s="16"/>
    </row>
    <row r="582" spans="4:14" x14ac:dyDescent="0.25">
      <c r="D582" s="11"/>
      <c r="E582" s="11"/>
      <c r="F582" s="11"/>
      <c r="G582" s="15"/>
      <c r="I582" s="15"/>
      <c r="J582" s="16"/>
      <c r="K582" s="16"/>
      <c r="L582" s="16"/>
      <c r="M582" s="16"/>
      <c r="N582" s="16"/>
    </row>
    <row r="583" spans="4:14" x14ac:dyDescent="0.25">
      <c r="D583" s="11"/>
      <c r="E583" s="11"/>
      <c r="F583" s="11"/>
      <c r="G583" s="15"/>
      <c r="I583" s="15"/>
      <c r="J583" s="16"/>
      <c r="K583" s="16"/>
      <c r="L583" s="16"/>
      <c r="M583" s="16"/>
      <c r="N583" s="16"/>
    </row>
    <row r="584" spans="4:14" x14ac:dyDescent="0.25">
      <c r="D584" s="11"/>
      <c r="E584" s="11"/>
      <c r="F584" s="11"/>
      <c r="G584" s="15"/>
      <c r="I584" s="15"/>
      <c r="J584" s="16"/>
      <c r="K584" s="16"/>
      <c r="L584" s="16"/>
      <c r="M584" s="16"/>
      <c r="N584" s="16"/>
    </row>
    <row r="585" spans="4:14" x14ac:dyDescent="0.25">
      <c r="D585" s="11"/>
      <c r="E585" s="11"/>
      <c r="F585" s="11"/>
      <c r="G585" s="15"/>
      <c r="I585" s="15"/>
      <c r="J585" s="16"/>
      <c r="K585" s="16"/>
      <c r="L585" s="16"/>
      <c r="M585" s="16"/>
      <c r="N585" s="16"/>
    </row>
    <row r="586" spans="4:14" x14ac:dyDescent="0.25">
      <c r="D586" s="11"/>
      <c r="E586" s="11"/>
      <c r="F586" s="11"/>
      <c r="G586" s="15"/>
      <c r="I586" s="15"/>
      <c r="J586" s="16"/>
      <c r="K586" s="16"/>
      <c r="L586" s="16"/>
      <c r="M586" s="16"/>
      <c r="N586" s="16"/>
    </row>
    <row r="587" spans="4:14" x14ac:dyDescent="0.25">
      <c r="D587" s="11"/>
      <c r="E587" s="11"/>
      <c r="F587" s="11"/>
      <c r="G587" s="15"/>
      <c r="I587" s="15"/>
      <c r="J587" s="16"/>
      <c r="K587" s="16"/>
      <c r="L587" s="16"/>
      <c r="M587" s="16"/>
      <c r="N587" s="16"/>
    </row>
    <row r="588" spans="4:14" x14ac:dyDescent="0.25">
      <c r="D588" s="11"/>
      <c r="E588" s="11"/>
      <c r="F588" s="11"/>
      <c r="G588" s="15"/>
      <c r="I588" s="15"/>
      <c r="J588" s="16"/>
      <c r="K588" s="16"/>
      <c r="L588" s="16"/>
      <c r="M588" s="16"/>
      <c r="N588" s="16"/>
    </row>
    <row r="589" spans="4:14" x14ac:dyDescent="0.25">
      <c r="D589" s="11"/>
      <c r="E589" s="11"/>
      <c r="F589" s="11"/>
      <c r="G589" s="15"/>
      <c r="I589" s="15"/>
      <c r="J589" s="16"/>
      <c r="K589" s="16"/>
      <c r="L589" s="16"/>
      <c r="M589" s="16"/>
      <c r="N589" s="16"/>
    </row>
    <row r="590" spans="4:14" x14ac:dyDescent="0.25">
      <c r="D590" s="11"/>
      <c r="E590" s="11"/>
      <c r="F590" s="11"/>
      <c r="G590" s="15"/>
      <c r="I590" s="15"/>
      <c r="J590" s="16"/>
      <c r="K590" s="16"/>
      <c r="L590" s="16"/>
      <c r="M590" s="16"/>
      <c r="N590" s="16"/>
    </row>
    <row r="591" spans="4:14" x14ac:dyDescent="0.25">
      <c r="D591" s="11"/>
      <c r="E591" s="11"/>
      <c r="F591" s="11"/>
      <c r="G591" s="15"/>
      <c r="I591" s="15"/>
      <c r="J591" s="16"/>
      <c r="K591" s="16"/>
      <c r="L591" s="16"/>
      <c r="M591" s="16"/>
      <c r="N591" s="16"/>
    </row>
    <row r="592" spans="4:14" x14ac:dyDescent="0.25">
      <c r="D592" s="11"/>
      <c r="E592" s="11"/>
      <c r="F592" s="11"/>
      <c r="G592" s="15"/>
      <c r="I592" s="15"/>
      <c r="J592" s="16"/>
      <c r="K592" s="16"/>
      <c r="L592" s="16"/>
      <c r="M592" s="16"/>
      <c r="N592" s="16"/>
    </row>
    <row r="593" spans="4:14" x14ac:dyDescent="0.25">
      <c r="D593" s="11"/>
      <c r="E593" s="11"/>
      <c r="F593" s="11"/>
      <c r="G593" s="15"/>
      <c r="I593" s="15"/>
      <c r="J593" s="16"/>
      <c r="K593" s="16"/>
      <c r="L593" s="16"/>
      <c r="M593" s="16"/>
      <c r="N593" s="16"/>
    </row>
    <row r="594" spans="4:14" x14ac:dyDescent="0.25">
      <c r="D594" s="11"/>
      <c r="E594" s="11"/>
      <c r="F594" s="11"/>
      <c r="G594" s="15"/>
      <c r="I594" s="15"/>
      <c r="J594" s="16"/>
      <c r="K594" s="16"/>
      <c r="L594" s="16"/>
      <c r="M594" s="16"/>
      <c r="N594" s="16"/>
    </row>
    <row r="595" spans="4:14" x14ac:dyDescent="0.25">
      <c r="D595" s="11"/>
      <c r="E595" s="11"/>
      <c r="F595" s="11"/>
      <c r="G595" s="15"/>
      <c r="I595" s="15"/>
      <c r="J595" s="16"/>
      <c r="K595" s="16"/>
      <c r="L595" s="16"/>
      <c r="M595" s="16"/>
      <c r="N595" s="16"/>
    </row>
    <row r="596" spans="4:14" x14ac:dyDescent="0.25">
      <c r="D596" s="11"/>
      <c r="E596" s="11"/>
      <c r="F596" s="11"/>
      <c r="G596" s="15"/>
      <c r="I596" s="15"/>
      <c r="J596" s="16"/>
      <c r="K596" s="16"/>
      <c r="L596" s="16"/>
      <c r="M596" s="16"/>
      <c r="N596" s="16"/>
    </row>
    <row r="597" spans="4:14" x14ac:dyDescent="0.25">
      <c r="D597" s="11"/>
      <c r="E597" s="11"/>
      <c r="F597" s="11"/>
      <c r="G597" s="15"/>
      <c r="I597" s="15"/>
      <c r="J597" s="16"/>
      <c r="K597" s="16"/>
      <c r="L597" s="16"/>
      <c r="M597" s="16"/>
      <c r="N597" s="16"/>
    </row>
    <row r="598" spans="4:14" x14ac:dyDescent="0.25">
      <c r="D598" s="11"/>
      <c r="E598" s="11"/>
      <c r="F598" s="11"/>
      <c r="G598" s="15"/>
      <c r="I598" s="15"/>
      <c r="J598" s="16"/>
      <c r="K598" s="16"/>
      <c r="L598" s="16"/>
      <c r="M598" s="16"/>
      <c r="N598" s="16"/>
    </row>
    <row r="599" spans="4:14" x14ac:dyDescent="0.25">
      <c r="D599" s="11"/>
      <c r="E599" s="11"/>
      <c r="F599" s="11"/>
      <c r="G599" s="15"/>
      <c r="I599" s="15"/>
      <c r="J599" s="16"/>
      <c r="K599" s="16"/>
      <c r="L599" s="16"/>
      <c r="M599" s="16"/>
      <c r="N599" s="16"/>
    </row>
    <row r="600" spans="4:14" x14ac:dyDescent="0.25">
      <c r="D600" s="11"/>
      <c r="E600" s="11"/>
      <c r="F600" s="11"/>
      <c r="G600" s="15"/>
      <c r="I600" s="15"/>
      <c r="J600" s="16"/>
      <c r="K600" s="16"/>
      <c r="L600" s="16"/>
      <c r="M600" s="16"/>
      <c r="N600" s="16"/>
    </row>
    <row r="601" spans="4:14" x14ac:dyDescent="0.25">
      <c r="D601" s="11"/>
      <c r="E601" s="11"/>
      <c r="F601" s="11"/>
      <c r="G601" s="15"/>
      <c r="I601" s="15"/>
      <c r="J601" s="16"/>
      <c r="K601" s="16"/>
      <c r="L601" s="16"/>
      <c r="M601" s="16"/>
      <c r="N601" s="16"/>
    </row>
    <row r="602" spans="4:14" x14ac:dyDescent="0.25">
      <c r="D602" s="11"/>
      <c r="E602" s="11"/>
      <c r="F602" s="11"/>
      <c r="G602" s="15"/>
      <c r="I602" s="15"/>
      <c r="J602" s="16"/>
      <c r="K602" s="16"/>
      <c r="L602" s="16"/>
      <c r="M602" s="16"/>
      <c r="N602" s="16"/>
    </row>
    <row r="603" spans="4:14" x14ac:dyDescent="0.25">
      <c r="D603" s="11"/>
      <c r="E603" s="11"/>
      <c r="F603" s="11"/>
      <c r="G603" s="15"/>
      <c r="I603" s="15"/>
      <c r="J603" s="16"/>
      <c r="K603" s="16"/>
      <c r="L603" s="16"/>
      <c r="M603" s="16"/>
      <c r="N603" s="16"/>
    </row>
    <row r="604" spans="4:14" x14ac:dyDescent="0.25">
      <c r="D604" s="11"/>
      <c r="E604" s="11"/>
      <c r="F604" s="11"/>
      <c r="G604" s="15"/>
      <c r="I604" s="15"/>
      <c r="J604" s="16"/>
      <c r="K604" s="16"/>
      <c r="L604" s="16"/>
      <c r="M604" s="16"/>
      <c r="N604" s="16"/>
    </row>
    <row r="605" spans="4:14" x14ac:dyDescent="0.25">
      <c r="D605" s="11"/>
      <c r="E605" s="11"/>
      <c r="F605" s="11"/>
      <c r="G605" s="15"/>
      <c r="I605" s="15"/>
      <c r="J605" s="16"/>
      <c r="K605" s="16"/>
      <c r="L605" s="16"/>
      <c r="M605" s="16"/>
      <c r="N605" s="16"/>
    </row>
    <row r="606" spans="4:14" x14ac:dyDescent="0.25">
      <c r="D606" s="11"/>
      <c r="E606" s="11"/>
      <c r="F606" s="11"/>
      <c r="G606" s="15"/>
      <c r="I606" s="15"/>
      <c r="J606" s="16"/>
      <c r="K606" s="16"/>
      <c r="L606" s="16"/>
      <c r="M606" s="16"/>
      <c r="N606" s="16"/>
    </row>
    <row r="607" spans="4:14" x14ac:dyDescent="0.25">
      <c r="D607" s="11"/>
      <c r="E607" s="11"/>
      <c r="F607" s="11"/>
      <c r="G607" s="15"/>
      <c r="I607" s="15"/>
      <c r="J607" s="16"/>
      <c r="K607" s="16"/>
      <c r="L607" s="16"/>
      <c r="M607" s="16"/>
      <c r="N607" s="16"/>
    </row>
    <row r="608" spans="4:14" x14ac:dyDescent="0.25">
      <c r="D608" s="11"/>
      <c r="E608" s="11"/>
      <c r="F608" s="11"/>
      <c r="G608" s="15"/>
      <c r="I608" s="15"/>
      <c r="J608" s="16"/>
      <c r="K608" s="16"/>
      <c r="L608" s="16"/>
      <c r="M608" s="16"/>
      <c r="N608" s="16"/>
    </row>
    <row r="609" spans="4:14" x14ac:dyDescent="0.25">
      <c r="D609" s="11"/>
      <c r="E609" s="11"/>
      <c r="F609" s="11"/>
      <c r="G609" s="15"/>
      <c r="I609" s="15"/>
      <c r="J609" s="16"/>
      <c r="K609" s="16"/>
      <c r="L609" s="16"/>
      <c r="M609" s="16"/>
      <c r="N609" s="16"/>
    </row>
    <row r="610" spans="4:14" x14ac:dyDescent="0.25">
      <c r="D610" s="11"/>
      <c r="E610" s="11"/>
      <c r="F610" s="11"/>
      <c r="G610" s="15"/>
      <c r="I610" s="15"/>
      <c r="J610" s="16"/>
      <c r="K610" s="16"/>
      <c r="L610" s="16"/>
      <c r="M610" s="16"/>
      <c r="N610" s="16"/>
    </row>
    <row r="611" spans="4:14" x14ac:dyDescent="0.25">
      <c r="D611" s="11"/>
      <c r="E611" s="11"/>
      <c r="F611" s="11"/>
      <c r="G611" s="15"/>
      <c r="I611" s="15"/>
      <c r="J611" s="16"/>
      <c r="K611" s="16"/>
      <c r="L611" s="16"/>
      <c r="M611" s="16"/>
      <c r="N611" s="16"/>
    </row>
    <row r="612" spans="4:14" x14ac:dyDescent="0.25">
      <c r="D612" s="11"/>
      <c r="E612" s="11"/>
      <c r="F612" s="11"/>
      <c r="G612" s="15"/>
      <c r="I612" s="15"/>
      <c r="J612" s="16"/>
      <c r="K612" s="16"/>
      <c r="L612" s="16"/>
      <c r="M612" s="16"/>
      <c r="N612" s="16"/>
    </row>
    <row r="613" spans="4:14" x14ac:dyDescent="0.25">
      <c r="D613" s="11"/>
      <c r="E613" s="11"/>
      <c r="F613" s="11"/>
      <c r="G613" s="15"/>
      <c r="I613" s="15"/>
      <c r="J613" s="16"/>
      <c r="K613" s="16"/>
      <c r="L613" s="16"/>
      <c r="M613" s="16"/>
      <c r="N613" s="16"/>
    </row>
    <row r="614" spans="4:14" x14ac:dyDescent="0.25">
      <c r="D614" s="11"/>
      <c r="E614" s="11"/>
      <c r="F614" s="11"/>
      <c r="G614" s="15"/>
      <c r="I614" s="15"/>
      <c r="J614" s="16"/>
      <c r="K614" s="16"/>
      <c r="L614" s="16"/>
      <c r="M614" s="16"/>
      <c r="N614" s="16"/>
    </row>
    <row r="615" spans="4:14" x14ac:dyDescent="0.25">
      <c r="D615" s="11"/>
      <c r="E615" s="11"/>
      <c r="F615" s="11"/>
      <c r="G615" s="15"/>
      <c r="I615" s="15"/>
      <c r="J615" s="16"/>
      <c r="K615" s="16"/>
      <c r="L615" s="16"/>
      <c r="M615" s="16"/>
      <c r="N615" s="16"/>
    </row>
    <row r="616" spans="4:14" x14ac:dyDescent="0.25">
      <c r="D616" s="11"/>
      <c r="E616" s="11"/>
      <c r="F616" s="11"/>
      <c r="G616" s="15"/>
      <c r="I616" s="15"/>
      <c r="J616" s="16"/>
      <c r="K616" s="16"/>
      <c r="L616" s="16"/>
      <c r="M616" s="16"/>
      <c r="N616" s="16"/>
    </row>
    <row r="617" spans="4:14" x14ac:dyDescent="0.25">
      <c r="D617" s="11"/>
      <c r="E617" s="11"/>
      <c r="F617" s="11"/>
      <c r="G617" s="15"/>
      <c r="I617" s="15"/>
      <c r="J617" s="16"/>
      <c r="K617" s="16"/>
      <c r="L617" s="16"/>
      <c r="M617" s="16"/>
      <c r="N617" s="16"/>
    </row>
    <row r="618" spans="4:14" x14ac:dyDescent="0.25">
      <c r="D618" s="11"/>
      <c r="E618" s="11"/>
      <c r="F618" s="11"/>
      <c r="G618" s="15"/>
      <c r="I618" s="15"/>
      <c r="J618" s="16"/>
      <c r="K618" s="16"/>
      <c r="L618" s="16"/>
      <c r="M618" s="16"/>
      <c r="N618" s="16"/>
    </row>
    <row r="619" spans="4:14" x14ac:dyDescent="0.25">
      <c r="D619" s="11"/>
      <c r="E619" s="11"/>
      <c r="F619" s="11"/>
      <c r="G619" s="15"/>
      <c r="I619" s="15"/>
      <c r="J619" s="16"/>
      <c r="K619" s="16"/>
      <c r="L619" s="16"/>
      <c r="M619" s="16"/>
      <c r="N619" s="16"/>
    </row>
    <row r="620" spans="4:14" x14ac:dyDescent="0.25">
      <c r="D620" s="11"/>
      <c r="E620" s="11"/>
      <c r="F620" s="11"/>
      <c r="G620" s="15"/>
      <c r="I620" s="15"/>
      <c r="J620" s="16"/>
      <c r="K620" s="16"/>
      <c r="L620" s="16"/>
      <c r="M620" s="16"/>
      <c r="N620" s="16"/>
    </row>
    <row r="621" spans="4:14" x14ac:dyDescent="0.25">
      <c r="D621" s="11"/>
      <c r="E621" s="11"/>
      <c r="F621" s="11"/>
      <c r="G621" s="15"/>
      <c r="I621" s="15"/>
      <c r="J621" s="16"/>
      <c r="K621" s="16"/>
      <c r="L621" s="16"/>
      <c r="M621" s="16"/>
      <c r="N621" s="16"/>
    </row>
    <row r="622" spans="4:14" x14ac:dyDescent="0.25">
      <c r="D622" s="11"/>
      <c r="E622" s="11"/>
      <c r="F622" s="11"/>
      <c r="G622" s="15"/>
      <c r="I622" s="15"/>
      <c r="J622" s="16"/>
      <c r="K622" s="16"/>
      <c r="L622" s="16"/>
      <c r="M622" s="16"/>
      <c r="N622" s="16"/>
    </row>
    <row r="623" spans="4:14" x14ac:dyDescent="0.25">
      <c r="D623" s="11"/>
      <c r="E623" s="11"/>
      <c r="F623" s="11"/>
      <c r="G623" s="15"/>
      <c r="I623" s="15"/>
      <c r="J623" s="16"/>
      <c r="K623" s="16"/>
      <c r="L623" s="16"/>
      <c r="M623" s="16"/>
      <c r="N623" s="16"/>
    </row>
    <row r="624" spans="4:14" x14ac:dyDescent="0.25">
      <c r="D624" s="11"/>
      <c r="E624" s="11"/>
      <c r="F624" s="11"/>
      <c r="G624" s="15"/>
      <c r="I624" s="15"/>
      <c r="J624" s="16"/>
      <c r="K624" s="16"/>
      <c r="L624" s="16"/>
      <c r="M624" s="16"/>
      <c r="N624" s="16"/>
    </row>
    <row r="625" spans="4:14" x14ac:dyDescent="0.25">
      <c r="D625" s="11"/>
      <c r="E625" s="11"/>
      <c r="F625" s="11"/>
      <c r="G625" s="15"/>
      <c r="I625" s="15"/>
      <c r="J625" s="16"/>
      <c r="K625" s="16"/>
      <c r="L625" s="16"/>
      <c r="M625" s="16"/>
      <c r="N625" s="16"/>
    </row>
    <row r="626" spans="4:14" x14ac:dyDescent="0.25">
      <c r="D626" s="11"/>
      <c r="E626" s="11"/>
      <c r="F626" s="11"/>
      <c r="G626" s="15"/>
      <c r="I626" s="15"/>
      <c r="J626" s="16"/>
      <c r="K626" s="16"/>
      <c r="L626" s="16"/>
      <c r="M626" s="16"/>
      <c r="N626" s="16"/>
    </row>
    <row r="627" spans="4:14" x14ac:dyDescent="0.25">
      <c r="D627" s="11"/>
      <c r="E627" s="11"/>
      <c r="F627" s="11"/>
      <c r="G627" s="15"/>
      <c r="I627" s="15"/>
      <c r="J627" s="16"/>
      <c r="K627" s="16"/>
      <c r="L627" s="16"/>
      <c r="M627" s="16"/>
      <c r="N627" s="16"/>
    </row>
    <row r="628" spans="4:14" x14ac:dyDescent="0.25">
      <c r="D628" s="11"/>
      <c r="E628" s="11"/>
      <c r="F628" s="11"/>
      <c r="G628" s="15"/>
      <c r="I628" s="15"/>
      <c r="J628" s="16"/>
      <c r="K628" s="16"/>
      <c r="L628" s="16"/>
      <c r="M628" s="16"/>
      <c r="N628" s="16"/>
    </row>
    <row r="629" spans="4:14" x14ac:dyDescent="0.25">
      <c r="D629" s="11"/>
      <c r="E629" s="11"/>
      <c r="F629" s="11"/>
      <c r="G629" s="15"/>
      <c r="I629" s="15"/>
      <c r="J629" s="16"/>
      <c r="K629" s="16"/>
      <c r="L629" s="16"/>
      <c r="M629" s="16"/>
      <c r="N629" s="16"/>
    </row>
    <row r="630" spans="4:14" x14ac:dyDescent="0.25">
      <c r="D630" s="11"/>
      <c r="E630" s="11"/>
      <c r="F630" s="11"/>
      <c r="G630" s="15"/>
      <c r="I630" s="15"/>
      <c r="J630" s="16"/>
      <c r="K630" s="16"/>
      <c r="L630" s="16"/>
      <c r="M630" s="16"/>
      <c r="N630" s="16"/>
    </row>
    <row r="631" spans="4:14" x14ac:dyDescent="0.25">
      <c r="D631" s="11"/>
      <c r="E631" s="11"/>
      <c r="F631" s="11"/>
      <c r="G631" s="15"/>
      <c r="I631" s="15"/>
      <c r="J631" s="16"/>
      <c r="K631" s="16"/>
      <c r="L631" s="16"/>
      <c r="M631" s="16"/>
      <c r="N631" s="16"/>
    </row>
    <row r="632" spans="4:14" x14ac:dyDescent="0.25">
      <c r="D632" s="11"/>
      <c r="E632" s="11"/>
      <c r="F632" s="11"/>
      <c r="G632" s="15"/>
      <c r="I632" s="15"/>
      <c r="J632" s="16"/>
      <c r="K632" s="16"/>
      <c r="L632" s="16"/>
      <c r="M632" s="16"/>
      <c r="N632" s="16"/>
    </row>
    <row r="633" spans="4:14" x14ac:dyDescent="0.25">
      <c r="D633" s="11"/>
      <c r="E633" s="11"/>
      <c r="F633" s="11"/>
      <c r="G633" s="15"/>
      <c r="I633" s="15"/>
      <c r="J633" s="16"/>
      <c r="K633" s="16"/>
      <c r="L633" s="16"/>
      <c r="M633" s="16"/>
      <c r="N633" s="16"/>
    </row>
    <row r="634" spans="4:14" x14ac:dyDescent="0.25">
      <c r="D634" s="11"/>
      <c r="E634" s="11"/>
      <c r="F634" s="11"/>
      <c r="G634" s="15"/>
      <c r="I634" s="15"/>
      <c r="J634" s="16"/>
      <c r="K634" s="16"/>
      <c r="L634" s="16"/>
      <c r="M634" s="16"/>
      <c r="N634" s="16"/>
    </row>
    <row r="635" spans="4:14" x14ac:dyDescent="0.25">
      <c r="D635" s="11"/>
      <c r="E635" s="11"/>
      <c r="F635" s="11"/>
      <c r="G635" s="15"/>
      <c r="I635" s="15"/>
      <c r="J635" s="16"/>
      <c r="K635" s="16"/>
      <c r="L635" s="16"/>
      <c r="M635" s="16"/>
      <c r="N635" s="16"/>
    </row>
    <row r="636" spans="4:14" x14ac:dyDescent="0.25">
      <c r="D636" s="11"/>
      <c r="E636" s="11"/>
      <c r="F636" s="11"/>
      <c r="G636" s="15"/>
      <c r="I636" s="15"/>
      <c r="J636" s="16"/>
      <c r="K636" s="16"/>
      <c r="L636" s="16"/>
      <c r="M636" s="16"/>
      <c r="N636" s="16"/>
    </row>
    <row r="637" spans="4:14" x14ac:dyDescent="0.25">
      <c r="D637" s="11"/>
      <c r="E637" s="11"/>
      <c r="F637" s="11"/>
      <c r="G637" s="15"/>
      <c r="I637" s="15"/>
      <c r="J637" s="16"/>
      <c r="K637" s="16"/>
      <c r="L637" s="16"/>
      <c r="M637" s="16"/>
      <c r="N637" s="16"/>
    </row>
    <row r="638" spans="4:14" x14ac:dyDescent="0.25">
      <c r="D638" s="11"/>
      <c r="E638" s="11"/>
      <c r="F638" s="11"/>
      <c r="G638" s="15"/>
      <c r="I638" s="15"/>
      <c r="J638" s="16"/>
      <c r="K638" s="16"/>
      <c r="L638" s="16"/>
      <c r="M638" s="16"/>
      <c r="N638" s="16"/>
    </row>
    <row r="639" spans="4:14" x14ac:dyDescent="0.25">
      <c r="D639" s="11"/>
      <c r="E639" s="11"/>
      <c r="F639" s="11"/>
      <c r="G639" s="15"/>
      <c r="I639" s="15"/>
      <c r="J639" s="16"/>
      <c r="K639" s="16"/>
      <c r="L639" s="16"/>
      <c r="M639" s="16"/>
      <c r="N639" s="16"/>
    </row>
    <row r="640" spans="4:14" x14ac:dyDescent="0.25">
      <c r="D640" s="11"/>
      <c r="E640" s="11"/>
      <c r="F640" s="11"/>
      <c r="G640" s="15"/>
      <c r="I640" s="15"/>
      <c r="J640" s="16"/>
      <c r="K640" s="16"/>
      <c r="L640" s="16"/>
      <c r="M640" s="16"/>
      <c r="N640" s="16"/>
    </row>
    <row r="641" spans="4:14" x14ac:dyDescent="0.25">
      <c r="D641" s="11"/>
      <c r="E641" s="11"/>
      <c r="F641" s="11"/>
      <c r="G641" s="15"/>
      <c r="I641" s="15"/>
      <c r="J641" s="16"/>
      <c r="K641" s="16"/>
      <c r="L641" s="16"/>
      <c r="M641" s="16"/>
      <c r="N641" s="16"/>
    </row>
    <row r="642" spans="4:14" x14ac:dyDescent="0.25">
      <c r="D642" s="11"/>
      <c r="E642" s="11"/>
      <c r="F642" s="11"/>
      <c r="G642" s="15"/>
      <c r="I642" s="15"/>
      <c r="J642" s="16"/>
      <c r="K642" s="16"/>
      <c r="L642" s="16"/>
      <c r="M642" s="16"/>
      <c r="N642" s="16"/>
    </row>
    <row r="643" spans="4:14" x14ac:dyDescent="0.25">
      <c r="D643" s="11"/>
      <c r="E643" s="11"/>
      <c r="F643" s="11"/>
      <c r="G643" s="15"/>
      <c r="I643" s="15"/>
      <c r="J643" s="16"/>
      <c r="K643" s="16"/>
      <c r="L643" s="16"/>
      <c r="M643" s="16"/>
      <c r="N643" s="16"/>
    </row>
    <row r="644" spans="4:14" x14ac:dyDescent="0.25">
      <c r="D644" s="11"/>
      <c r="E644" s="11"/>
      <c r="F644" s="11"/>
      <c r="G644" s="15"/>
      <c r="I644" s="15"/>
      <c r="J644" s="16"/>
      <c r="K644" s="16"/>
      <c r="L644" s="16"/>
      <c r="M644" s="16"/>
      <c r="N644" s="16"/>
    </row>
    <row r="645" spans="4:14" x14ac:dyDescent="0.25">
      <c r="D645" s="11"/>
      <c r="E645" s="11"/>
      <c r="F645" s="11"/>
      <c r="G645" s="15"/>
      <c r="I645" s="15"/>
      <c r="J645" s="16"/>
      <c r="K645" s="16"/>
      <c r="L645" s="16"/>
      <c r="M645" s="16"/>
      <c r="N645" s="16"/>
    </row>
    <row r="646" spans="4:14" x14ac:dyDescent="0.25">
      <c r="D646" s="11"/>
      <c r="E646" s="11"/>
      <c r="F646" s="11"/>
      <c r="G646" s="15"/>
      <c r="I646" s="15"/>
      <c r="J646" s="16"/>
      <c r="K646" s="16"/>
      <c r="L646" s="16"/>
      <c r="M646" s="16"/>
      <c r="N646" s="16"/>
    </row>
    <row r="647" spans="4:14" x14ac:dyDescent="0.25">
      <c r="D647" s="11"/>
      <c r="E647" s="11"/>
      <c r="F647" s="11"/>
      <c r="G647" s="15"/>
      <c r="I647" s="15"/>
      <c r="J647" s="16"/>
      <c r="K647" s="16"/>
      <c r="L647" s="16"/>
      <c r="M647" s="16"/>
      <c r="N647" s="16"/>
    </row>
    <row r="648" spans="4:14" x14ac:dyDescent="0.25">
      <c r="D648" s="11"/>
      <c r="E648" s="11"/>
      <c r="F648" s="11"/>
      <c r="G648" s="15"/>
      <c r="I648" s="15"/>
      <c r="J648" s="16"/>
      <c r="K648" s="16"/>
      <c r="L648" s="16"/>
      <c r="M648" s="16"/>
      <c r="N648" s="16"/>
    </row>
    <row r="649" spans="4:14" x14ac:dyDescent="0.25">
      <c r="D649" s="11"/>
      <c r="E649" s="11"/>
      <c r="F649" s="11"/>
      <c r="G649" s="15"/>
      <c r="I649" s="15"/>
      <c r="J649" s="16"/>
      <c r="K649" s="16"/>
      <c r="L649" s="16"/>
      <c r="M649" s="16"/>
      <c r="N649" s="16"/>
    </row>
    <row r="650" spans="4:14" x14ac:dyDescent="0.25">
      <c r="D650" s="11"/>
      <c r="E650" s="11"/>
      <c r="F650" s="11"/>
      <c r="G650" s="15"/>
      <c r="I650" s="15"/>
      <c r="J650" s="16"/>
      <c r="K650" s="16"/>
      <c r="L650" s="16"/>
      <c r="M650" s="16"/>
      <c r="N650" s="16"/>
    </row>
    <row r="651" spans="4:14" x14ac:dyDescent="0.25">
      <c r="D651" s="11"/>
      <c r="E651" s="11"/>
      <c r="F651" s="11"/>
      <c r="G651" s="15"/>
      <c r="I651" s="15"/>
      <c r="J651" s="16"/>
      <c r="K651" s="16"/>
      <c r="L651" s="16"/>
      <c r="M651" s="16"/>
      <c r="N651" s="16"/>
    </row>
    <row r="652" spans="4:14" x14ac:dyDescent="0.25">
      <c r="D652" s="11"/>
      <c r="E652" s="11"/>
      <c r="F652" s="11"/>
      <c r="G652" s="15"/>
      <c r="I652" s="15"/>
      <c r="J652" s="16"/>
      <c r="K652" s="16"/>
      <c r="L652" s="16"/>
      <c r="M652" s="16"/>
      <c r="N652" s="16"/>
    </row>
    <row r="653" spans="4:14" x14ac:dyDescent="0.25">
      <c r="D653" s="11"/>
      <c r="E653" s="11"/>
      <c r="F653" s="11"/>
      <c r="G653" s="15"/>
      <c r="I653" s="15"/>
      <c r="J653" s="16"/>
      <c r="K653" s="16"/>
      <c r="L653" s="16"/>
      <c r="M653" s="16"/>
      <c r="N653" s="16"/>
    </row>
    <row r="654" spans="4:14" x14ac:dyDescent="0.25">
      <c r="D654" s="11"/>
      <c r="E654" s="11"/>
      <c r="F654" s="11"/>
      <c r="G654" s="15"/>
      <c r="I654" s="15"/>
      <c r="J654" s="16"/>
      <c r="K654" s="16"/>
      <c r="L654" s="16"/>
      <c r="M654" s="16"/>
      <c r="N654" s="16"/>
    </row>
    <row r="655" spans="4:14" x14ac:dyDescent="0.25">
      <c r="D655" s="11"/>
      <c r="E655" s="11"/>
      <c r="F655" s="11"/>
      <c r="G655" s="15"/>
      <c r="I655" s="15"/>
      <c r="J655" s="16"/>
      <c r="K655" s="16"/>
      <c r="L655" s="16"/>
      <c r="M655" s="16"/>
      <c r="N655" s="16"/>
    </row>
    <row r="656" spans="4:14" x14ac:dyDescent="0.25">
      <c r="D656" s="11"/>
      <c r="E656" s="11"/>
      <c r="F656" s="11"/>
      <c r="G656" s="15"/>
      <c r="I656" s="15"/>
      <c r="J656" s="16"/>
      <c r="K656" s="16"/>
      <c r="L656" s="16"/>
      <c r="M656" s="16"/>
      <c r="N656" s="16"/>
    </row>
    <row r="657" spans="4:14" x14ac:dyDescent="0.25">
      <c r="D657" s="11"/>
      <c r="E657" s="11"/>
      <c r="F657" s="11"/>
      <c r="G657" s="15"/>
      <c r="I657" s="15"/>
      <c r="J657" s="16"/>
      <c r="K657" s="16"/>
      <c r="L657" s="16"/>
      <c r="M657" s="16"/>
      <c r="N657" s="16"/>
    </row>
    <row r="658" spans="4:14" x14ac:dyDescent="0.25">
      <c r="D658" s="11"/>
      <c r="E658" s="11"/>
      <c r="F658" s="11"/>
      <c r="G658" s="15"/>
      <c r="I658" s="15"/>
      <c r="J658" s="16"/>
      <c r="K658" s="16"/>
      <c r="L658" s="16"/>
      <c r="M658" s="16"/>
      <c r="N658" s="16"/>
    </row>
    <row r="659" spans="4:14" x14ac:dyDescent="0.25">
      <c r="D659" s="11"/>
      <c r="E659" s="11"/>
      <c r="F659" s="11"/>
      <c r="G659" s="15"/>
      <c r="I659" s="15"/>
      <c r="J659" s="16"/>
      <c r="K659" s="16"/>
      <c r="L659" s="16"/>
      <c r="M659" s="16"/>
      <c r="N659" s="16"/>
    </row>
    <row r="660" spans="4:14" x14ac:dyDescent="0.25">
      <c r="D660" s="11"/>
      <c r="E660" s="11"/>
      <c r="F660" s="11"/>
      <c r="G660" s="15"/>
      <c r="I660" s="15"/>
      <c r="J660" s="16"/>
      <c r="K660" s="16"/>
      <c r="L660" s="16"/>
      <c r="M660" s="16"/>
      <c r="N660" s="16"/>
    </row>
    <row r="661" spans="4:14" x14ac:dyDescent="0.25">
      <c r="D661" s="11"/>
      <c r="E661" s="11"/>
      <c r="F661" s="11"/>
      <c r="G661" s="15"/>
      <c r="I661" s="15"/>
      <c r="J661" s="16"/>
      <c r="K661" s="16"/>
      <c r="L661" s="16"/>
      <c r="M661" s="16"/>
      <c r="N661" s="16"/>
    </row>
    <row r="662" spans="4:14" x14ac:dyDescent="0.25">
      <c r="D662" s="11"/>
      <c r="E662" s="11"/>
      <c r="F662" s="11"/>
      <c r="G662" s="15"/>
      <c r="I662" s="15"/>
      <c r="J662" s="16"/>
      <c r="K662" s="16"/>
      <c r="L662" s="16"/>
      <c r="M662" s="16"/>
      <c r="N662" s="16"/>
    </row>
    <row r="663" spans="4:14" x14ac:dyDescent="0.25">
      <c r="D663" s="11"/>
      <c r="E663" s="11"/>
      <c r="F663" s="11"/>
      <c r="G663" s="15"/>
      <c r="I663" s="15"/>
      <c r="J663" s="16"/>
      <c r="K663" s="16"/>
      <c r="L663" s="16"/>
      <c r="M663" s="16"/>
      <c r="N663" s="16"/>
    </row>
    <row r="664" spans="4:14" x14ac:dyDescent="0.25">
      <c r="D664" s="11"/>
      <c r="E664" s="11"/>
      <c r="F664" s="11"/>
      <c r="G664" s="15"/>
      <c r="I664" s="15"/>
      <c r="J664" s="16"/>
      <c r="K664" s="16"/>
      <c r="L664" s="16"/>
      <c r="M664" s="16"/>
      <c r="N664" s="16"/>
    </row>
    <row r="665" spans="4:14" x14ac:dyDescent="0.25">
      <c r="D665" s="11"/>
      <c r="E665" s="11"/>
      <c r="F665" s="11"/>
      <c r="G665" s="15"/>
      <c r="I665" s="15"/>
      <c r="J665" s="16"/>
      <c r="K665" s="16"/>
      <c r="L665" s="16"/>
      <c r="M665" s="16"/>
      <c r="N665" s="16"/>
    </row>
    <row r="666" spans="4:14" x14ac:dyDescent="0.25">
      <c r="D666" s="11"/>
      <c r="E666" s="11"/>
      <c r="F666" s="11"/>
      <c r="G666" s="15"/>
      <c r="I666" s="15"/>
      <c r="J666" s="16"/>
      <c r="K666" s="16"/>
      <c r="L666" s="16"/>
      <c r="M666" s="16"/>
      <c r="N666" s="16"/>
    </row>
    <row r="667" spans="4:14" x14ac:dyDescent="0.25">
      <c r="D667" s="11"/>
      <c r="E667" s="11"/>
      <c r="F667" s="11"/>
      <c r="G667" s="15"/>
      <c r="I667" s="15"/>
      <c r="J667" s="16"/>
      <c r="K667" s="16"/>
      <c r="L667" s="16"/>
      <c r="M667" s="16"/>
      <c r="N667" s="16"/>
    </row>
    <row r="668" spans="4:14" x14ac:dyDescent="0.25">
      <c r="D668" s="11"/>
      <c r="E668" s="11"/>
      <c r="F668" s="11"/>
      <c r="G668" s="15"/>
      <c r="I668" s="15"/>
      <c r="J668" s="16"/>
      <c r="K668" s="16"/>
      <c r="L668" s="16"/>
      <c r="M668" s="16"/>
      <c r="N668" s="16"/>
    </row>
    <row r="669" spans="4:14" x14ac:dyDescent="0.25">
      <c r="D669" s="11"/>
      <c r="E669" s="11"/>
      <c r="F669" s="11"/>
      <c r="G669" s="15"/>
      <c r="I669" s="15"/>
      <c r="J669" s="16"/>
      <c r="K669" s="16"/>
      <c r="L669" s="16"/>
      <c r="M669" s="16"/>
      <c r="N669" s="16"/>
    </row>
    <row r="670" spans="4:14" x14ac:dyDescent="0.25">
      <c r="D670" s="11"/>
      <c r="E670" s="11"/>
      <c r="F670" s="11"/>
      <c r="G670" s="15"/>
      <c r="I670" s="15"/>
      <c r="J670" s="16"/>
      <c r="K670" s="16"/>
      <c r="L670" s="16"/>
      <c r="M670" s="16"/>
      <c r="N670" s="16"/>
    </row>
    <row r="671" spans="4:14" x14ac:dyDescent="0.25">
      <c r="D671" s="11"/>
      <c r="E671" s="11"/>
      <c r="F671" s="11"/>
      <c r="G671" s="15"/>
      <c r="I671" s="15"/>
      <c r="J671" s="16"/>
      <c r="K671" s="16"/>
      <c r="L671" s="16"/>
      <c r="M671" s="16"/>
      <c r="N671" s="16"/>
    </row>
    <row r="672" spans="4:14" x14ac:dyDescent="0.25">
      <c r="D672" s="11"/>
      <c r="E672" s="11"/>
      <c r="F672" s="11"/>
      <c r="G672" s="15"/>
      <c r="I672" s="15"/>
      <c r="J672" s="16"/>
      <c r="K672" s="16"/>
      <c r="L672" s="16"/>
      <c r="M672" s="16"/>
      <c r="N672" s="16"/>
    </row>
    <row r="673" spans="4:14" x14ac:dyDescent="0.25">
      <c r="D673" s="11"/>
      <c r="E673" s="11"/>
      <c r="F673" s="11"/>
      <c r="G673" s="15"/>
      <c r="I673" s="15"/>
      <c r="J673" s="16"/>
      <c r="K673" s="16"/>
      <c r="L673" s="16"/>
      <c r="M673" s="16"/>
      <c r="N673" s="16"/>
    </row>
    <row r="674" spans="4:14" x14ac:dyDescent="0.25">
      <c r="D674" s="11"/>
      <c r="E674" s="11"/>
      <c r="F674" s="11"/>
      <c r="G674" s="15"/>
      <c r="I674" s="15"/>
      <c r="J674" s="16"/>
      <c r="K674" s="16"/>
      <c r="L674" s="16"/>
      <c r="M674" s="16"/>
      <c r="N674" s="16"/>
    </row>
    <row r="675" spans="4:14" x14ac:dyDescent="0.25">
      <c r="D675" s="11"/>
      <c r="E675" s="11"/>
      <c r="F675" s="11"/>
      <c r="G675" s="15"/>
      <c r="I675" s="15"/>
      <c r="J675" s="16"/>
      <c r="K675" s="16"/>
      <c r="L675" s="16"/>
      <c r="M675" s="16"/>
      <c r="N675" s="16"/>
    </row>
    <row r="676" spans="4:14" x14ac:dyDescent="0.25">
      <c r="D676" s="11"/>
      <c r="E676" s="11"/>
      <c r="F676" s="11"/>
      <c r="G676" s="15"/>
      <c r="I676" s="15"/>
      <c r="J676" s="16"/>
      <c r="K676" s="16"/>
      <c r="L676" s="16"/>
      <c r="M676" s="16"/>
      <c r="N676" s="16"/>
    </row>
    <row r="677" spans="4:14" x14ac:dyDescent="0.25">
      <c r="D677" s="11"/>
      <c r="E677" s="11"/>
      <c r="F677" s="11"/>
      <c r="G677" s="15"/>
      <c r="I677" s="15"/>
      <c r="J677" s="16"/>
      <c r="K677" s="16"/>
      <c r="L677" s="16"/>
      <c r="M677" s="16"/>
      <c r="N677" s="16"/>
    </row>
    <row r="678" spans="4:14" x14ac:dyDescent="0.25">
      <c r="D678" s="11"/>
      <c r="E678" s="11"/>
      <c r="F678" s="11"/>
      <c r="G678" s="15"/>
      <c r="I678" s="15"/>
      <c r="J678" s="16"/>
      <c r="K678" s="16"/>
      <c r="L678" s="16"/>
      <c r="M678" s="16"/>
      <c r="N678" s="16"/>
    </row>
    <row r="679" spans="4:14" x14ac:dyDescent="0.25">
      <c r="D679" s="11"/>
      <c r="E679" s="11"/>
      <c r="F679" s="11"/>
      <c r="G679" s="15"/>
      <c r="I679" s="15"/>
      <c r="J679" s="16"/>
      <c r="K679" s="16"/>
      <c r="L679" s="16"/>
      <c r="M679" s="16"/>
      <c r="N679" s="16"/>
    </row>
    <row r="680" spans="4:14" x14ac:dyDescent="0.25">
      <c r="D680" s="11"/>
      <c r="E680" s="11"/>
      <c r="F680" s="11"/>
      <c r="G680" s="15"/>
      <c r="I680" s="15"/>
      <c r="J680" s="16"/>
      <c r="K680" s="16"/>
      <c r="L680" s="16"/>
      <c r="M680" s="16"/>
      <c r="N680" s="16"/>
    </row>
    <row r="681" spans="4:14" x14ac:dyDescent="0.25">
      <c r="D681" s="11"/>
      <c r="E681" s="11"/>
      <c r="F681" s="11"/>
      <c r="G681" s="15"/>
      <c r="I681" s="15"/>
      <c r="J681" s="16"/>
      <c r="K681" s="16"/>
      <c r="L681" s="16"/>
      <c r="M681" s="16"/>
      <c r="N681" s="16"/>
    </row>
    <row r="682" spans="4:14" x14ac:dyDescent="0.25">
      <c r="D682" s="11"/>
      <c r="E682" s="11"/>
      <c r="F682" s="11"/>
      <c r="G682" s="15"/>
      <c r="I682" s="15"/>
      <c r="J682" s="16"/>
      <c r="K682" s="16"/>
      <c r="L682" s="16"/>
      <c r="M682" s="16"/>
      <c r="N682" s="16"/>
    </row>
    <row r="683" spans="4:14" x14ac:dyDescent="0.25">
      <c r="D683" s="11"/>
      <c r="E683" s="11"/>
      <c r="F683" s="11"/>
      <c r="G683" s="15"/>
      <c r="I683" s="15"/>
      <c r="J683" s="16"/>
      <c r="K683" s="16"/>
      <c r="L683" s="16"/>
      <c r="M683" s="16"/>
      <c r="N683" s="16"/>
    </row>
    <row r="684" spans="4:14" x14ac:dyDescent="0.25">
      <c r="D684" s="11"/>
      <c r="E684" s="11"/>
      <c r="F684" s="11"/>
      <c r="G684" s="15"/>
      <c r="I684" s="15"/>
      <c r="J684" s="16"/>
      <c r="K684" s="16"/>
      <c r="L684" s="16"/>
      <c r="M684" s="16"/>
      <c r="N684" s="16"/>
    </row>
    <row r="685" spans="4:14" x14ac:dyDescent="0.25">
      <c r="D685" s="11"/>
      <c r="E685" s="11"/>
      <c r="F685" s="11"/>
      <c r="G685" s="15"/>
      <c r="I685" s="15"/>
      <c r="J685" s="16"/>
      <c r="K685" s="16"/>
      <c r="L685" s="16"/>
      <c r="M685" s="16"/>
      <c r="N685" s="16"/>
    </row>
    <row r="686" spans="4:14" x14ac:dyDescent="0.25">
      <c r="D686" s="11"/>
      <c r="E686" s="11"/>
      <c r="F686" s="11"/>
      <c r="G686" s="15"/>
      <c r="I686" s="15"/>
      <c r="J686" s="16"/>
      <c r="K686" s="16"/>
      <c r="L686" s="16"/>
      <c r="M686" s="16"/>
      <c r="N686" s="16"/>
    </row>
    <row r="687" spans="4:14" x14ac:dyDescent="0.25">
      <c r="D687" s="11"/>
      <c r="E687" s="11"/>
      <c r="F687" s="11"/>
      <c r="G687" s="15"/>
      <c r="I687" s="15"/>
      <c r="J687" s="16"/>
      <c r="K687" s="16"/>
      <c r="L687" s="16"/>
      <c r="M687" s="16"/>
      <c r="N687" s="16"/>
    </row>
    <row r="688" spans="4:14" x14ac:dyDescent="0.25">
      <c r="D688" s="11"/>
      <c r="E688" s="11"/>
      <c r="F688" s="11"/>
      <c r="G688" s="15"/>
      <c r="I688" s="15"/>
      <c r="J688" s="16"/>
      <c r="K688" s="16"/>
      <c r="L688" s="16"/>
      <c r="M688" s="16"/>
      <c r="N688" s="16"/>
    </row>
    <row r="689" spans="4:14" x14ac:dyDescent="0.25">
      <c r="D689" s="11"/>
      <c r="E689" s="11"/>
      <c r="F689" s="11"/>
      <c r="G689" s="15"/>
      <c r="I689" s="15"/>
      <c r="J689" s="16"/>
      <c r="K689" s="16"/>
      <c r="L689" s="16"/>
      <c r="M689" s="16"/>
      <c r="N689" s="16"/>
    </row>
    <row r="690" spans="4:14" x14ac:dyDescent="0.25">
      <c r="D690" s="11"/>
      <c r="E690" s="11"/>
      <c r="F690" s="11"/>
      <c r="G690" s="15"/>
      <c r="I690" s="15"/>
      <c r="J690" s="16"/>
      <c r="K690" s="16"/>
      <c r="L690" s="16"/>
      <c r="M690" s="16"/>
      <c r="N690" s="16"/>
    </row>
    <row r="691" spans="4:14" x14ac:dyDescent="0.25">
      <c r="D691" s="11"/>
      <c r="E691" s="11"/>
      <c r="F691" s="11"/>
      <c r="G691" s="15"/>
      <c r="I691" s="15"/>
      <c r="J691" s="16"/>
      <c r="K691" s="16"/>
      <c r="L691" s="16"/>
      <c r="M691" s="16"/>
      <c r="N691" s="16"/>
    </row>
    <row r="692" spans="4:14" x14ac:dyDescent="0.25">
      <c r="D692" s="11"/>
      <c r="E692" s="11"/>
      <c r="F692" s="11"/>
      <c r="G692" s="15"/>
      <c r="I692" s="15"/>
      <c r="J692" s="16"/>
      <c r="K692" s="16"/>
      <c r="L692" s="16"/>
      <c r="M692" s="16"/>
      <c r="N692" s="16"/>
    </row>
    <row r="693" spans="4:14" x14ac:dyDescent="0.25">
      <c r="D693" s="11"/>
      <c r="E693" s="11"/>
      <c r="F693" s="11"/>
      <c r="G693" s="15"/>
      <c r="I693" s="15"/>
      <c r="J693" s="16"/>
      <c r="K693" s="16"/>
      <c r="L693" s="16"/>
      <c r="M693" s="16"/>
      <c r="N693" s="16"/>
    </row>
    <row r="694" spans="4:14" x14ac:dyDescent="0.25">
      <c r="D694" s="11"/>
      <c r="E694" s="11"/>
      <c r="F694" s="11"/>
      <c r="G694" s="15"/>
      <c r="I694" s="15"/>
      <c r="J694" s="16"/>
      <c r="K694" s="16"/>
      <c r="L694" s="16"/>
      <c r="M694" s="16"/>
      <c r="N694" s="16"/>
    </row>
    <row r="695" spans="4:14" x14ac:dyDescent="0.25">
      <c r="D695" s="11"/>
      <c r="E695" s="11"/>
      <c r="F695" s="11"/>
      <c r="G695" s="15"/>
      <c r="I695" s="15"/>
      <c r="J695" s="16"/>
      <c r="K695" s="16"/>
      <c r="L695" s="16"/>
      <c r="M695" s="16"/>
      <c r="N695" s="16"/>
    </row>
    <row r="696" spans="4:14" x14ac:dyDescent="0.25">
      <c r="D696" s="11"/>
      <c r="E696" s="11"/>
      <c r="F696" s="11"/>
      <c r="G696" s="15"/>
      <c r="I696" s="15"/>
      <c r="J696" s="16"/>
      <c r="K696" s="16"/>
      <c r="L696" s="16"/>
      <c r="M696" s="16"/>
      <c r="N696" s="16"/>
    </row>
    <row r="697" spans="4:14" x14ac:dyDescent="0.25">
      <c r="D697" s="11"/>
      <c r="E697" s="11"/>
      <c r="F697" s="11"/>
      <c r="G697" s="15"/>
      <c r="I697" s="15"/>
      <c r="J697" s="16"/>
      <c r="K697" s="16"/>
      <c r="L697" s="16"/>
      <c r="M697" s="16"/>
      <c r="N697" s="16"/>
    </row>
    <row r="698" spans="4:14" x14ac:dyDescent="0.25">
      <c r="D698" s="11"/>
      <c r="E698" s="11"/>
      <c r="F698" s="11"/>
      <c r="G698" s="15"/>
      <c r="I698" s="15"/>
      <c r="J698" s="16"/>
      <c r="K698" s="16"/>
      <c r="L698" s="16"/>
      <c r="M698" s="16"/>
      <c r="N698" s="16"/>
    </row>
    <row r="699" spans="4:14" x14ac:dyDescent="0.25">
      <c r="D699" s="11"/>
      <c r="E699" s="11"/>
      <c r="F699" s="11"/>
      <c r="G699" s="15"/>
      <c r="I699" s="15"/>
      <c r="J699" s="16"/>
      <c r="K699" s="16"/>
      <c r="L699" s="16"/>
      <c r="M699" s="16"/>
      <c r="N699" s="16"/>
    </row>
    <row r="700" spans="4:14" x14ac:dyDescent="0.25">
      <c r="D700" s="11"/>
      <c r="E700" s="11"/>
      <c r="F700" s="11"/>
      <c r="G700" s="15"/>
      <c r="I700" s="15"/>
      <c r="J700" s="16"/>
      <c r="K700" s="16"/>
      <c r="L700" s="16"/>
      <c r="M700" s="16"/>
      <c r="N700" s="16"/>
    </row>
    <row r="701" spans="4:14" x14ac:dyDescent="0.25">
      <c r="D701" s="11"/>
      <c r="E701" s="11"/>
      <c r="F701" s="11"/>
      <c r="G701" s="15"/>
      <c r="I701" s="15"/>
      <c r="J701" s="16"/>
      <c r="K701" s="16"/>
      <c r="L701" s="16"/>
      <c r="M701" s="16"/>
      <c r="N701" s="16"/>
    </row>
    <row r="702" spans="4:14" x14ac:dyDescent="0.25">
      <c r="D702" s="11"/>
      <c r="E702" s="11"/>
      <c r="F702" s="11"/>
      <c r="G702" s="15"/>
      <c r="I702" s="15"/>
      <c r="J702" s="16"/>
      <c r="K702" s="16"/>
      <c r="L702" s="16"/>
      <c r="M702" s="16"/>
      <c r="N702" s="16"/>
    </row>
    <row r="703" spans="4:14" x14ac:dyDescent="0.25">
      <c r="D703" s="11"/>
      <c r="E703" s="11"/>
      <c r="F703" s="11"/>
      <c r="G703" s="15"/>
      <c r="I703" s="15"/>
      <c r="J703" s="16"/>
      <c r="K703" s="16"/>
      <c r="L703" s="16"/>
      <c r="M703" s="16"/>
      <c r="N703" s="16"/>
    </row>
    <row r="704" spans="4:14" x14ac:dyDescent="0.25">
      <c r="D704" s="11"/>
      <c r="E704" s="11"/>
      <c r="F704" s="11"/>
      <c r="G704" s="15"/>
      <c r="I704" s="15"/>
      <c r="J704" s="16"/>
      <c r="K704" s="16"/>
      <c r="L704" s="16"/>
      <c r="M704" s="16"/>
      <c r="N704" s="16"/>
    </row>
    <row r="705" spans="4:14" x14ac:dyDescent="0.25">
      <c r="D705" s="11"/>
      <c r="E705" s="11"/>
      <c r="F705" s="11"/>
      <c r="G705" s="15"/>
      <c r="I705" s="15"/>
      <c r="J705" s="16"/>
      <c r="K705" s="16"/>
      <c r="L705" s="16"/>
      <c r="M705" s="16"/>
      <c r="N705" s="16"/>
    </row>
    <row r="706" spans="4:14" x14ac:dyDescent="0.25">
      <c r="D706" s="11"/>
      <c r="E706" s="11"/>
      <c r="F706" s="11"/>
      <c r="G706" s="15"/>
      <c r="I706" s="15"/>
      <c r="J706" s="16"/>
      <c r="K706" s="16"/>
      <c r="L706" s="16"/>
      <c r="M706" s="16"/>
      <c r="N706" s="16"/>
    </row>
    <row r="707" spans="4:14" x14ac:dyDescent="0.25">
      <c r="D707" s="11"/>
      <c r="E707" s="11"/>
      <c r="F707" s="11"/>
      <c r="G707" s="15"/>
      <c r="I707" s="15"/>
      <c r="J707" s="16"/>
      <c r="K707" s="16"/>
      <c r="L707" s="16"/>
      <c r="M707" s="16"/>
      <c r="N707" s="16"/>
    </row>
    <row r="708" spans="4:14" x14ac:dyDescent="0.25">
      <c r="D708" s="11"/>
      <c r="E708" s="11"/>
      <c r="F708" s="11"/>
      <c r="G708" s="15"/>
      <c r="I708" s="15"/>
      <c r="J708" s="16"/>
      <c r="K708" s="16"/>
      <c r="L708" s="16"/>
      <c r="M708" s="16"/>
      <c r="N708" s="16"/>
    </row>
    <row r="709" spans="4:14" x14ac:dyDescent="0.25">
      <c r="D709" s="11"/>
      <c r="E709" s="11"/>
      <c r="F709" s="11"/>
      <c r="G709" s="15"/>
      <c r="I709" s="15"/>
      <c r="J709" s="16"/>
      <c r="K709" s="16"/>
      <c r="L709" s="16"/>
      <c r="M709" s="16"/>
      <c r="N709" s="16"/>
    </row>
    <row r="710" spans="4:14" x14ac:dyDescent="0.25">
      <c r="D710" s="11"/>
      <c r="E710" s="11"/>
      <c r="F710" s="11"/>
      <c r="G710" s="15"/>
      <c r="I710" s="15"/>
      <c r="J710" s="16"/>
      <c r="K710" s="16"/>
      <c r="L710" s="16"/>
      <c r="M710" s="16"/>
      <c r="N710" s="16"/>
    </row>
    <row r="711" spans="4:14" x14ac:dyDescent="0.25">
      <c r="D711" s="11"/>
      <c r="E711" s="11"/>
      <c r="F711" s="11"/>
      <c r="G711" s="15"/>
      <c r="I711" s="15"/>
      <c r="J711" s="16"/>
      <c r="K711" s="16"/>
      <c r="L711" s="16"/>
      <c r="M711" s="16"/>
      <c r="N711" s="16"/>
    </row>
    <row r="712" spans="4:14" x14ac:dyDescent="0.25">
      <c r="D712" s="11"/>
      <c r="E712" s="11"/>
      <c r="F712" s="11"/>
      <c r="G712" s="15"/>
      <c r="I712" s="15"/>
      <c r="J712" s="16"/>
      <c r="K712" s="16"/>
      <c r="L712" s="16"/>
      <c r="M712" s="16"/>
      <c r="N712" s="16"/>
    </row>
    <row r="713" spans="4:14" x14ac:dyDescent="0.25">
      <c r="D713" s="11"/>
      <c r="E713" s="11"/>
      <c r="F713" s="11"/>
      <c r="G713" s="15"/>
      <c r="I713" s="15"/>
      <c r="J713" s="16"/>
      <c r="K713" s="16"/>
      <c r="L713" s="16"/>
      <c r="M713" s="16"/>
      <c r="N713" s="16"/>
    </row>
    <row r="714" spans="4:14" x14ac:dyDescent="0.25">
      <c r="D714" s="11"/>
      <c r="E714" s="11"/>
      <c r="F714" s="11"/>
      <c r="G714" s="15"/>
      <c r="I714" s="15"/>
      <c r="J714" s="16"/>
      <c r="K714" s="16"/>
      <c r="L714" s="16"/>
      <c r="M714" s="16"/>
      <c r="N714" s="16"/>
    </row>
    <row r="715" spans="4:14" x14ac:dyDescent="0.25">
      <c r="D715" s="11"/>
      <c r="E715" s="11"/>
      <c r="F715" s="11"/>
      <c r="G715" s="15"/>
      <c r="I715" s="15"/>
      <c r="J715" s="16"/>
      <c r="K715" s="16"/>
      <c r="L715" s="16"/>
      <c r="M715" s="16"/>
      <c r="N715" s="16"/>
    </row>
    <row r="716" spans="4:14" x14ac:dyDescent="0.25">
      <c r="D716" s="11"/>
      <c r="E716" s="11"/>
      <c r="F716" s="11"/>
      <c r="G716" s="15"/>
      <c r="I716" s="15"/>
      <c r="J716" s="16"/>
      <c r="K716" s="16"/>
      <c r="L716" s="16"/>
      <c r="M716" s="16"/>
      <c r="N716" s="16"/>
    </row>
    <row r="717" spans="4:14" x14ac:dyDescent="0.25">
      <c r="D717" s="11"/>
      <c r="E717" s="11"/>
      <c r="F717" s="11"/>
      <c r="G717" s="15"/>
      <c r="I717" s="15"/>
      <c r="J717" s="16"/>
      <c r="K717" s="16"/>
      <c r="L717" s="16"/>
      <c r="M717" s="16"/>
      <c r="N717" s="16"/>
    </row>
    <row r="718" spans="4:14" x14ac:dyDescent="0.25">
      <c r="D718" s="11"/>
      <c r="E718" s="11"/>
      <c r="F718" s="11"/>
      <c r="G718" s="15"/>
      <c r="I718" s="15"/>
      <c r="J718" s="16"/>
      <c r="K718" s="16"/>
      <c r="L718" s="16"/>
      <c r="M718" s="16"/>
      <c r="N718" s="16"/>
    </row>
    <row r="719" spans="4:14" x14ac:dyDescent="0.25">
      <c r="D719" s="11"/>
      <c r="E719" s="11"/>
      <c r="F719" s="11"/>
      <c r="G719" s="15"/>
      <c r="I719" s="15"/>
      <c r="J719" s="16"/>
      <c r="K719" s="16"/>
      <c r="L719" s="16"/>
      <c r="M719" s="16"/>
      <c r="N719" s="16"/>
    </row>
    <row r="720" spans="4:14" x14ac:dyDescent="0.25">
      <c r="D720" s="11"/>
      <c r="E720" s="11"/>
      <c r="F720" s="11"/>
      <c r="G720" s="15"/>
      <c r="I720" s="15"/>
      <c r="J720" s="16"/>
      <c r="K720" s="16"/>
      <c r="L720" s="16"/>
      <c r="M720" s="16"/>
      <c r="N720" s="16"/>
    </row>
    <row r="721" spans="4:14" x14ac:dyDescent="0.25">
      <c r="D721" s="11"/>
      <c r="E721" s="11"/>
      <c r="F721" s="11"/>
      <c r="G721" s="15"/>
      <c r="I721" s="15"/>
      <c r="J721" s="16"/>
      <c r="K721" s="16"/>
      <c r="L721" s="16"/>
      <c r="M721" s="16"/>
      <c r="N721" s="16"/>
    </row>
    <row r="722" spans="4:14" x14ac:dyDescent="0.25">
      <c r="D722" s="11"/>
      <c r="E722" s="11"/>
      <c r="F722" s="11"/>
      <c r="G722" s="15"/>
      <c r="I722" s="15"/>
      <c r="J722" s="16"/>
      <c r="K722" s="16"/>
      <c r="L722" s="16"/>
      <c r="M722" s="16"/>
      <c r="N722" s="16"/>
    </row>
    <row r="723" spans="4:14" x14ac:dyDescent="0.25">
      <c r="D723" s="11"/>
      <c r="E723" s="11"/>
      <c r="F723" s="11"/>
      <c r="G723" s="15"/>
      <c r="I723" s="15"/>
      <c r="J723" s="16"/>
      <c r="K723" s="16"/>
      <c r="L723" s="16"/>
      <c r="M723" s="16"/>
      <c r="N723" s="16"/>
    </row>
    <row r="724" spans="4:14" x14ac:dyDescent="0.25">
      <c r="D724" s="11"/>
      <c r="E724" s="11"/>
      <c r="F724" s="11"/>
      <c r="G724" s="15"/>
      <c r="I724" s="15"/>
      <c r="J724" s="16"/>
      <c r="K724" s="16"/>
      <c r="L724" s="16"/>
      <c r="M724" s="16"/>
      <c r="N724" s="16"/>
    </row>
    <row r="725" spans="4:14" x14ac:dyDescent="0.25">
      <c r="D725" s="11"/>
      <c r="E725" s="11"/>
      <c r="F725" s="11"/>
      <c r="G725" s="15"/>
      <c r="I725" s="15"/>
      <c r="J725" s="16"/>
      <c r="K725" s="16"/>
      <c r="L725" s="16"/>
      <c r="M725" s="16"/>
      <c r="N725" s="16"/>
    </row>
    <row r="726" spans="4:14" x14ac:dyDescent="0.25">
      <c r="D726" s="11"/>
      <c r="E726" s="11"/>
      <c r="F726" s="11"/>
      <c r="G726" s="15"/>
      <c r="I726" s="15"/>
      <c r="J726" s="16"/>
      <c r="K726" s="16"/>
      <c r="L726" s="16"/>
      <c r="M726" s="16"/>
      <c r="N726" s="16"/>
    </row>
    <row r="727" spans="4:14" x14ac:dyDescent="0.25">
      <c r="D727" s="11"/>
      <c r="E727" s="11"/>
      <c r="F727" s="11"/>
      <c r="G727" s="15"/>
      <c r="I727" s="15"/>
      <c r="J727" s="16"/>
      <c r="K727" s="16"/>
      <c r="L727" s="16"/>
      <c r="M727" s="16"/>
      <c r="N727" s="16"/>
    </row>
    <row r="728" spans="4:14" x14ac:dyDescent="0.25">
      <c r="D728" s="11"/>
      <c r="E728" s="11"/>
      <c r="F728" s="11"/>
      <c r="G728" s="15"/>
      <c r="I728" s="15"/>
      <c r="J728" s="16"/>
      <c r="K728" s="16"/>
      <c r="L728" s="16"/>
      <c r="M728" s="16"/>
      <c r="N728" s="16"/>
    </row>
    <row r="729" spans="4:14" x14ac:dyDescent="0.25">
      <c r="D729" s="11"/>
      <c r="E729" s="11"/>
      <c r="F729" s="11"/>
      <c r="G729" s="15"/>
      <c r="I729" s="15"/>
      <c r="J729" s="16"/>
      <c r="K729" s="16"/>
      <c r="L729" s="16"/>
      <c r="M729" s="16"/>
      <c r="N729" s="16"/>
    </row>
    <row r="730" spans="4:14" x14ac:dyDescent="0.25">
      <c r="D730" s="11"/>
      <c r="E730" s="11"/>
      <c r="F730" s="11"/>
      <c r="G730" s="15"/>
      <c r="I730" s="15"/>
      <c r="J730" s="16"/>
      <c r="K730" s="16"/>
      <c r="L730" s="16"/>
      <c r="M730" s="16"/>
      <c r="N730" s="16"/>
    </row>
    <row r="731" spans="4:14" x14ac:dyDescent="0.25">
      <c r="D731" s="11"/>
      <c r="E731" s="11"/>
      <c r="F731" s="11"/>
      <c r="G731" s="15"/>
      <c r="I731" s="15"/>
      <c r="J731" s="16"/>
      <c r="K731" s="16"/>
      <c r="L731" s="16"/>
      <c r="M731" s="16"/>
      <c r="N731" s="16"/>
    </row>
    <row r="732" spans="4:14" x14ac:dyDescent="0.25">
      <c r="D732" s="11"/>
      <c r="E732" s="11"/>
      <c r="F732" s="11"/>
      <c r="G732" s="15"/>
      <c r="I732" s="15"/>
      <c r="J732" s="16"/>
      <c r="K732" s="16"/>
      <c r="L732" s="16"/>
      <c r="M732" s="16"/>
      <c r="N732" s="16"/>
    </row>
    <row r="733" spans="4:14" x14ac:dyDescent="0.25">
      <c r="D733" s="11"/>
      <c r="E733" s="11"/>
      <c r="F733" s="11"/>
      <c r="G733" s="15"/>
      <c r="I733" s="15"/>
      <c r="J733" s="16"/>
      <c r="K733" s="16"/>
      <c r="L733" s="16"/>
      <c r="M733" s="16"/>
      <c r="N733" s="16"/>
    </row>
    <row r="734" spans="4:14" x14ac:dyDescent="0.25">
      <c r="D734" s="11"/>
      <c r="E734" s="11"/>
      <c r="F734" s="11"/>
      <c r="G734" s="15"/>
      <c r="I734" s="15"/>
      <c r="J734" s="16"/>
      <c r="K734" s="16"/>
      <c r="L734" s="16"/>
      <c r="M734" s="16"/>
      <c r="N734" s="16"/>
    </row>
    <row r="735" spans="4:14" x14ac:dyDescent="0.25">
      <c r="D735" s="11"/>
      <c r="E735" s="11"/>
      <c r="F735" s="11"/>
      <c r="G735" s="15"/>
      <c r="I735" s="15"/>
      <c r="J735" s="16"/>
      <c r="K735" s="16"/>
      <c r="L735" s="16"/>
      <c r="M735" s="16"/>
      <c r="N735" s="16"/>
    </row>
    <row r="736" spans="4:14" x14ac:dyDescent="0.25">
      <c r="D736" s="11"/>
      <c r="E736" s="11"/>
      <c r="F736" s="11"/>
      <c r="G736" s="15"/>
      <c r="I736" s="15"/>
      <c r="J736" s="16"/>
      <c r="K736" s="16"/>
      <c r="L736" s="16"/>
      <c r="M736" s="16"/>
      <c r="N736" s="16"/>
    </row>
    <row r="737" spans="4:14" x14ac:dyDescent="0.25">
      <c r="D737" s="11"/>
      <c r="E737" s="11"/>
      <c r="F737" s="11"/>
      <c r="G737" s="15"/>
      <c r="I737" s="15"/>
      <c r="J737" s="16"/>
      <c r="K737" s="16"/>
      <c r="L737" s="16"/>
      <c r="M737" s="16"/>
      <c r="N737" s="16"/>
    </row>
    <row r="738" spans="4:14" x14ac:dyDescent="0.25">
      <c r="D738" s="11"/>
      <c r="E738" s="11"/>
      <c r="F738" s="11"/>
      <c r="G738" s="15"/>
      <c r="I738" s="15"/>
      <c r="J738" s="16"/>
      <c r="K738" s="16"/>
      <c r="L738" s="16"/>
      <c r="M738" s="16"/>
      <c r="N738" s="16"/>
    </row>
    <row r="739" spans="4:14" x14ac:dyDescent="0.25">
      <c r="D739" s="11"/>
      <c r="E739" s="11"/>
      <c r="F739" s="11"/>
      <c r="G739" s="15"/>
      <c r="I739" s="15"/>
      <c r="J739" s="16"/>
      <c r="K739" s="16"/>
      <c r="L739" s="16"/>
      <c r="M739" s="16"/>
      <c r="N739" s="16"/>
    </row>
    <row r="740" spans="4:14" x14ac:dyDescent="0.25">
      <c r="D740" s="11"/>
      <c r="E740" s="11"/>
      <c r="F740" s="11"/>
      <c r="G740" s="15"/>
      <c r="I740" s="15"/>
      <c r="J740" s="16"/>
      <c r="K740" s="16"/>
      <c r="L740" s="16"/>
      <c r="M740" s="16"/>
      <c r="N740" s="16"/>
    </row>
    <row r="741" spans="4:14" x14ac:dyDescent="0.25">
      <c r="D741" s="11"/>
      <c r="E741" s="11"/>
      <c r="F741" s="11"/>
      <c r="G741" s="15"/>
      <c r="I741" s="15"/>
      <c r="J741" s="16"/>
      <c r="K741" s="16"/>
      <c r="L741" s="16"/>
      <c r="M741" s="16"/>
      <c r="N741" s="16"/>
    </row>
    <row r="742" spans="4:14" x14ac:dyDescent="0.25">
      <c r="D742" s="11"/>
      <c r="E742" s="11"/>
      <c r="F742" s="11"/>
      <c r="G742" s="15"/>
      <c r="I742" s="15"/>
      <c r="J742" s="16"/>
      <c r="K742" s="16"/>
      <c r="L742" s="16"/>
      <c r="M742" s="16"/>
      <c r="N742" s="16"/>
    </row>
    <row r="743" spans="4:14" x14ac:dyDescent="0.25">
      <c r="D743" s="11"/>
      <c r="E743" s="11"/>
      <c r="F743" s="11"/>
      <c r="G743" s="15"/>
      <c r="I743" s="15"/>
      <c r="J743" s="16"/>
      <c r="K743" s="16"/>
      <c r="L743" s="16"/>
      <c r="M743" s="16"/>
      <c r="N743" s="16"/>
    </row>
    <row r="744" spans="4:14" x14ac:dyDescent="0.25">
      <c r="D744" s="11"/>
      <c r="E744" s="11"/>
      <c r="F744" s="11"/>
      <c r="G744" s="15"/>
      <c r="I744" s="15"/>
      <c r="J744" s="16"/>
      <c r="K744" s="16"/>
      <c r="L744" s="16"/>
      <c r="M744" s="16"/>
      <c r="N744" s="16"/>
    </row>
    <row r="745" spans="4:14" x14ac:dyDescent="0.25">
      <c r="D745" s="11"/>
      <c r="E745" s="11"/>
      <c r="F745" s="11"/>
      <c r="G745" s="15"/>
      <c r="I745" s="15"/>
      <c r="J745" s="16"/>
      <c r="K745" s="16"/>
      <c r="L745" s="16"/>
      <c r="M745" s="16"/>
      <c r="N745" s="16"/>
    </row>
    <row r="746" spans="4:14" x14ac:dyDescent="0.25">
      <c r="D746" s="11"/>
      <c r="E746" s="11"/>
      <c r="F746" s="11"/>
      <c r="G746" s="15"/>
      <c r="I746" s="15"/>
      <c r="J746" s="16"/>
      <c r="K746" s="16"/>
      <c r="L746" s="16"/>
      <c r="M746" s="16"/>
      <c r="N746" s="16"/>
    </row>
    <row r="747" spans="4:14" x14ac:dyDescent="0.25">
      <c r="D747" s="11"/>
      <c r="E747" s="11"/>
      <c r="F747" s="11"/>
      <c r="G747" s="15"/>
      <c r="I747" s="15"/>
      <c r="J747" s="16"/>
      <c r="K747" s="16"/>
      <c r="L747" s="16"/>
      <c r="M747" s="16"/>
      <c r="N747" s="16"/>
    </row>
    <row r="748" spans="4:14" x14ac:dyDescent="0.25">
      <c r="D748" s="11"/>
      <c r="E748" s="11"/>
      <c r="F748" s="11"/>
      <c r="G748" s="15"/>
      <c r="I748" s="15"/>
      <c r="J748" s="16"/>
      <c r="K748" s="16"/>
      <c r="L748" s="16"/>
      <c r="M748" s="16"/>
      <c r="N748" s="16"/>
    </row>
    <row r="749" spans="4:14" x14ac:dyDescent="0.25">
      <c r="D749" s="11"/>
      <c r="E749" s="11"/>
      <c r="F749" s="11"/>
      <c r="G749" s="15"/>
      <c r="I749" s="15"/>
      <c r="J749" s="16"/>
      <c r="K749" s="16"/>
      <c r="L749" s="16"/>
      <c r="M749" s="16"/>
      <c r="N749" s="16"/>
    </row>
    <row r="750" spans="4:14" x14ac:dyDescent="0.25">
      <c r="D750" s="11"/>
      <c r="E750" s="11"/>
      <c r="F750" s="11"/>
      <c r="G750" s="15"/>
      <c r="I750" s="15"/>
      <c r="J750" s="16"/>
      <c r="K750" s="16"/>
      <c r="L750" s="16"/>
      <c r="M750" s="16"/>
      <c r="N750" s="16"/>
    </row>
    <row r="751" spans="4:14" x14ac:dyDescent="0.25">
      <c r="D751" s="11"/>
      <c r="E751" s="11"/>
      <c r="F751" s="11"/>
      <c r="G751" s="15"/>
      <c r="I751" s="15"/>
      <c r="J751" s="16"/>
      <c r="K751" s="16"/>
      <c r="L751" s="16"/>
      <c r="M751" s="16"/>
      <c r="N751" s="16"/>
    </row>
    <row r="752" spans="4:14" x14ac:dyDescent="0.25">
      <c r="D752" s="11"/>
      <c r="E752" s="11"/>
      <c r="F752" s="11"/>
      <c r="G752" s="15"/>
      <c r="I752" s="15"/>
      <c r="J752" s="16"/>
      <c r="K752" s="16"/>
      <c r="L752" s="16"/>
      <c r="M752" s="16"/>
      <c r="N752" s="16"/>
    </row>
    <row r="753" spans="4:14" x14ac:dyDescent="0.25">
      <c r="D753" s="11"/>
      <c r="E753" s="11"/>
      <c r="F753" s="11"/>
      <c r="G753" s="15"/>
      <c r="I753" s="15"/>
      <c r="J753" s="16"/>
      <c r="K753" s="16"/>
      <c r="L753" s="16"/>
      <c r="M753" s="16"/>
      <c r="N753" s="16"/>
    </row>
    <row r="754" spans="4:14" x14ac:dyDescent="0.25">
      <c r="D754" s="11"/>
      <c r="E754" s="11"/>
      <c r="F754" s="11"/>
      <c r="G754" s="15"/>
      <c r="I754" s="15"/>
      <c r="J754" s="16"/>
      <c r="K754" s="16"/>
      <c r="L754" s="16"/>
      <c r="M754" s="16"/>
      <c r="N754" s="16"/>
    </row>
    <row r="755" spans="4:14" x14ac:dyDescent="0.25">
      <c r="D755" s="11"/>
      <c r="E755" s="11"/>
      <c r="F755" s="11"/>
      <c r="G755" s="15"/>
      <c r="I755" s="15"/>
      <c r="J755" s="16"/>
      <c r="K755" s="16"/>
      <c r="L755" s="16"/>
      <c r="M755" s="16"/>
      <c r="N755" s="16"/>
    </row>
    <row r="756" spans="4:14" x14ac:dyDescent="0.25">
      <c r="D756" s="11"/>
      <c r="E756" s="11"/>
      <c r="F756" s="11"/>
      <c r="G756" s="15"/>
      <c r="I756" s="15"/>
      <c r="J756" s="16"/>
      <c r="K756" s="16"/>
      <c r="L756" s="16"/>
      <c r="M756" s="16"/>
      <c r="N756" s="16"/>
    </row>
    <row r="757" spans="4:14" x14ac:dyDescent="0.25">
      <c r="D757" s="11"/>
      <c r="E757" s="11"/>
      <c r="F757" s="11"/>
      <c r="G757" s="15"/>
      <c r="I757" s="15"/>
      <c r="J757" s="16"/>
      <c r="K757" s="16"/>
      <c r="L757" s="16"/>
      <c r="M757" s="16"/>
      <c r="N757" s="16"/>
    </row>
    <row r="758" spans="4:14" x14ac:dyDescent="0.25">
      <c r="D758" s="11"/>
      <c r="E758" s="11"/>
      <c r="F758" s="11"/>
      <c r="G758" s="15"/>
      <c r="I758" s="15"/>
      <c r="J758" s="16"/>
      <c r="K758" s="16"/>
      <c r="L758" s="16"/>
      <c r="M758" s="16"/>
      <c r="N758" s="16"/>
    </row>
    <row r="759" spans="4:14" x14ac:dyDescent="0.25">
      <c r="D759" s="11"/>
      <c r="E759" s="11"/>
      <c r="F759" s="11"/>
      <c r="G759" s="15"/>
      <c r="I759" s="15"/>
      <c r="J759" s="16"/>
      <c r="K759" s="16"/>
      <c r="L759" s="16"/>
      <c r="M759" s="16"/>
      <c r="N759" s="16"/>
    </row>
    <row r="760" spans="4:14" x14ac:dyDescent="0.25">
      <c r="D760" s="11"/>
      <c r="E760" s="11"/>
      <c r="F760" s="11"/>
      <c r="G760" s="15"/>
      <c r="I760" s="15"/>
      <c r="J760" s="16"/>
      <c r="K760" s="16"/>
      <c r="L760" s="16"/>
      <c r="M760" s="16"/>
      <c r="N760" s="16"/>
    </row>
    <row r="761" spans="4:14" x14ac:dyDescent="0.25">
      <c r="D761" s="11"/>
      <c r="E761" s="11"/>
      <c r="F761" s="11"/>
      <c r="G761" s="15"/>
      <c r="I761" s="15"/>
      <c r="J761" s="16"/>
      <c r="K761" s="16"/>
      <c r="L761" s="16"/>
      <c r="M761" s="16"/>
      <c r="N761" s="16"/>
    </row>
    <row r="762" spans="4:14" x14ac:dyDescent="0.25">
      <c r="D762" s="11"/>
      <c r="E762" s="11"/>
      <c r="F762" s="11"/>
      <c r="G762" s="15"/>
      <c r="I762" s="15"/>
      <c r="J762" s="16"/>
      <c r="K762" s="16"/>
      <c r="L762" s="16"/>
      <c r="M762" s="16"/>
      <c r="N762" s="16"/>
    </row>
    <row r="763" spans="4:14" x14ac:dyDescent="0.25">
      <c r="D763" s="11"/>
      <c r="E763" s="11"/>
      <c r="F763" s="11"/>
      <c r="G763" s="15"/>
      <c r="I763" s="15"/>
      <c r="J763" s="16"/>
      <c r="K763" s="16"/>
      <c r="L763" s="16"/>
      <c r="M763" s="16"/>
      <c r="N763" s="16"/>
    </row>
    <row r="764" spans="4:14" x14ac:dyDescent="0.25">
      <c r="D764" s="11"/>
      <c r="E764" s="11"/>
      <c r="F764" s="11"/>
      <c r="G764" s="15"/>
      <c r="I764" s="15"/>
      <c r="J764" s="16"/>
      <c r="K764" s="16"/>
      <c r="L764" s="16"/>
      <c r="M764" s="16"/>
      <c r="N764" s="16"/>
    </row>
    <row r="765" spans="4:14" x14ac:dyDescent="0.25">
      <c r="D765" s="11"/>
      <c r="E765" s="11"/>
      <c r="F765" s="11"/>
      <c r="G765" s="15"/>
      <c r="I765" s="15"/>
      <c r="J765" s="16"/>
      <c r="K765" s="16"/>
      <c r="L765" s="16"/>
      <c r="M765" s="16"/>
      <c r="N765" s="16"/>
    </row>
    <row r="766" spans="4:14" x14ac:dyDescent="0.25">
      <c r="D766" s="11"/>
      <c r="E766" s="11"/>
      <c r="F766" s="11"/>
      <c r="G766" s="15"/>
      <c r="I766" s="15"/>
      <c r="J766" s="16"/>
      <c r="K766" s="16"/>
      <c r="L766" s="16"/>
      <c r="M766" s="16"/>
      <c r="N766" s="16"/>
    </row>
    <row r="767" spans="4:14" x14ac:dyDescent="0.25">
      <c r="D767" s="11"/>
      <c r="E767" s="11"/>
      <c r="F767" s="11"/>
      <c r="G767" s="15"/>
      <c r="I767" s="15"/>
      <c r="J767" s="16"/>
      <c r="K767" s="16"/>
      <c r="L767" s="16"/>
      <c r="M767" s="16"/>
      <c r="N767" s="16"/>
    </row>
    <row r="768" spans="4:14" x14ac:dyDescent="0.25">
      <c r="D768" s="11"/>
      <c r="E768" s="11"/>
      <c r="F768" s="11"/>
      <c r="G768" s="15"/>
      <c r="I768" s="15"/>
      <c r="J768" s="16"/>
      <c r="K768" s="16"/>
      <c r="L768" s="16"/>
      <c r="M768" s="16"/>
      <c r="N768" s="16"/>
    </row>
    <row r="769" spans="4:14" x14ac:dyDescent="0.25">
      <c r="D769" s="11"/>
      <c r="E769" s="11"/>
      <c r="F769" s="11"/>
      <c r="G769" s="15"/>
      <c r="I769" s="15"/>
      <c r="J769" s="16"/>
      <c r="K769" s="16"/>
      <c r="L769" s="16"/>
      <c r="M769" s="16"/>
      <c r="N769" s="16"/>
    </row>
    <row r="770" spans="4:14" x14ac:dyDescent="0.25">
      <c r="D770" s="11"/>
      <c r="E770" s="11"/>
      <c r="F770" s="11"/>
      <c r="G770" s="15"/>
      <c r="I770" s="15"/>
      <c r="J770" s="16"/>
      <c r="K770" s="16"/>
      <c r="L770" s="16"/>
      <c r="M770" s="16"/>
      <c r="N770" s="16"/>
    </row>
    <row r="771" spans="4:14" x14ac:dyDescent="0.25">
      <c r="D771" s="11"/>
      <c r="E771" s="11"/>
      <c r="F771" s="11"/>
      <c r="G771" s="15"/>
      <c r="I771" s="15"/>
      <c r="J771" s="16"/>
      <c r="K771" s="16"/>
      <c r="L771" s="16"/>
      <c r="M771" s="16"/>
      <c r="N771" s="16"/>
    </row>
    <row r="772" spans="4:14" x14ac:dyDescent="0.25">
      <c r="D772" s="11"/>
      <c r="E772" s="11"/>
      <c r="F772" s="11"/>
      <c r="G772" s="15"/>
      <c r="I772" s="15"/>
      <c r="J772" s="16"/>
      <c r="K772" s="16"/>
      <c r="L772" s="16"/>
      <c r="M772" s="16"/>
      <c r="N772" s="16"/>
    </row>
    <row r="773" spans="4:14" x14ac:dyDescent="0.25">
      <c r="D773" s="11"/>
      <c r="E773" s="11"/>
      <c r="F773" s="11"/>
      <c r="G773" s="15"/>
      <c r="I773" s="15"/>
      <c r="J773" s="16"/>
      <c r="K773" s="16"/>
      <c r="L773" s="16"/>
      <c r="M773" s="16"/>
      <c r="N773" s="16"/>
    </row>
    <row r="774" spans="4:14" x14ac:dyDescent="0.25">
      <c r="D774" s="11"/>
      <c r="E774" s="11"/>
      <c r="F774" s="11"/>
      <c r="G774" s="15"/>
      <c r="I774" s="15"/>
      <c r="J774" s="16"/>
      <c r="K774" s="16"/>
      <c r="L774" s="16"/>
      <c r="M774" s="16"/>
      <c r="N774" s="16"/>
    </row>
    <row r="775" spans="4:14" x14ac:dyDescent="0.25">
      <c r="D775" s="11"/>
      <c r="E775" s="11"/>
      <c r="F775" s="11"/>
      <c r="G775" s="15"/>
      <c r="I775" s="15"/>
      <c r="J775" s="16"/>
      <c r="K775" s="16"/>
      <c r="L775" s="16"/>
      <c r="M775" s="16"/>
      <c r="N775" s="16"/>
    </row>
    <row r="776" spans="4:14" x14ac:dyDescent="0.25">
      <c r="D776" s="11"/>
      <c r="E776" s="11"/>
      <c r="F776" s="11"/>
      <c r="G776" s="15"/>
      <c r="I776" s="15"/>
      <c r="J776" s="16"/>
      <c r="K776" s="16"/>
      <c r="L776" s="16"/>
      <c r="M776" s="16"/>
      <c r="N776" s="16"/>
    </row>
    <row r="777" spans="4:14" x14ac:dyDescent="0.25">
      <c r="D777" s="11"/>
      <c r="E777" s="11"/>
      <c r="F777" s="11"/>
      <c r="G777" s="15"/>
      <c r="I777" s="15"/>
      <c r="J777" s="16"/>
      <c r="K777" s="16"/>
      <c r="L777" s="16"/>
      <c r="M777" s="16"/>
      <c r="N777" s="16"/>
    </row>
    <row r="778" spans="4:14" x14ac:dyDescent="0.25">
      <c r="D778" s="11"/>
      <c r="E778" s="11"/>
      <c r="F778" s="11"/>
      <c r="G778" s="15"/>
      <c r="I778" s="15"/>
      <c r="J778" s="16"/>
      <c r="K778" s="16"/>
      <c r="L778" s="16"/>
      <c r="M778" s="16"/>
      <c r="N778" s="16"/>
    </row>
    <row r="779" spans="4:14" x14ac:dyDescent="0.25">
      <c r="D779" s="11"/>
      <c r="E779" s="11"/>
      <c r="F779" s="11"/>
      <c r="G779" s="15"/>
      <c r="I779" s="15"/>
      <c r="J779" s="16"/>
      <c r="K779" s="16"/>
      <c r="L779" s="16"/>
      <c r="M779" s="16"/>
      <c r="N779" s="16"/>
    </row>
    <row r="780" spans="4:14" x14ac:dyDescent="0.25">
      <c r="D780" s="11"/>
      <c r="E780" s="11"/>
      <c r="F780" s="11"/>
      <c r="G780" s="15"/>
      <c r="I780" s="15"/>
      <c r="J780" s="16"/>
      <c r="K780" s="16"/>
      <c r="L780" s="16"/>
      <c r="M780" s="16"/>
      <c r="N780" s="16"/>
    </row>
    <row r="781" spans="4:14" x14ac:dyDescent="0.25">
      <c r="D781" s="11"/>
      <c r="E781" s="11"/>
      <c r="F781" s="11"/>
      <c r="G781" s="15"/>
      <c r="I781" s="15"/>
      <c r="J781" s="16"/>
      <c r="K781" s="16"/>
      <c r="L781" s="16"/>
      <c r="M781" s="16"/>
      <c r="N781" s="16"/>
    </row>
    <row r="782" spans="4:14" x14ac:dyDescent="0.25">
      <c r="D782" s="11"/>
      <c r="E782" s="11"/>
      <c r="F782" s="11"/>
      <c r="G782" s="15"/>
      <c r="I782" s="15"/>
      <c r="J782" s="16"/>
      <c r="K782" s="16"/>
      <c r="L782" s="16"/>
      <c r="M782" s="16"/>
      <c r="N782" s="16"/>
    </row>
    <row r="783" spans="4:14" x14ac:dyDescent="0.25">
      <c r="D783" s="11"/>
      <c r="E783" s="11"/>
      <c r="F783" s="11"/>
      <c r="G783" s="15"/>
      <c r="I783" s="15"/>
      <c r="J783" s="16"/>
      <c r="K783" s="16"/>
      <c r="L783" s="16"/>
      <c r="M783" s="16"/>
      <c r="N783" s="16"/>
    </row>
    <row r="784" spans="4:14" x14ac:dyDescent="0.25">
      <c r="D784" s="11"/>
      <c r="E784" s="11"/>
      <c r="F784" s="11"/>
      <c r="G784" s="15"/>
      <c r="I784" s="15"/>
      <c r="J784" s="16"/>
      <c r="K784" s="16"/>
      <c r="L784" s="16"/>
      <c r="M784" s="16"/>
      <c r="N784" s="16"/>
    </row>
    <row r="785" spans="4:14" x14ac:dyDescent="0.25">
      <c r="D785" s="11"/>
      <c r="E785" s="11"/>
      <c r="F785" s="11"/>
      <c r="G785" s="15"/>
      <c r="I785" s="15"/>
      <c r="J785" s="16"/>
      <c r="K785" s="16"/>
      <c r="L785" s="16"/>
      <c r="M785" s="16"/>
      <c r="N785" s="16"/>
    </row>
    <row r="786" spans="4:14" x14ac:dyDescent="0.25">
      <c r="D786" s="11"/>
      <c r="E786" s="11"/>
      <c r="F786" s="11"/>
      <c r="G786" s="15"/>
      <c r="I786" s="15"/>
      <c r="J786" s="16"/>
      <c r="K786" s="16"/>
      <c r="L786" s="16"/>
      <c r="M786" s="16"/>
      <c r="N786" s="16"/>
    </row>
    <row r="787" spans="4:14" x14ac:dyDescent="0.25">
      <c r="D787" s="11"/>
      <c r="E787" s="11"/>
      <c r="F787" s="11"/>
      <c r="G787" s="15"/>
      <c r="I787" s="15"/>
      <c r="J787" s="16"/>
      <c r="K787" s="16"/>
      <c r="L787" s="16"/>
      <c r="M787" s="16"/>
      <c r="N787" s="16"/>
    </row>
    <row r="788" spans="4:14" x14ac:dyDescent="0.25">
      <c r="D788" s="11"/>
      <c r="E788" s="11"/>
      <c r="F788" s="11"/>
      <c r="G788" s="15"/>
      <c r="I788" s="15"/>
      <c r="J788" s="16"/>
      <c r="K788" s="16"/>
      <c r="L788" s="16"/>
      <c r="M788" s="16"/>
      <c r="N788" s="16"/>
    </row>
    <row r="789" spans="4:14" x14ac:dyDescent="0.25">
      <c r="D789" s="11"/>
      <c r="E789" s="11"/>
      <c r="F789" s="11"/>
      <c r="G789" s="15"/>
      <c r="I789" s="15"/>
      <c r="J789" s="16"/>
      <c r="K789" s="16"/>
      <c r="L789" s="16"/>
      <c r="M789" s="16"/>
      <c r="N789" s="16"/>
    </row>
    <row r="790" spans="4:14" x14ac:dyDescent="0.25">
      <c r="D790" s="11"/>
      <c r="E790" s="11"/>
      <c r="F790" s="11"/>
      <c r="G790" s="15"/>
      <c r="I790" s="15"/>
      <c r="J790" s="16"/>
      <c r="K790" s="16"/>
      <c r="L790" s="16"/>
      <c r="M790" s="16"/>
      <c r="N790" s="16"/>
    </row>
    <row r="791" spans="4:14" x14ac:dyDescent="0.25">
      <c r="D791" s="11"/>
      <c r="E791" s="11"/>
      <c r="F791" s="11"/>
      <c r="G791" s="15"/>
      <c r="I791" s="15"/>
      <c r="J791" s="16"/>
      <c r="K791" s="16"/>
      <c r="L791" s="16"/>
      <c r="M791" s="16"/>
      <c r="N791" s="16"/>
    </row>
    <row r="792" spans="4:14" x14ac:dyDescent="0.25">
      <c r="D792" s="11"/>
      <c r="E792" s="11"/>
      <c r="F792" s="11"/>
      <c r="G792" s="15"/>
      <c r="I792" s="15"/>
      <c r="J792" s="16"/>
      <c r="K792" s="16"/>
      <c r="L792" s="16"/>
      <c r="M792" s="16"/>
      <c r="N792" s="16"/>
    </row>
    <row r="793" spans="4:14" x14ac:dyDescent="0.25">
      <c r="D793" s="11"/>
      <c r="E793" s="11"/>
      <c r="F793" s="11"/>
      <c r="G793" s="15"/>
      <c r="I793" s="15"/>
      <c r="J793" s="16"/>
      <c r="K793" s="16"/>
      <c r="L793" s="16"/>
      <c r="M793" s="16"/>
      <c r="N793" s="16"/>
    </row>
    <row r="794" spans="4:14" x14ac:dyDescent="0.25">
      <c r="D794" s="11"/>
      <c r="E794" s="11"/>
      <c r="F794" s="11"/>
      <c r="G794" s="15"/>
      <c r="I794" s="15"/>
      <c r="J794" s="16"/>
      <c r="K794" s="16"/>
      <c r="L794" s="16"/>
      <c r="M794" s="16"/>
      <c r="N794" s="16"/>
    </row>
    <row r="795" spans="4:14" x14ac:dyDescent="0.25">
      <c r="D795" s="11"/>
      <c r="E795" s="11"/>
      <c r="F795" s="11"/>
      <c r="G795" s="15"/>
      <c r="I795" s="15"/>
      <c r="J795" s="16"/>
      <c r="K795" s="16"/>
      <c r="L795" s="16"/>
      <c r="M795" s="16"/>
      <c r="N795" s="16"/>
    </row>
    <row r="796" spans="4:14" x14ac:dyDescent="0.25">
      <c r="D796" s="11"/>
      <c r="E796" s="11"/>
      <c r="F796" s="11"/>
      <c r="G796" s="15"/>
      <c r="I796" s="15"/>
      <c r="J796" s="16"/>
      <c r="K796" s="16"/>
      <c r="L796" s="16"/>
      <c r="M796" s="16"/>
      <c r="N796" s="16"/>
    </row>
    <row r="797" spans="4:14" x14ac:dyDescent="0.25">
      <c r="D797" s="11"/>
      <c r="E797" s="11"/>
      <c r="F797" s="11"/>
      <c r="G797" s="15"/>
      <c r="I797" s="15"/>
      <c r="J797" s="16"/>
      <c r="K797" s="16"/>
      <c r="L797" s="16"/>
      <c r="M797" s="16"/>
      <c r="N797" s="16"/>
    </row>
    <row r="798" spans="4:14" x14ac:dyDescent="0.25">
      <c r="D798" s="11"/>
      <c r="E798" s="11"/>
      <c r="F798" s="11"/>
      <c r="G798" s="15"/>
      <c r="I798" s="15"/>
      <c r="J798" s="16"/>
      <c r="K798" s="16"/>
      <c r="L798" s="16"/>
      <c r="M798" s="16"/>
      <c r="N798" s="16"/>
    </row>
    <row r="799" spans="4:14" x14ac:dyDescent="0.25">
      <c r="D799" s="11"/>
      <c r="E799" s="11"/>
      <c r="F799" s="11"/>
      <c r="G799" s="15"/>
      <c r="I799" s="15"/>
      <c r="J799" s="16"/>
      <c r="K799" s="16"/>
      <c r="L799" s="16"/>
      <c r="M799" s="16"/>
      <c r="N799" s="16"/>
    </row>
    <row r="800" spans="4:14" x14ac:dyDescent="0.25">
      <c r="D800" s="11"/>
      <c r="E800" s="11"/>
      <c r="F800" s="11"/>
      <c r="G800" s="15"/>
      <c r="I800" s="15"/>
      <c r="J800" s="16"/>
      <c r="K800" s="16"/>
      <c r="L800" s="16"/>
      <c r="M800" s="16"/>
      <c r="N800" s="16"/>
    </row>
    <row r="801" spans="4:14" x14ac:dyDescent="0.25">
      <c r="D801" s="11"/>
      <c r="E801" s="11"/>
      <c r="F801" s="11"/>
      <c r="G801" s="15"/>
      <c r="I801" s="15"/>
      <c r="J801" s="16"/>
      <c r="K801" s="16"/>
      <c r="L801" s="16"/>
      <c r="M801" s="16"/>
      <c r="N801" s="16"/>
    </row>
    <row r="802" spans="4:14" x14ac:dyDescent="0.25">
      <c r="D802" s="11"/>
      <c r="E802" s="11"/>
      <c r="F802" s="11"/>
      <c r="G802" s="15"/>
      <c r="I802" s="15"/>
      <c r="J802" s="16"/>
      <c r="K802" s="16"/>
      <c r="L802" s="16"/>
      <c r="M802" s="16"/>
      <c r="N802" s="16"/>
    </row>
    <row r="803" spans="4:14" x14ac:dyDescent="0.25">
      <c r="D803" s="11"/>
      <c r="E803" s="11"/>
      <c r="F803" s="11"/>
      <c r="G803" s="15"/>
      <c r="I803" s="15"/>
      <c r="J803" s="16"/>
      <c r="K803" s="16"/>
      <c r="L803" s="16"/>
      <c r="M803" s="16"/>
      <c r="N803" s="16"/>
    </row>
    <row r="804" spans="4:14" x14ac:dyDescent="0.25">
      <c r="D804" s="11"/>
      <c r="E804" s="11"/>
      <c r="F804" s="11"/>
      <c r="G804" s="15"/>
      <c r="I804" s="15"/>
      <c r="J804" s="16"/>
      <c r="K804" s="16"/>
      <c r="L804" s="16"/>
      <c r="M804" s="16"/>
      <c r="N804" s="16"/>
    </row>
    <row r="805" spans="4:14" x14ac:dyDescent="0.25">
      <c r="D805" s="11"/>
      <c r="E805" s="11"/>
      <c r="F805" s="11"/>
      <c r="G805" s="15"/>
      <c r="I805" s="15"/>
      <c r="J805" s="16"/>
      <c r="K805" s="16"/>
      <c r="L805" s="16"/>
      <c r="M805" s="16"/>
      <c r="N805" s="16"/>
    </row>
    <row r="806" spans="4:14" x14ac:dyDescent="0.25">
      <c r="D806" s="11"/>
      <c r="E806" s="11"/>
      <c r="F806" s="11"/>
      <c r="G806" s="15"/>
      <c r="I806" s="15"/>
      <c r="J806" s="16"/>
      <c r="K806" s="16"/>
      <c r="L806" s="16"/>
      <c r="M806" s="16"/>
      <c r="N806" s="16"/>
    </row>
    <row r="807" spans="4:14" x14ac:dyDescent="0.25">
      <c r="D807" s="11"/>
      <c r="E807" s="11"/>
      <c r="F807" s="11"/>
      <c r="G807" s="15"/>
      <c r="I807" s="15"/>
      <c r="J807" s="16"/>
      <c r="K807" s="16"/>
      <c r="L807" s="16"/>
      <c r="M807" s="16"/>
      <c r="N807" s="16"/>
    </row>
    <row r="808" spans="4:14" x14ac:dyDescent="0.25">
      <c r="D808" s="11"/>
      <c r="E808" s="11"/>
      <c r="F808" s="11"/>
      <c r="G808" s="15"/>
      <c r="I808" s="15"/>
      <c r="J808" s="16"/>
      <c r="K808" s="16"/>
      <c r="L808" s="16"/>
      <c r="M808" s="16"/>
      <c r="N808" s="16"/>
    </row>
    <row r="809" spans="4:14" x14ac:dyDescent="0.25">
      <c r="D809" s="11"/>
      <c r="E809" s="11"/>
      <c r="F809" s="11"/>
      <c r="G809" s="15"/>
      <c r="I809" s="15"/>
      <c r="J809" s="16"/>
      <c r="K809" s="16"/>
      <c r="L809" s="16"/>
      <c r="M809" s="16"/>
      <c r="N809" s="16"/>
    </row>
    <row r="810" spans="4:14" x14ac:dyDescent="0.25">
      <c r="D810" s="11"/>
      <c r="E810" s="11"/>
      <c r="F810" s="11"/>
      <c r="G810" s="15"/>
      <c r="I810" s="15"/>
      <c r="J810" s="16"/>
      <c r="K810" s="16"/>
      <c r="L810" s="16"/>
      <c r="M810" s="16"/>
      <c r="N810" s="16"/>
    </row>
    <row r="811" spans="4:14" x14ac:dyDescent="0.25">
      <c r="D811" s="11"/>
      <c r="E811" s="11"/>
      <c r="F811" s="11"/>
      <c r="G811" s="15"/>
      <c r="I811" s="15"/>
      <c r="J811" s="16"/>
      <c r="K811" s="16"/>
      <c r="L811" s="16"/>
      <c r="M811" s="16"/>
      <c r="N811" s="16"/>
    </row>
    <row r="812" spans="4:14" x14ac:dyDescent="0.25">
      <c r="D812" s="11"/>
      <c r="E812" s="11"/>
      <c r="F812" s="11"/>
      <c r="G812" s="15"/>
      <c r="I812" s="15"/>
      <c r="J812" s="16"/>
      <c r="K812" s="16"/>
      <c r="L812" s="16"/>
      <c r="M812" s="16"/>
      <c r="N812" s="16"/>
    </row>
    <row r="813" spans="4:14" x14ac:dyDescent="0.25">
      <c r="D813" s="11"/>
      <c r="E813" s="11"/>
      <c r="F813" s="11"/>
      <c r="G813" s="15"/>
      <c r="I813" s="15"/>
      <c r="J813" s="16"/>
      <c r="K813" s="16"/>
      <c r="L813" s="16"/>
      <c r="M813" s="16"/>
      <c r="N813" s="16"/>
    </row>
    <row r="814" spans="4:14" x14ac:dyDescent="0.25">
      <c r="D814" s="11"/>
      <c r="E814" s="11"/>
      <c r="F814" s="11"/>
      <c r="G814" s="15"/>
      <c r="I814" s="15"/>
      <c r="J814" s="16"/>
      <c r="K814" s="16"/>
      <c r="L814" s="16"/>
      <c r="M814" s="16"/>
      <c r="N814" s="16"/>
    </row>
    <row r="815" spans="4:14" x14ac:dyDescent="0.25">
      <c r="D815" s="11"/>
      <c r="E815" s="11"/>
      <c r="F815" s="11"/>
      <c r="G815" s="15"/>
      <c r="I815" s="15"/>
      <c r="J815" s="16"/>
      <c r="K815" s="16"/>
      <c r="L815" s="16"/>
      <c r="M815" s="16"/>
      <c r="N815" s="16"/>
    </row>
    <row r="816" spans="4:14" x14ac:dyDescent="0.25">
      <c r="D816" s="11"/>
      <c r="E816" s="11"/>
      <c r="F816" s="11"/>
      <c r="G816" s="15"/>
      <c r="I816" s="15"/>
      <c r="J816" s="16"/>
      <c r="K816" s="16"/>
      <c r="L816" s="16"/>
      <c r="M816" s="16"/>
      <c r="N816" s="16"/>
    </row>
    <row r="817" spans="4:14" x14ac:dyDescent="0.25">
      <c r="D817" s="11"/>
      <c r="E817" s="11"/>
      <c r="F817" s="11"/>
      <c r="G817" s="15"/>
      <c r="I817" s="15"/>
      <c r="J817" s="16"/>
      <c r="K817" s="16"/>
      <c r="L817" s="16"/>
      <c r="M817" s="16"/>
      <c r="N817" s="16"/>
    </row>
    <row r="818" spans="4:14" x14ac:dyDescent="0.25">
      <c r="D818" s="11"/>
      <c r="E818" s="11"/>
      <c r="F818" s="11"/>
      <c r="G818" s="15"/>
      <c r="I818" s="15"/>
      <c r="J818" s="16"/>
      <c r="K818" s="16"/>
      <c r="L818" s="16"/>
      <c r="M818" s="16"/>
      <c r="N818" s="16"/>
    </row>
    <row r="819" spans="4:14" x14ac:dyDescent="0.25">
      <c r="D819" s="11"/>
      <c r="E819" s="11"/>
      <c r="F819" s="11"/>
      <c r="G819" s="15"/>
      <c r="I819" s="15"/>
      <c r="J819" s="16"/>
      <c r="K819" s="16"/>
      <c r="L819" s="16"/>
      <c r="M819" s="16"/>
      <c r="N819" s="16"/>
    </row>
    <row r="820" spans="4:14" x14ac:dyDescent="0.25">
      <c r="D820" s="11"/>
      <c r="E820" s="11"/>
      <c r="F820" s="11"/>
      <c r="G820" s="15"/>
      <c r="I820" s="15"/>
      <c r="J820" s="16"/>
      <c r="K820" s="16"/>
      <c r="L820" s="16"/>
      <c r="M820" s="16"/>
      <c r="N820" s="16"/>
    </row>
    <row r="821" spans="4:14" x14ac:dyDescent="0.25">
      <c r="D821" s="11"/>
      <c r="E821" s="11"/>
      <c r="F821" s="11"/>
      <c r="G821" s="15"/>
      <c r="I821" s="15"/>
      <c r="J821" s="16"/>
      <c r="K821" s="16"/>
      <c r="L821" s="16"/>
      <c r="M821" s="16"/>
      <c r="N821" s="16"/>
    </row>
    <row r="822" spans="4:14" x14ac:dyDescent="0.25">
      <c r="D822" s="11"/>
      <c r="E822" s="11"/>
      <c r="F822" s="11"/>
      <c r="G822" s="15"/>
      <c r="I822" s="15"/>
      <c r="J822" s="16"/>
      <c r="K822" s="16"/>
      <c r="L822" s="16"/>
      <c r="M822" s="16"/>
      <c r="N822" s="16"/>
    </row>
    <row r="823" spans="4:14" x14ac:dyDescent="0.25">
      <c r="D823" s="11"/>
      <c r="E823" s="11"/>
      <c r="F823" s="11"/>
      <c r="G823" s="15"/>
      <c r="I823" s="15"/>
      <c r="J823" s="16"/>
      <c r="K823" s="16"/>
      <c r="L823" s="16"/>
      <c r="M823" s="16"/>
      <c r="N823" s="16"/>
    </row>
    <row r="824" spans="4:14" x14ac:dyDescent="0.25">
      <c r="D824" s="11"/>
      <c r="E824" s="11"/>
      <c r="F824" s="11"/>
      <c r="G824" s="15"/>
      <c r="I824" s="15"/>
      <c r="J824" s="16"/>
      <c r="K824" s="16"/>
      <c r="L824" s="16"/>
      <c r="M824" s="16"/>
      <c r="N824" s="16"/>
    </row>
    <row r="825" spans="4:14" x14ac:dyDescent="0.25">
      <c r="D825" s="11"/>
      <c r="E825" s="11"/>
      <c r="F825" s="11"/>
      <c r="G825" s="15"/>
      <c r="I825" s="15"/>
      <c r="J825" s="16"/>
      <c r="K825" s="16"/>
      <c r="L825" s="16"/>
      <c r="M825" s="16"/>
      <c r="N825" s="16"/>
    </row>
    <row r="826" spans="4:14" x14ac:dyDescent="0.25">
      <c r="D826" s="11"/>
      <c r="E826" s="11"/>
      <c r="F826" s="11"/>
      <c r="G826" s="15"/>
      <c r="I826" s="15"/>
      <c r="J826" s="16"/>
      <c r="K826" s="16"/>
      <c r="L826" s="16"/>
      <c r="M826" s="16"/>
      <c r="N826" s="16"/>
    </row>
    <row r="827" spans="4:14" x14ac:dyDescent="0.25">
      <c r="D827" s="11"/>
      <c r="E827" s="11"/>
      <c r="F827" s="11"/>
      <c r="G827" s="15"/>
      <c r="I827" s="15"/>
      <c r="J827" s="16"/>
      <c r="K827" s="16"/>
      <c r="L827" s="16"/>
      <c r="M827" s="16"/>
      <c r="N827" s="16"/>
    </row>
    <row r="828" spans="4:14" x14ac:dyDescent="0.25">
      <c r="D828" s="11"/>
      <c r="E828" s="11"/>
      <c r="F828" s="11"/>
      <c r="G828" s="15"/>
      <c r="I828" s="15"/>
      <c r="J828" s="16"/>
      <c r="K828" s="16"/>
      <c r="L828" s="16"/>
      <c r="M828" s="16"/>
      <c r="N828" s="16"/>
    </row>
    <row r="829" spans="4:14" x14ac:dyDescent="0.25">
      <c r="D829" s="11"/>
      <c r="E829" s="11"/>
      <c r="F829" s="11"/>
      <c r="G829" s="15"/>
      <c r="I829" s="15"/>
      <c r="J829" s="16"/>
      <c r="K829" s="16"/>
      <c r="L829" s="16"/>
      <c r="M829" s="16"/>
      <c r="N829" s="16"/>
    </row>
    <row r="830" spans="4:14" x14ac:dyDescent="0.25">
      <c r="D830" s="11"/>
      <c r="E830" s="11"/>
      <c r="F830" s="11"/>
      <c r="G830" s="15"/>
      <c r="I830" s="15"/>
      <c r="J830" s="16"/>
      <c r="K830" s="16"/>
      <c r="L830" s="16"/>
      <c r="M830" s="16"/>
      <c r="N830" s="16"/>
    </row>
    <row r="831" spans="4:14" x14ac:dyDescent="0.25">
      <c r="D831" s="11"/>
      <c r="E831" s="11"/>
      <c r="F831" s="11"/>
      <c r="G831" s="15"/>
      <c r="I831" s="15"/>
      <c r="J831" s="16"/>
      <c r="K831" s="16"/>
      <c r="L831" s="16"/>
      <c r="M831" s="16"/>
      <c r="N831" s="16"/>
    </row>
    <row r="832" spans="4:14" x14ac:dyDescent="0.25">
      <c r="D832" s="11"/>
      <c r="E832" s="11"/>
      <c r="F832" s="11"/>
      <c r="G832" s="15"/>
      <c r="I832" s="15"/>
      <c r="J832" s="16"/>
      <c r="K832" s="16"/>
      <c r="L832" s="16"/>
      <c r="M832" s="16"/>
      <c r="N832" s="16"/>
    </row>
    <row r="833" spans="4:14" x14ac:dyDescent="0.25">
      <c r="D833" s="11"/>
      <c r="E833" s="11"/>
      <c r="F833" s="11"/>
      <c r="G833" s="15"/>
      <c r="I833" s="15"/>
      <c r="J833" s="16"/>
      <c r="K833" s="16"/>
      <c r="L833" s="16"/>
      <c r="M833" s="16"/>
      <c r="N833" s="16"/>
    </row>
    <row r="834" spans="4:14" x14ac:dyDescent="0.25">
      <c r="D834" s="11"/>
      <c r="E834" s="11"/>
      <c r="F834" s="11"/>
      <c r="G834" s="15"/>
      <c r="I834" s="15"/>
      <c r="J834" s="16"/>
      <c r="K834" s="16"/>
      <c r="L834" s="16"/>
      <c r="M834" s="16"/>
      <c r="N834" s="16"/>
    </row>
    <row r="835" spans="4:14" x14ac:dyDescent="0.25">
      <c r="D835" s="11"/>
      <c r="E835" s="11"/>
      <c r="F835" s="11"/>
      <c r="G835" s="15"/>
      <c r="I835" s="15"/>
      <c r="J835" s="16"/>
      <c r="K835" s="16"/>
      <c r="L835" s="16"/>
      <c r="M835" s="16"/>
      <c r="N835" s="16"/>
    </row>
    <row r="836" spans="4:14" x14ac:dyDescent="0.25">
      <c r="D836" s="11"/>
      <c r="E836" s="11"/>
      <c r="F836" s="11"/>
      <c r="G836" s="15"/>
      <c r="I836" s="15"/>
      <c r="J836" s="16"/>
      <c r="K836" s="16"/>
      <c r="L836" s="16"/>
      <c r="M836" s="16"/>
      <c r="N836" s="16"/>
    </row>
    <row r="837" spans="4:14" x14ac:dyDescent="0.25">
      <c r="D837" s="11"/>
      <c r="E837" s="11"/>
      <c r="F837" s="11"/>
      <c r="G837" s="15"/>
      <c r="I837" s="15"/>
      <c r="J837" s="16"/>
      <c r="K837" s="16"/>
      <c r="L837" s="16"/>
      <c r="M837" s="16"/>
      <c r="N837" s="16"/>
    </row>
    <row r="838" spans="4:14" x14ac:dyDescent="0.25">
      <c r="D838" s="11"/>
      <c r="E838" s="11"/>
      <c r="F838" s="11"/>
      <c r="G838" s="15"/>
      <c r="I838" s="15"/>
      <c r="J838" s="16"/>
      <c r="K838" s="16"/>
      <c r="L838" s="16"/>
      <c r="M838" s="16"/>
      <c r="N838" s="16"/>
    </row>
    <row r="839" spans="4:14" x14ac:dyDescent="0.25">
      <c r="D839" s="11"/>
      <c r="E839" s="11"/>
      <c r="F839" s="11"/>
      <c r="G839" s="15"/>
      <c r="I839" s="15"/>
      <c r="J839" s="16"/>
      <c r="K839" s="16"/>
      <c r="L839" s="16"/>
      <c r="M839" s="16"/>
      <c r="N839" s="16"/>
    </row>
    <row r="840" spans="4:14" x14ac:dyDescent="0.25">
      <c r="D840" s="11"/>
      <c r="E840" s="11"/>
      <c r="F840" s="11"/>
      <c r="G840" s="15"/>
      <c r="I840" s="15"/>
      <c r="J840" s="16"/>
      <c r="K840" s="16"/>
      <c r="L840" s="16"/>
      <c r="M840" s="16"/>
      <c r="N840" s="16"/>
    </row>
    <row r="841" spans="4:14" x14ac:dyDescent="0.25">
      <c r="D841" s="11"/>
      <c r="E841" s="11"/>
      <c r="F841" s="11"/>
      <c r="G841" s="15"/>
      <c r="I841" s="15"/>
      <c r="J841" s="16"/>
      <c r="K841" s="16"/>
      <c r="L841" s="16"/>
      <c r="M841" s="16"/>
      <c r="N841" s="16"/>
    </row>
    <row r="842" spans="4:14" x14ac:dyDescent="0.25">
      <c r="D842" s="11"/>
      <c r="E842" s="11"/>
      <c r="F842" s="11"/>
      <c r="G842" s="15"/>
      <c r="I842" s="15"/>
      <c r="J842" s="16"/>
      <c r="K842" s="16"/>
      <c r="L842" s="16"/>
      <c r="M842" s="16"/>
      <c r="N842" s="16"/>
    </row>
    <row r="843" spans="4:14" x14ac:dyDescent="0.25">
      <c r="D843" s="11"/>
      <c r="E843" s="11"/>
      <c r="F843" s="11"/>
      <c r="G843" s="15"/>
      <c r="I843" s="15"/>
      <c r="J843" s="16"/>
      <c r="K843" s="16"/>
      <c r="L843" s="16"/>
      <c r="M843" s="16"/>
      <c r="N843" s="16"/>
    </row>
    <row r="844" spans="4:14" x14ac:dyDescent="0.25">
      <c r="D844" s="11"/>
      <c r="E844" s="11"/>
      <c r="F844" s="11"/>
      <c r="G844" s="15"/>
      <c r="I844" s="15"/>
      <c r="J844" s="16"/>
      <c r="K844" s="16"/>
      <c r="L844" s="16"/>
      <c r="M844" s="16"/>
      <c r="N844" s="16"/>
    </row>
    <row r="845" spans="4:14" x14ac:dyDescent="0.25">
      <c r="D845" s="11"/>
      <c r="E845" s="11"/>
      <c r="F845" s="11"/>
      <c r="G845" s="15"/>
      <c r="I845" s="15"/>
      <c r="J845" s="16"/>
      <c r="K845" s="16"/>
      <c r="L845" s="16"/>
      <c r="M845" s="16"/>
      <c r="N845" s="16"/>
    </row>
    <row r="846" spans="4:14" x14ac:dyDescent="0.25">
      <c r="D846" s="11"/>
      <c r="E846" s="11"/>
      <c r="F846" s="11"/>
      <c r="G846" s="15"/>
      <c r="I846" s="15"/>
      <c r="J846" s="16"/>
      <c r="K846" s="16"/>
      <c r="L846" s="16"/>
      <c r="M846" s="16"/>
      <c r="N846" s="16"/>
    </row>
    <row r="847" spans="4:14" x14ac:dyDescent="0.25">
      <c r="D847" s="11"/>
      <c r="E847" s="11"/>
      <c r="F847" s="11"/>
      <c r="G847" s="15"/>
      <c r="I847" s="15"/>
      <c r="J847" s="16"/>
      <c r="K847" s="16"/>
      <c r="L847" s="16"/>
      <c r="M847" s="16"/>
      <c r="N847" s="16"/>
    </row>
    <row r="848" spans="4:14" x14ac:dyDescent="0.25">
      <c r="D848" s="11"/>
      <c r="E848" s="11"/>
      <c r="F848" s="11"/>
      <c r="G848" s="15"/>
      <c r="I848" s="15"/>
      <c r="J848" s="16"/>
      <c r="K848" s="16"/>
      <c r="L848" s="16"/>
      <c r="M848" s="16"/>
      <c r="N848" s="16"/>
    </row>
    <row r="849" spans="4:14" x14ac:dyDescent="0.25">
      <c r="D849" s="11"/>
      <c r="E849" s="11"/>
      <c r="F849" s="11"/>
      <c r="G849" s="15"/>
      <c r="I849" s="15"/>
      <c r="J849" s="16"/>
      <c r="K849" s="16"/>
      <c r="L849" s="16"/>
      <c r="M849" s="16"/>
      <c r="N849" s="16"/>
    </row>
    <row r="850" spans="4:14" x14ac:dyDescent="0.25">
      <c r="D850" s="11"/>
      <c r="E850" s="11"/>
      <c r="F850" s="11"/>
      <c r="G850" s="15"/>
      <c r="I850" s="15"/>
      <c r="J850" s="16"/>
      <c r="K850" s="16"/>
      <c r="L850" s="16"/>
      <c r="M850" s="16"/>
      <c r="N850" s="16"/>
    </row>
    <row r="851" spans="4:14" x14ac:dyDescent="0.25">
      <c r="D851" s="11"/>
      <c r="E851" s="11"/>
      <c r="F851" s="11"/>
      <c r="G851" s="15"/>
      <c r="I851" s="15"/>
      <c r="J851" s="16"/>
      <c r="K851" s="16"/>
      <c r="L851" s="16"/>
      <c r="M851" s="16"/>
      <c r="N851" s="16"/>
    </row>
    <row r="852" spans="4:14" x14ac:dyDescent="0.25">
      <c r="D852" s="11"/>
      <c r="E852" s="11"/>
      <c r="F852" s="11"/>
      <c r="G852" s="15"/>
      <c r="I852" s="15"/>
      <c r="J852" s="16"/>
      <c r="K852" s="16"/>
      <c r="L852" s="16"/>
      <c r="M852" s="16"/>
      <c r="N852" s="16"/>
    </row>
    <row r="853" spans="4:14" x14ac:dyDescent="0.25">
      <c r="D853" s="11"/>
      <c r="E853" s="11"/>
      <c r="F853" s="11"/>
      <c r="G853" s="15"/>
      <c r="I853" s="15"/>
      <c r="J853" s="16"/>
      <c r="K853" s="16"/>
      <c r="L853" s="16"/>
      <c r="M853" s="16"/>
      <c r="N853" s="16"/>
    </row>
    <row r="854" spans="4:14" x14ac:dyDescent="0.25">
      <c r="D854" s="11"/>
      <c r="E854" s="11"/>
      <c r="F854" s="11"/>
      <c r="G854" s="15"/>
      <c r="I854" s="15"/>
      <c r="J854" s="16"/>
      <c r="K854" s="16"/>
      <c r="L854" s="16"/>
      <c r="M854" s="16"/>
      <c r="N854" s="16"/>
    </row>
    <row r="855" spans="4:14" x14ac:dyDescent="0.25">
      <c r="D855" s="11"/>
      <c r="E855" s="11"/>
      <c r="F855" s="11"/>
      <c r="G855" s="15"/>
      <c r="I855" s="15"/>
      <c r="J855" s="16"/>
      <c r="K855" s="16"/>
      <c r="L855" s="16"/>
      <c r="M855" s="16"/>
      <c r="N855" s="16"/>
    </row>
    <row r="856" spans="4:14" x14ac:dyDescent="0.25">
      <c r="D856" s="11"/>
      <c r="E856" s="11"/>
      <c r="F856" s="11"/>
      <c r="G856" s="15"/>
      <c r="I856" s="15"/>
      <c r="J856" s="16"/>
      <c r="K856" s="16"/>
      <c r="L856" s="16"/>
      <c r="M856" s="16"/>
      <c r="N856" s="16"/>
    </row>
    <row r="857" spans="4:14" x14ac:dyDescent="0.25">
      <c r="D857" s="11"/>
      <c r="E857" s="11"/>
      <c r="F857" s="11"/>
      <c r="G857" s="15"/>
      <c r="I857" s="15"/>
      <c r="J857" s="16"/>
      <c r="K857" s="16"/>
      <c r="L857" s="16"/>
      <c r="M857" s="16"/>
      <c r="N857" s="16"/>
    </row>
    <row r="858" spans="4:14" x14ac:dyDescent="0.25">
      <c r="D858" s="11"/>
      <c r="E858" s="11"/>
      <c r="F858" s="11"/>
      <c r="G858" s="15"/>
      <c r="I858" s="15"/>
      <c r="J858" s="16"/>
      <c r="K858" s="16"/>
      <c r="L858" s="16"/>
      <c r="M858" s="16"/>
      <c r="N858" s="16"/>
    </row>
    <row r="859" spans="4:14" x14ac:dyDescent="0.25">
      <c r="D859" s="11"/>
      <c r="E859" s="11"/>
      <c r="F859" s="11"/>
      <c r="G859" s="15"/>
      <c r="I859" s="15"/>
      <c r="J859" s="16"/>
      <c r="K859" s="16"/>
      <c r="L859" s="16"/>
      <c r="M859" s="16"/>
      <c r="N859" s="16"/>
    </row>
    <row r="860" spans="4:14" x14ac:dyDescent="0.25">
      <c r="D860" s="11"/>
      <c r="E860" s="11"/>
      <c r="F860" s="11"/>
      <c r="G860" s="15"/>
      <c r="I860" s="15"/>
      <c r="J860" s="16"/>
      <c r="K860" s="16"/>
      <c r="L860" s="16"/>
      <c r="M860" s="16"/>
      <c r="N860" s="16"/>
    </row>
    <row r="861" spans="4:14" x14ac:dyDescent="0.25">
      <c r="D861" s="11"/>
      <c r="E861" s="11"/>
      <c r="F861" s="11"/>
      <c r="G861" s="15"/>
      <c r="I861" s="15"/>
      <c r="J861" s="16"/>
      <c r="K861" s="16"/>
      <c r="L861" s="16"/>
      <c r="M861" s="16"/>
      <c r="N861" s="16"/>
    </row>
    <row r="862" spans="4:14" x14ac:dyDescent="0.25">
      <c r="D862" s="11"/>
      <c r="E862" s="11"/>
      <c r="F862" s="11"/>
      <c r="G862" s="15"/>
      <c r="I862" s="15"/>
      <c r="J862" s="16"/>
      <c r="K862" s="16"/>
      <c r="L862" s="16"/>
      <c r="M862" s="16"/>
      <c r="N862" s="16"/>
    </row>
    <row r="863" spans="4:14" x14ac:dyDescent="0.25">
      <c r="D863" s="11"/>
      <c r="E863" s="11"/>
      <c r="F863" s="11"/>
      <c r="G863" s="15"/>
      <c r="I863" s="15"/>
      <c r="J863" s="16"/>
      <c r="K863" s="16"/>
      <c r="L863" s="16"/>
      <c r="M863" s="16"/>
      <c r="N863" s="16"/>
    </row>
    <row r="864" spans="4:14" x14ac:dyDescent="0.25">
      <c r="D864" s="11"/>
      <c r="E864" s="11"/>
      <c r="F864" s="11"/>
      <c r="G864" s="15"/>
      <c r="I864" s="15"/>
      <c r="J864" s="16"/>
      <c r="K864" s="16"/>
      <c r="L864" s="16"/>
      <c r="M864" s="16"/>
      <c r="N864" s="16"/>
    </row>
    <row r="865" spans="4:14" x14ac:dyDescent="0.25">
      <c r="D865" s="11"/>
      <c r="E865" s="11"/>
      <c r="F865" s="11"/>
      <c r="G865" s="15"/>
      <c r="I865" s="15"/>
      <c r="J865" s="16"/>
      <c r="K865" s="16"/>
      <c r="L865" s="16"/>
      <c r="M865" s="16"/>
      <c r="N865" s="16"/>
    </row>
    <row r="866" spans="4:14" x14ac:dyDescent="0.25">
      <c r="D866" s="11"/>
      <c r="E866" s="11"/>
      <c r="F866" s="11"/>
      <c r="G866" s="15"/>
      <c r="I866" s="15"/>
      <c r="J866" s="16"/>
      <c r="K866" s="16"/>
      <c r="L866" s="16"/>
      <c r="M866" s="16"/>
      <c r="N866" s="16"/>
    </row>
    <row r="867" spans="4:14" x14ac:dyDescent="0.25">
      <c r="D867" s="11"/>
      <c r="E867" s="11"/>
      <c r="F867" s="11"/>
      <c r="G867" s="15"/>
      <c r="I867" s="15"/>
      <c r="J867" s="16"/>
      <c r="K867" s="16"/>
      <c r="L867" s="16"/>
      <c r="M867" s="16"/>
      <c r="N867" s="16"/>
    </row>
    <row r="868" spans="4:14" x14ac:dyDescent="0.25">
      <c r="D868" s="11"/>
      <c r="E868" s="11"/>
      <c r="F868" s="11"/>
      <c r="G868" s="15"/>
      <c r="I868" s="15"/>
      <c r="J868" s="16"/>
      <c r="K868" s="16"/>
      <c r="L868" s="16"/>
      <c r="M868" s="16"/>
      <c r="N868" s="16"/>
    </row>
    <row r="869" spans="4:14" x14ac:dyDescent="0.25">
      <c r="D869" s="11"/>
      <c r="E869" s="11"/>
      <c r="F869" s="11"/>
      <c r="G869" s="15"/>
      <c r="I869" s="15"/>
      <c r="J869" s="16"/>
      <c r="K869" s="16"/>
      <c r="L869" s="16"/>
      <c r="M869" s="16"/>
      <c r="N869" s="16"/>
    </row>
    <row r="870" spans="4:14" x14ac:dyDescent="0.25">
      <c r="D870" s="11"/>
      <c r="E870" s="11"/>
      <c r="F870" s="11"/>
      <c r="G870" s="15"/>
      <c r="I870" s="15"/>
      <c r="J870" s="16"/>
      <c r="K870" s="16"/>
      <c r="L870" s="16"/>
      <c r="M870" s="16"/>
      <c r="N870" s="16"/>
    </row>
    <row r="871" spans="4:14" x14ac:dyDescent="0.25">
      <c r="D871" s="11"/>
      <c r="E871" s="11"/>
      <c r="F871" s="11"/>
      <c r="G871" s="15"/>
      <c r="I871" s="15"/>
      <c r="J871" s="16"/>
      <c r="K871" s="16"/>
      <c r="L871" s="16"/>
      <c r="M871" s="16"/>
      <c r="N871" s="16"/>
    </row>
    <row r="872" spans="4:14" x14ac:dyDescent="0.25">
      <c r="D872" s="11"/>
      <c r="E872" s="11"/>
      <c r="F872" s="11"/>
      <c r="G872" s="15"/>
      <c r="I872" s="15"/>
      <c r="J872" s="16"/>
      <c r="K872" s="16"/>
      <c r="L872" s="16"/>
      <c r="M872" s="16"/>
      <c r="N872" s="16"/>
    </row>
    <row r="873" spans="4:14" x14ac:dyDescent="0.25">
      <c r="D873" s="11"/>
      <c r="E873" s="11"/>
      <c r="F873" s="11"/>
      <c r="G873" s="15"/>
      <c r="I873" s="15"/>
      <c r="J873" s="16"/>
      <c r="K873" s="16"/>
      <c r="L873" s="16"/>
      <c r="M873" s="16"/>
      <c r="N873" s="16"/>
    </row>
    <row r="874" spans="4:14" x14ac:dyDescent="0.25">
      <c r="D874" s="11"/>
      <c r="E874" s="11"/>
      <c r="F874" s="11"/>
      <c r="G874" s="15"/>
      <c r="I874" s="15"/>
      <c r="J874" s="16"/>
      <c r="K874" s="16"/>
      <c r="L874" s="16"/>
      <c r="M874" s="16"/>
      <c r="N874" s="16"/>
    </row>
    <row r="875" spans="4:14" x14ac:dyDescent="0.25">
      <c r="D875" s="11"/>
      <c r="E875" s="11"/>
      <c r="F875" s="11"/>
      <c r="G875" s="15"/>
      <c r="I875" s="15"/>
      <c r="J875" s="16"/>
      <c r="K875" s="16"/>
      <c r="L875" s="16"/>
      <c r="M875" s="16"/>
      <c r="N875" s="16"/>
    </row>
    <row r="876" spans="4:14" x14ac:dyDescent="0.25">
      <c r="D876" s="11"/>
      <c r="E876" s="11"/>
      <c r="F876" s="11"/>
      <c r="G876" s="15"/>
      <c r="I876" s="15"/>
      <c r="J876" s="16"/>
      <c r="K876" s="16"/>
      <c r="L876" s="16"/>
      <c r="M876" s="16"/>
      <c r="N876" s="16"/>
    </row>
    <row r="877" spans="4:14" x14ac:dyDescent="0.25">
      <c r="D877" s="11"/>
      <c r="E877" s="11"/>
      <c r="F877" s="11"/>
      <c r="G877" s="15"/>
      <c r="I877" s="15"/>
      <c r="J877" s="16"/>
      <c r="K877" s="16"/>
      <c r="L877" s="16"/>
      <c r="M877" s="16"/>
      <c r="N877" s="16"/>
    </row>
    <row r="878" spans="4:14" x14ac:dyDescent="0.25">
      <c r="D878" s="11"/>
      <c r="E878" s="11"/>
      <c r="F878" s="11"/>
      <c r="G878" s="15"/>
      <c r="I878" s="15"/>
      <c r="J878" s="16"/>
      <c r="K878" s="16"/>
      <c r="L878" s="16"/>
      <c r="M878" s="16"/>
      <c r="N878" s="16"/>
    </row>
    <row r="879" spans="4:14" x14ac:dyDescent="0.25">
      <c r="D879" s="11"/>
      <c r="E879" s="11"/>
      <c r="F879" s="11"/>
      <c r="G879" s="15"/>
      <c r="I879" s="15"/>
      <c r="J879" s="16"/>
      <c r="K879" s="16"/>
      <c r="L879" s="16"/>
      <c r="M879" s="16"/>
      <c r="N879" s="16"/>
    </row>
    <row r="880" spans="4:14" x14ac:dyDescent="0.25">
      <c r="D880" s="11"/>
      <c r="E880" s="11"/>
      <c r="F880" s="11"/>
      <c r="G880" s="15"/>
      <c r="I880" s="15"/>
      <c r="J880" s="16"/>
      <c r="K880" s="16"/>
      <c r="L880" s="16"/>
      <c r="M880" s="16"/>
      <c r="N880" s="16"/>
    </row>
    <row r="881" spans="4:14" x14ac:dyDescent="0.25">
      <c r="D881" s="11"/>
      <c r="E881" s="11"/>
      <c r="F881" s="11"/>
      <c r="G881" s="15"/>
      <c r="I881" s="15"/>
      <c r="J881" s="16"/>
      <c r="K881" s="16"/>
      <c r="L881" s="16"/>
      <c r="M881" s="16"/>
      <c r="N881" s="16"/>
    </row>
    <row r="882" spans="4:14" x14ac:dyDescent="0.25">
      <c r="D882" s="11"/>
      <c r="E882" s="11"/>
      <c r="F882" s="11"/>
      <c r="G882" s="15"/>
      <c r="I882" s="15"/>
      <c r="J882" s="16"/>
      <c r="K882" s="16"/>
      <c r="L882" s="16"/>
      <c r="M882" s="16"/>
      <c r="N882" s="16"/>
    </row>
    <row r="883" spans="4:14" x14ac:dyDescent="0.25">
      <c r="D883" s="11"/>
      <c r="E883" s="11"/>
      <c r="F883" s="11"/>
      <c r="G883" s="15"/>
      <c r="I883" s="15"/>
      <c r="J883" s="16"/>
      <c r="K883" s="16"/>
      <c r="L883" s="16"/>
      <c r="M883" s="16"/>
      <c r="N883" s="16"/>
    </row>
    <row r="884" spans="4:14" x14ac:dyDescent="0.25">
      <c r="D884" s="11"/>
      <c r="E884" s="11"/>
      <c r="F884" s="11"/>
      <c r="G884" s="15"/>
      <c r="I884" s="15"/>
      <c r="J884" s="16"/>
      <c r="K884" s="16"/>
      <c r="L884" s="16"/>
      <c r="M884" s="16"/>
      <c r="N884" s="16"/>
    </row>
    <row r="885" spans="4:14" x14ac:dyDescent="0.25">
      <c r="D885" s="11"/>
      <c r="E885" s="11"/>
      <c r="F885" s="11"/>
      <c r="G885" s="15"/>
      <c r="I885" s="15"/>
      <c r="J885" s="16"/>
      <c r="K885" s="16"/>
      <c r="L885" s="16"/>
      <c r="M885" s="16"/>
      <c r="N885" s="16"/>
    </row>
    <row r="886" spans="4:14" x14ac:dyDescent="0.25">
      <c r="D886" s="11"/>
      <c r="E886" s="11"/>
      <c r="F886" s="11"/>
      <c r="G886" s="15"/>
      <c r="I886" s="15"/>
      <c r="J886" s="16"/>
      <c r="K886" s="16"/>
      <c r="L886" s="16"/>
      <c r="M886" s="16"/>
      <c r="N886" s="16"/>
    </row>
    <row r="887" spans="4:14" x14ac:dyDescent="0.25">
      <c r="D887" s="11"/>
      <c r="E887" s="11"/>
      <c r="F887" s="11"/>
      <c r="G887" s="15"/>
      <c r="I887" s="15"/>
      <c r="J887" s="16"/>
      <c r="K887" s="16"/>
      <c r="L887" s="16"/>
      <c r="M887" s="16"/>
      <c r="N887" s="16"/>
    </row>
    <row r="888" spans="4:14" x14ac:dyDescent="0.25">
      <c r="D888" s="11"/>
      <c r="E888" s="11"/>
      <c r="F888" s="11"/>
      <c r="G888" s="15"/>
      <c r="I888" s="15"/>
      <c r="J888" s="16"/>
      <c r="K888" s="16"/>
      <c r="L888" s="16"/>
      <c r="M888" s="16"/>
      <c r="N888" s="16"/>
    </row>
    <row r="889" spans="4:14" x14ac:dyDescent="0.25">
      <c r="D889" s="11"/>
      <c r="E889" s="11"/>
      <c r="F889" s="11"/>
      <c r="G889" s="15"/>
      <c r="I889" s="15"/>
      <c r="J889" s="16"/>
      <c r="K889" s="16"/>
      <c r="L889" s="16"/>
      <c r="M889" s="16"/>
      <c r="N889" s="16"/>
    </row>
    <row r="890" spans="4:14" x14ac:dyDescent="0.25">
      <c r="D890" s="11"/>
      <c r="E890" s="11"/>
      <c r="F890" s="11"/>
      <c r="G890" s="15"/>
      <c r="I890" s="15"/>
      <c r="J890" s="16"/>
      <c r="K890" s="16"/>
      <c r="L890" s="16"/>
      <c r="M890" s="16"/>
      <c r="N890" s="16"/>
    </row>
    <row r="891" spans="4:14" x14ac:dyDescent="0.25">
      <c r="D891" s="11"/>
      <c r="E891" s="11"/>
      <c r="F891" s="11"/>
      <c r="G891" s="15"/>
      <c r="I891" s="15"/>
      <c r="J891" s="16"/>
      <c r="K891" s="16"/>
      <c r="L891" s="16"/>
      <c r="M891" s="16"/>
      <c r="N891" s="16"/>
    </row>
    <row r="892" spans="4:14" x14ac:dyDescent="0.25">
      <c r="D892" s="11"/>
      <c r="E892" s="11"/>
      <c r="F892" s="11"/>
      <c r="G892" s="15"/>
      <c r="I892" s="15"/>
      <c r="J892" s="16"/>
      <c r="K892" s="16"/>
      <c r="L892" s="16"/>
      <c r="M892" s="16"/>
      <c r="N892" s="16"/>
    </row>
    <row r="893" spans="4:14" x14ac:dyDescent="0.25">
      <c r="D893" s="11"/>
      <c r="E893" s="11"/>
      <c r="F893" s="11"/>
      <c r="G893" s="15"/>
      <c r="I893" s="15"/>
      <c r="J893" s="16"/>
      <c r="K893" s="16"/>
      <c r="L893" s="16"/>
      <c r="M893" s="16"/>
      <c r="N893" s="16"/>
    </row>
    <row r="894" spans="4:14" x14ac:dyDescent="0.25">
      <c r="D894" s="11"/>
      <c r="E894" s="11"/>
      <c r="F894" s="11"/>
      <c r="G894" s="15"/>
      <c r="I894" s="15"/>
      <c r="J894" s="16"/>
      <c r="K894" s="16"/>
      <c r="L894" s="16"/>
      <c r="M894" s="16"/>
      <c r="N894" s="16"/>
    </row>
    <row r="895" spans="4:14" x14ac:dyDescent="0.25">
      <c r="D895" s="11"/>
      <c r="E895" s="11"/>
      <c r="F895" s="11"/>
      <c r="G895" s="15"/>
      <c r="I895" s="15"/>
      <c r="J895" s="16"/>
      <c r="K895" s="16"/>
      <c r="L895" s="16"/>
      <c r="M895" s="16"/>
      <c r="N895" s="16"/>
    </row>
    <row r="896" spans="4:14" x14ac:dyDescent="0.25">
      <c r="D896" s="11"/>
      <c r="E896" s="11"/>
      <c r="F896" s="11"/>
      <c r="G896" s="15"/>
      <c r="I896" s="15"/>
      <c r="J896" s="16"/>
      <c r="K896" s="16"/>
      <c r="L896" s="16"/>
      <c r="M896" s="16"/>
      <c r="N896" s="16"/>
    </row>
    <row r="897" spans="4:14" x14ac:dyDescent="0.25">
      <c r="D897" s="11"/>
      <c r="E897" s="11"/>
      <c r="F897" s="11"/>
      <c r="G897" s="15"/>
      <c r="I897" s="15"/>
      <c r="J897" s="16"/>
      <c r="K897" s="16"/>
      <c r="L897" s="16"/>
      <c r="M897" s="16"/>
      <c r="N897" s="16"/>
    </row>
    <row r="898" spans="4:14" x14ac:dyDescent="0.25">
      <c r="D898" s="11"/>
      <c r="E898" s="11"/>
      <c r="F898" s="11"/>
      <c r="G898" s="15"/>
      <c r="I898" s="15"/>
      <c r="J898" s="16"/>
      <c r="K898" s="16"/>
      <c r="L898" s="16"/>
      <c r="M898" s="16"/>
      <c r="N898" s="16"/>
    </row>
    <row r="899" spans="4:14" x14ac:dyDescent="0.25">
      <c r="D899" s="11"/>
      <c r="E899" s="11"/>
      <c r="F899" s="11"/>
      <c r="G899" s="15"/>
      <c r="I899" s="15"/>
      <c r="J899" s="16"/>
      <c r="K899" s="16"/>
      <c r="L899" s="16"/>
      <c r="M899" s="16"/>
      <c r="N899" s="16"/>
    </row>
    <row r="900" spans="4:14" x14ac:dyDescent="0.25">
      <c r="D900" s="11"/>
      <c r="E900" s="11"/>
      <c r="F900" s="11"/>
      <c r="G900" s="15"/>
      <c r="I900" s="15"/>
      <c r="J900" s="16"/>
      <c r="K900" s="16"/>
      <c r="L900" s="16"/>
      <c r="M900" s="16"/>
      <c r="N900" s="16"/>
    </row>
    <row r="901" spans="4:14" x14ac:dyDescent="0.25">
      <c r="D901" s="11"/>
      <c r="E901" s="11"/>
      <c r="F901" s="11"/>
      <c r="G901" s="15"/>
      <c r="I901" s="15"/>
      <c r="J901" s="16"/>
      <c r="K901" s="16"/>
      <c r="L901" s="16"/>
      <c r="M901" s="16"/>
      <c r="N901" s="16"/>
    </row>
    <row r="902" spans="4:14" x14ac:dyDescent="0.25">
      <c r="D902" s="11"/>
      <c r="E902" s="11"/>
      <c r="F902" s="11"/>
      <c r="G902" s="15"/>
      <c r="I902" s="15"/>
      <c r="J902" s="16"/>
      <c r="K902" s="16"/>
      <c r="L902" s="16"/>
      <c r="M902" s="16"/>
      <c r="N902" s="16"/>
    </row>
    <row r="903" spans="4:14" x14ac:dyDescent="0.25">
      <c r="D903" s="11"/>
      <c r="E903" s="11"/>
      <c r="F903" s="11"/>
      <c r="G903" s="15"/>
      <c r="I903" s="15"/>
      <c r="J903" s="16"/>
      <c r="K903" s="16"/>
      <c r="L903" s="16"/>
      <c r="M903" s="16"/>
      <c r="N903" s="16"/>
    </row>
    <row r="904" spans="4:14" x14ac:dyDescent="0.25">
      <c r="D904" s="11"/>
      <c r="E904" s="11"/>
      <c r="F904" s="11"/>
      <c r="G904" s="15"/>
      <c r="I904" s="15"/>
      <c r="J904" s="16"/>
      <c r="K904" s="16"/>
      <c r="L904" s="16"/>
      <c r="M904" s="16"/>
      <c r="N904" s="16"/>
    </row>
    <row r="905" spans="4:14" x14ac:dyDescent="0.25">
      <c r="D905" s="11"/>
      <c r="E905" s="11"/>
      <c r="F905" s="11"/>
      <c r="G905" s="15"/>
      <c r="I905" s="15"/>
      <c r="J905" s="16"/>
      <c r="K905" s="16"/>
      <c r="L905" s="16"/>
      <c r="M905" s="16"/>
      <c r="N905" s="16"/>
    </row>
    <row r="906" spans="4:14" x14ac:dyDescent="0.25">
      <c r="D906" s="11"/>
      <c r="E906" s="11"/>
      <c r="F906" s="11"/>
      <c r="G906" s="15"/>
      <c r="I906" s="15"/>
      <c r="J906" s="16"/>
      <c r="K906" s="16"/>
      <c r="L906" s="16"/>
      <c r="M906" s="16"/>
      <c r="N906" s="16"/>
    </row>
    <row r="907" spans="4:14" x14ac:dyDescent="0.25">
      <c r="D907" s="11"/>
      <c r="E907" s="11"/>
      <c r="F907" s="11"/>
      <c r="G907" s="15"/>
      <c r="I907" s="15"/>
      <c r="J907" s="16"/>
      <c r="K907" s="16"/>
      <c r="L907" s="16"/>
      <c r="M907" s="16"/>
      <c r="N907" s="16"/>
    </row>
    <row r="908" spans="4:14" x14ac:dyDescent="0.25">
      <c r="D908" s="11"/>
      <c r="E908" s="11"/>
      <c r="F908" s="11"/>
      <c r="G908" s="15"/>
      <c r="I908" s="15"/>
      <c r="J908" s="16"/>
      <c r="K908" s="16"/>
      <c r="L908" s="16"/>
      <c r="M908" s="16"/>
      <c r="N908" s="16"/>
    </row>
    <row r="909" spans="4:14" x14ac:dyDescent="0.25">
      <c r="D909" s="11"/>
      <c r="E909" s="11"/>
      <c r="F909" s="11"/>
      <c r="G909" s="15"/>
      <c r="I909" s="15"/>
      <c r="J909" s="16"/>
      <c r="K909" s="16"/>
      <c r="L909" s="16"/>
      <c r="M909" s="16"/>
      <c r="N909" s="16"/>
    </row>
    <row r="910" spans="4:14" x14ac:dyDescent="0.25">
      <c r="D910" s="11"/>
      <c r="E910" s="11"/>
      <c r="F910" s="11"/>
      <c r="G910" s="15"/>
      <c r="I910" s="15"/>
      <c r="J910" s="16"/>
      <c r="K910" s="16"/>
      <c r="L910" s="16"/>
      <c r="M910" s="16"/>
      <c r="N910" s="16"/>
    </row>
    <row r="911" spans="4:14" x14ac:dyDescent="0.25">
      <c r="D911" s="11"/>
      <c r="E911" s="11"/>
      <c r="F911" s="11"/>
      <c r="G911" s="15"/>
      <c r="I911" s="15"/>
      <c r="J911" s="16"/>
      <c r="K911" s="16"/>
      <c r="L911" s="16"/>
      <c r="M911" s="16"/>
      <c r="N911" s="16"/>
    </row>
    <row r="912" spans="4:14" x14ac:dyDescent="0.25">
      <c r="D912" s="11"/>
      <c r="E912" s="11"/>
      <c r="F912" s="11"/>
      <c r="G912" s="15"/>
      <c r="I912" s="15"/>
      <c r="J912" s="16"/>
      <c r="K912" s="16"/>
      <c r="L912" s="16"/>
      <c r="M912" s="16"/>
      <c r="N912" s="16"/>
    </row>
    <row r="913" spans="4:14" x14ac:dyDescent="0.25">
      <c r="D913" s="11"/>
      <c r="E913" s="11"/>
      <c r="F913" s="11"/>
      <c r="G913" s="15"/>
      <c r="I913" s="15"/>
      <c r="J913" s="16"/>
      <c r="K913" s="16"/>
      <c r="L913" s="16"/>
      <c r="M913" s="16"/>
      <c r="N913" s="16"/>
    </row>
    <row r="914" spans="4:14" x14ac:dyDescent="0.25">
      <c r="D914" s="11"/>
      <c r="E914" s="11"/>
      <c r="F914" s="11"/>
      <c r="G914" s="15"/>
      <c r="I914" s="15"/>
      <c r="J914" s="16"/>
      <c r="K914" s="16"/>
      <c r="L914" s="16"/>
      <c r="M914" s="16"/>
      <c r="N914" s="16"/>
    </row>
    <row r="915" spans="4:14" x14ac:dyDescent="0.25">
      <c r="D915" s="11"/>
      <c r="E915" s="11"/>
      <c r="F915" s="11"/>
      <c r="G915" s="15"/>
      <c r="I915" s="15"/>
      <c r="J915" s="16"/>
      <c r="K915" s="16"/>
      <c r="L915" s="16"/>
      <c r="M915" s="16"/>
      <c r="N915" s="16"/>
    </row>
    <row r="916" spans="4:14" x14ac:dyDescent="0.25">
      <c r="D916" s="11"/>
      <c r="E916" s="11"/>
      <c r="F916" s="11"/>
      <c r="G916" s="15"/>
      <c r="I916" s="15"/>
      <c r="J916" s="16"/>
      <c r="K916" s="16"/>
      <c r="L916" s="16"/>
      <c r="M916" s="16"/>
      <c r="N916" s="16"/>
    </row>
    <row r="917" spans="4:14" x14ac:dyDescent="0.25">
      <c r="D917" s="11"/>
      <c r="E917" s="11"/>
      <c r="F917" s="11"/>
      <c r="G917" s="15"/>
      <c r="I917" s="15"/>
      <c r="J917" s="16"/>
      <c r="K917" s="16"/>
      <c r="L917" s="16"/>
      <c r="M917" s="16"/>
      <c r="N917" s="16"/>
    </row>
    <row r="918" spans="4:14" x14ac:dyDescent="0.25">
      <c r="D918" s="11"/>
      <c r="E918" s="11"/>
      <c r="F918" s="11"/>
      <c r="G918" s="15"/>
      <c r="I918" s="15"/>
      <c r="J918" s="16"/>
      <c r="K918" s="16"/>
      <c r="L918" s="16"/>
      <c r="M918" s="16"/>
      <c r="N918" s="16"/>
    </row>
    <row r="919" spans="4:14" x14ac:dyDescent="0.25">
      <c r="D919" s="11"/>
      <c r="E919" s="11"/>
      <c r="F919" s="11"/>
      <c r="G919" s="15"/>
      <c r="I919" s="15"/>
      <c r="J919" s="16"/>
      <c r="K919" s="16"/>
      <c r="L919" s="16"/>
      <c r="M919" s="16"/>
      <c r="N919" s="16"/>
    </row>
    <row r="920" spans="4:14" x14ac:dyDescent="0.25">
      <c r="D920" s="11"/>
      <c r="E920" s="11"/>
      <c r="F920" s="11"/>
      <c r="G920" s="15"/>
      <c r="I920" s="15"/>
      <c r="J920" s="16"/>
      <c r="K920" s="16"/>
      <c r="L920" s="16"/>
      <c r="M920" s="16"/>
      <c r="N920" s="16"/>
    </row>
    <row r="921" spans="4:14" x14ac:dyDescent="0.25">
      <c r="D921" s="11"/>
      <c r="E921" s="11"/>
      <c r="F921" s="11"/>
      <c r="G921" s="15"/>
      <c r="I921" s="15"/>
      <c r="J921" s="16"/>
      <c r="K921" s="16"/>
      <c r="L921" s="16"/>
      <c r="M921" s="16"/>
      <c r="N921" s="16"/>
    </row>
    <row r="922" spans="4:14" x14ac:dyDescent="0.25">
      <c r="D922" s="11"/>
      <c r="E922" s="11"/>
      <c r="F922" s="11"/>
      <c r="G922" s="15"/>
      <c r="I922" s="15"/>
      <c r="J922" s="16"/>
      <c r="K922" s="16"/>
      <c r="L922" s="16"/>
      <c r="M922" s="16"/>
      <c r="N922" s="16"/>
    </row>
    <row r="923" spans="4:14" x14ac:dyDescent="0.25">
      <c r="D923" s="11"/>
      <c r="E923" s="11"/>
      <c r="F923" s="11"/>
      <c r="G923" s="15"/>
      <c r="I923" s="15"/>
      <c r="J923" s="16"/>
      <c r="K923" s="16"/>
      <c r="L923" s="16"/>
      <c r="M923" s="16"/>
      <c r="N923" s="16"/>
    </row>
    <row r="924" spans="4:14" x14ac:dyDescent="0.25">
      <c r="D924" s="11"/>
      <c r="E924" s="11"/>
      <c r="F924" s="11"/>
      <c r="G924" s="15"/>
      <c r="I924" s="15"/>
      <c r="J924" s="16"/>
      <c r="K924" s="16"/>
      <c r="L924" s="16"/>
      <c r="M924" s="16"/>
      <c r="N924" s="16"/>
    </row>
    <row r="925" spans="4:14" x14ac:dyDescent="0.25">
      <c r="D925" s="11"/>
      <c r="E925" s="11"/>
      <c r="F925" s="11"/>
      <c r="G925" s="15"/>
      <c r="I925" s="15"/>
      <c r="J925" s="16"/>
      <c r="K925" s="16"/>
      <c r="L925" s="16"/>
      <c r="M925" s="16"/>
      <c r="N925" s="16"/>
    </row>
    <row r="926" spans="4:14" x14ac:dyDescent="0.25">
      <c r="D926" s="11"/>
      <c r="E926" s="11"/>
      <c r="F926" s="11"/>
      <c r="G926" s="15"/>
      <c r="I926" s="15"/>
      <c r="J926" s="16"/>
      <c r="K926" s="16"/>
      <c r="L926" s="16"/>
      <c r="M926" s="16"/>
      <c r="N926" s="16"/>
    </row>
    <row r="927" spans="4:14" x14ac:dyDescent="0.25">
      <c r="D927" s="11"/>
      <c r="E927" s="11"/>
      <c r="F927" s="11"/>
      <c r="G927" s="15"/>
      <c r="I927" s="15"/>
      <c r="J927" s="16"/>
      <c r="K927" s="16"/>
      <c r="L927" s="16"/>
      <c r="M927" s="16"/>
      <c r="N927" s="16"/>
    </row>
    <row r="928" spans="4:14" x14ac:dyDescent="0.25">
      <c r="D928" s="11"/>
      <c r="E928" s="11"/>
      <c r="F928" s="11"/>
      <c r="G928" s="15"/>
      <c r="I928" s="15"/>
      <c r="J928" s="16"/>
      <c r="K928" s="16"/>
      <c r="L928" s="16"/>
      <c r="M928" s="16"/>
      <c r="N928" s="16"/>
    </row>
    <row r="929" spans="4:14" x14ac:dyDescent="0.25">
      <c r="D929" s="11"/>
      <c r="E929" s="11"/>
      <c r="F929" s="11"/>
      <c r="G929" s="15"/>
      <c r="I929" s="15"/>
      <c r="J929" s="16"/>
      <c r="K929" s="16"/>
      <c r="L929" s="16"/>
      <c r="M929" s="16"/>
      <c r="N929" s="16"/>
    </row>
    <row r="930" spans="4:14" x14ac:dyDescent="0.25">
      <c r="D930" s="11"/>
      <c r="E930" s="11"/>
      <c r="F930" s="11"/>
      <c r="G930" s="15"/>
      <c r="I930" s="15"/>
      <c r="J930" s="16"/>
      <c r="K930" s="16"/>
      <c r="L930" s="16"/>
      <c r="M930" s="16"/>
      <c r="N930" s="16"/>
    </row>
    <row r="931" spans="4:14" x14ac:dyDescent="0.25">
      <c r="D931" s="11"/>
      <c r="E931" s="11"/>
      <c r="F931" s="11"/>
      <c r="G931" s="15"/>
      <c r="I931" s="15"/>
      <c r="J931" s="16"/>
      <c r="K931" s="16"/>
      <c r="L931" s="16"/>
      <c r="M931" s="16"/>
      <c r="N931" s="16"/>
    </row>
    <row r="932" spans="4:14" x14ac:dyDescent="0.25">
      <c r="D932" s="11"/>
      <c r="E932" s="11"/>
      <c r="F932" s="11"/>
      <c r="G932" s="15"/>
      <c r="I932" s="15"/>
      <c r="J932" s="16"/>
      <c r="K932" s="16"/>
      <c r="L932" s="16"/>
      <c r="M932" s="16"/>
      <c r="N932" s="16"/>
    </row>
    <row r="933" spans="4:14" x14ac:dyDescent="0.25">
      <c r="D933" s="11"/>
      <c r="E933" s="11"/>
      <c r="F933" s="11"/>
      <c r="G933" s="15"/>
      <c r="I933" s="15"/>
      <c r="J933" s="16"/>
      <c r="K933" s="16"/>
      <c r="L933" s="16"/>
      <c r="M933" s="16"/>
      <c r="N933" s="16"/>
    </row>
    <row r="934" spans="4:14" x14ac:dyDescent="0.25">
      <c r="D934" s="11"/>
      <c r="E934" s="11"/>
      <c r="F934" s="11"/>
      <c r="G934" s="15"/>
      <c r="I934" s="15"/>
      <c r="J934" s="16"/>
      <c r="K934" s="16"/>
      <c r="L934" s="16"/>
      <c r="M934" s="16"/>
      <c r="N934" s="16"/>
    </row>
    <row r="935" spans="4:14" x14ac:dyDescent="0.25">
      <c r="D935" s="11"/>
      <c r="E935" s="11"/>
      <c r="F935" s="11"/>
      <c r="G935" s="15"/>
      <c r="I935" s="15"/>
      <c r="J935" s="16"/>
      <c r="K935" s="16"/>
      <c r="L935" s="16"/>
      <c r="M935" s="16"/>
      <c r="N935" s="16"/>
    </row>
    <row r="936" spans="4:14" x14ac:dyDescent="0.25">
      <c r="D936" s="11"/>
      <c r="E936" s="11"/>
      <c r="F936" s="11"/>
      <c r="G936" s="15"/>
      <c r="I936" s="15"/>
      <c r="J936" s="16"/>
      <c r="K936" s="16"/>
      <c r="L936" s="16"/>
      <c r="M936" s="16"/>
      <c r="N936" s="16"/>
    </row>
    <row r="937" spans="4:14" x14ac:dyDescent="0.25">
      <c r="D937" s="11"/>
      <c r="E937" s="11"/>
      <c r="F937" s="11"/>
      <c r="G937" s="15"/>
      <c r="I937" s="15"/>
      <c r="J937" s="16"/>
      <c r="K937" s="16"/>
      <c r="L937" s="16"/>
      <c r="M937" s="16"/>
      <c r="N937" s="16"/>
    </row>
    <row r="938" spans="4:14" x14ac:dyDescent="0.25">
      <c r="D938" s="11"/>
      <c r="E938" s="11"/>
      <c r="F938" s="11"/>
      <c r="G938" s="15"/>
      <c r="I938" s="15"/>
      <c r="J938" s="16"/>
      <c r="K938" s="16"/>
      <c r="L938" s="16"/>
      <c r="M938" s="16"/>
      <c r="N938" s="16"/>
    </row>
    <row r="939" spans="4:14" x14ac:dyDescent="0.25">
      <c r="D939" s="11"/>
      <c r="E939" s="11"/>
      <c r="F939" s="11"/>
      <c r="G939" s="15"/>
      <c r="I939" s="15"/>
      <c r="J939" s="16"/>
      <c r="K939" s="16"/>
      <c r="L939" s="16"/>
      <c r="M939" s="16"/>
      <c r="N939" s="16"/>
    </row>
    <row r="940" spans="4:14" x14ac:dyDescent="0.25">
      <c r="D940" s="11"/>
      <c r="E940" s="11"/>
      <c r="F940" s="11"/>
      <c r="G940" s="15"/>
      <c r="I940" s="15"/>
      <c r="J940" s="16"/>
      <c r="K940" s="16"/>
      <c r="L940" s="16"/>
      <c r="M940" s="16"/>
      <c r="N940" s="16"/>
    </row>
    <row r="941" spans="4:14" x14ac:dyDescent="0.25">
      <c r="D941" s="11"/>
      <c r="E941" s="11"/>
      <c r="F941" s="11"/>
      <c r="G941" s="15"/>
      <c r="I941" s="15"/>
      <c r="J941" s="16"/>
      <c r="K941" s="16"/>
      <c r="L941" s="16"/>
      <c r="M941" s="16"/>
      <c r="N941" s="16"/>
    </row>
    <row r="942" spans="4:14" x14ac:dyDescent="0.25">
      <c r="D942" s="11"/>
      <c r="E942" s="11"/>
      <c r="F942" s="11"/>
      <c r="G942" s="15"/>
      <c r="I942" s="15"/>
      <c r="J942" s="16"/>
      <c r="K942" s="16"/>
      <c r="L942" s="16"/>
      <c r="M942" s="16"/>
      <c r="N942" s="16"/>
    </row>
    <row r="943" spans="4:14" x14ac:dyDescent="0.25">
      <c r="D943" s="11"/>
      <c r="E943" s="11"/>
      <c r="F943" s="11"/>
      <c r="G943" s="15"/>
      <c r="I943" s="15"/>
      <c r="J943" s="16"/>
      <c r="K943" s="16"/>
      <c r="L943" s="16"/>
      <c r="M943" s="16"/>
      <c r="N943" s="16"/>
    </row>
    <row r="944" spans="4:14" x14ac:dyDescent="0.25">
      <c r="D944" s="11"/>
      <c r="E944" s="11"/>
      <c r="F944" s="11"/>
      <c r="G944" s="15"/>
      <c r="I944" s="15"/>
      <c r="J944" s="16"/>
      <c r="K944" s="16"/>
      <c r="L944" s="16"/>
      <c r="M944" s="16"/>
      <c r="N944" s="16"/>
    </row>
    <row r="945" spans="4:14" x14ac:dyDescent="0.25">
      <c r="D945" s="11"/>
      <c r="E945" s="11"/>
      <c r="F945" s="11"/>
      <c r="G945" s="15"/>
      <c r="I945" s="15"/>
      <c r="J945" s="16"/>
      <c r="K945" s="16"/>
      <c r="L945" s="16"/>
      <c r="M945" s="16"/>
      <c r="N945" s="16"/>
    </row>
    <row r="946" spans="4:14" x14ac:dyDescent="0.25">
      <c r="D946" s="11"/>
      <c r="E946" s="11"/>
      <c r="F946" s="11"/>
      <c r="G946" s="15"/>
      <c r="I946" s="15"/>
      <c r="J946" s="16"/>
      <c r="K946" s="16"/>
      <c r="L946" s="16"/>
      <c r="M946" s="16"/>
      <c r="N946" s="16"/>
    </row>
    <row r="947" spans="4:14" x14ac:dyDescent="0.25">
      <c r="D947" s="11"/>
      <c r="E947" s="11"/>
      <c r="F947" s="11"/>
      <c r="G947" s="15"/>
      <c r="I947" s="15"/>
      <c r="J947" s="16"/>
      <c r="K947" s="16"/>
      <c r="L947" s="16"/>
      <c r="M947" s="16"/>
      <c r="N947" s="16"/>
    </row>
    <row r="948" spans="4:14" x14ac:dyDescent="0.25">
      <c r="D948" s="11"/>
      <c r="E948" s="11"/>
      <c r="F948" s="11"/>
      <c r="G948" s="15"/>
      <c r="I948" s="15"/>
      <c r="J948" s="16"/>
      <c r="K948" s="16"/>
      <c r="L948" s="16"/>
      <c r="M948" s="16"/>
      <c r="N948" s="16"/>
    </row>
    <row r="949" spans="4:14" x14ac:dyDescent="0.25">
      <c r="D949" s="11"/>
      <c r="E949" s="11"/>
      <c r="F949" s="11"/>
      <c r="G949" s="15"/>
      <c r="I949" s="15"/>
      <c r="J949" s="16"/>
      <c r="K949" s="16"/>
      <c r="L949" s="16"/>
      <c r="M949" s="16"/>
      <c r="N949" s="16"/>
    </row>
    <row r="950" spans="4:14" x14ac:dyDescent="0.25">
      <c r="D950" s="11"/>
      <c r="E950" s="11"/>
      <c r="F950" s="11"/>
      <c r="G950" s="15"/>
      <c r="I950" s="15"/>
      <c r="J950" s="16"/>
      <c r="K950" s="16"/>
      <c r="L950" s="16"/>
      <c r="M950" s="16"/>
      <c r="N950" s="16"/>
    </row>
    <row r="951" spans="4:14" x14ac:dyDescent="0.25">
      <c r="D951" s="11"/>
      <c r="E951" s="11"/>
      <c r="F951" s="11"/>
      <c r="G951" s="15"/>
      <c r="I951" s="15"/>
      <c r="J951" s="16"/>
      <c r="K951" s="16"/>
      <c r="L951" s="16"/>
      <c r="M951" s="16"/>
      <c r="N951" s="16"/>
    </row>
    <row r="952" spans="4:14" x14ac:dyDescent="0.25">
      <c r="D952" s="11"/>
      <c r="E952" s="11"/>
      <c r="F952" s="11"/>
      <c r="G952" s="15"/>
      <c r="I952" s="15"/>
      <c r="J952" s="16"/>
      <c r="K952" s="16"/>
      <c r="L952" s="16"/>
      <c r="M952" s="16"/>
      <c r="N952" s="16"/>
    </row>
    <row r="953" spans="4:14" x14ac:dyDescent="0.25">
      <c r="D953" s="11"/>
      <c r="E953" s="11"/>
      <c r="F953" s="11"/>
      <c r="G953" s="15"/>
      <c r="I953" s="15"/>
      <c r="J953" s="16"/>
      <c r="K953" s="16"/>
      <c r="L953" s="16"/>
      <c r="M953" s="16"/>
      <c r="N953" s="16"/>
    </row>
    <row r="954" spans="4:14" x14ac:dyDescent="0.25">
      <c r="D954" s="11"/>
      <c r="E954" s="11"/>
      <c r="F954" s="11"/>
      <c r="G954" s="15"/>
      <c r="I954" s="15"/>
      <c r="J954" s="16"/>
      <c r="K954" s="16"/>
      <c r="L954" s="16"/>
      <c r="M954" s="16"/>
      <c r="N954" s="16"/>
    </row>
    <row r="955" spans="4:14" x14ac:dyDescent="0.25">
      <c r="D955" s="11"/>
      <c r="E955" s="11"/>
      <c r="F955" s="11"/>
      <c r="G955" s="15"/>
      <c r="I955" s="15"/>
      <c r="J955" s="16"/>
      <c r="K955" s="16"/>
      <c r="L955" s="16"/>
      <c r="M955" s="16"/>
      <c r="N955" s="16"/>
    </row>
    <row r="956" spans="4:14" x14ac:dyDescent="0.25">
      <c r="D956" s="11"/>
      <c r="E956" s="11"/>
      <c r="F956" s="11"/>
      <c r="G956" s="15"/>
      <c r="I956" s="15"/>
      <c r="J956" s="16"/>
      <c r="K956" s="16"/>
      <c r="L956" s="16"/>
      <c r="M956" s="16"/>
      <c r="N956" s="16"/>
    </row>
    <row r="957" spans="4:14" x14ac:dyDescent="0.25">
      <c r="D957" s="11"/>
      <c r="E957" s="11"/>
      <c r="F957" s="11"/>
      <c r="G957" s="15"/>
      <c r="I957" s="15"/>
      <c r="J957" s="16"/>
      <c r="K957" s="16"/>
      <c r="L957" s="16"/>
      <c r="M957" s="16"/>
      <c r="N957" s="16"/>
    </row>
    <row r="958" spans="4:14" x14ac:dyDescent="0.25">
      <c r="D958" s="11"/>
      <c r="E958" s="11"/>
      <c r="F958" s="11"/>
      <c r="G958" s="15"/>
      <c r="I958" s="15"/>
      <c r="J958" s="16"/>
      <c r="K958" s="16"/>
      <c r="L958" s="16"/>
      <c r="M958" s="16"/>
      <c r="N958" s="16"/>
    </row>
    <row r="959" spans="4:14" x14ac:dyDescent="0.25">
      <c r="D959" s="11"/>
      <c r="E959" s="11"/>
      <c r="F959" s="11"/>
      <c r="G959" s="15"/>
      <c r="I959" s="15"/>
      <c r="J959" s="16"/>
      <c r="K959" s="16"/>
      <c r="L959" s="16"/>
      <c r="M959" s="16"/>
      <c r="N959" s="16"/>
    </row>
    <row r="960" spans="4:14" x14ac:dyDescent="0.25">
      <c r="D960" s="11"/>
      <c r="E960" s="11"/>
      <c r="F960" s="11"/>
      <c r="G960" s="15"/>
      <c r="I960" s="15"/>
      <c r="J960" s="16"/>
      <c r="K960" s="16"/>
      <c r="L960" s="16"/>
      <c r="M960" s="16"/>
      <c r="N960" s="16"/>
    </row>
    <row r="961" spans="4:14" x14ac:dyDescent="0.25">
      <c r="D961" s="11"/>
      <c r="E961" s="11"/>
      <c r="F961" s="11"/>
      <c r="G961" s="15"/>
      <c r="I961" s="15"/>
      <c r="J961" s="16"/>
      <c r="K961" s="16"/>
      <c r="L961" s="16"/>
      <c r="M961" s="16"/>
      <c r="N961" s="16"/>
    </row>
    <row r="962" spans="4:14" x14ac:dyDescent="0.25">
      <c r="D962" s="11"/>
      <c r="E962" s="11"/>
      <c r="F962" s="11"/>
      <c r="G962" s="15"/>
      <c r="I962" s="15"/>
      <c r="J962" s="16"/>
      <c r="K962" s="16"/>
      <c r="L962" s="16"/>
      <c r="M962" s="16"/>
      <c r="N962" s="16"/>
    </row>
    <row r="963" spans="4:14" x14ac:dyDescent="0.25">
      <c r="D963" s="11"/>
      <c r="E963" s="11"/>
      <c r="F963" s="11"/>
      <c r="G963" s="15"/>
      <c r="I963" s="15"/>
      <c r="J963" s="16"/>
      <c r="K963" s="16"/>
      <c r="L963" s="16"/>
      <c r="M963" s="16"/>
      <c r="N963" s="16"/>
    </row>
    <row r="964" spans="4:14" x14ac:dyDescent="0.25">
      <c r="D964" s="11"/>
      <c r="E964" s="11"/>
      <c r="F964" s="11"/>
      <c r="G964" s="15"/>
      <c r="I964" s="15"/>
      <c r="J964" s="16"/>
      <c r="K964" s="16"/>
      <c r="L964" s="16"/>
      <c r="M964" s="16"/>
      <c r="N964" s="16"/>
    </row>
    <row r="965" spans="4:14" x14ac:dyDescent="0.25">
      <c r="D965" s="11"/>
      <c r="E965" s="11"/>
      <c r="F965" s="11"/>
      <c r="G965" s="15"/>
      <c r="I965" s="15"/>
      <c r="J965" s="16"/>
      <c r="K965" s="16"/>
      <c r="L965" s="16"/>
      <c r="M965" s="16"/>
      <c r="N965" s="16"/>
    </row>
    <row r="966" spans="4:14" x14ac:dyDescent="0.25">
      <c r="D966" s="11"/>
      <c r="E966" s="11"/>
      <c r="F966" s="11"/>
      <c r="G966" s="15"/>
      <c r="I966" s="15"/>
      <c r="J966" s="16"/>
      <c r="K966" s="16"/>
      <c r="L966" s="16"/>
      <c r="M966" s="16"/>
      <c r="N966" s="16"/>
    </row>
    <row r="967" spans="4:14" x14ac:dyDescent="0.25">
      <c r="D967" s="11"/>
      <c r="E967" s="11"/>
      <c r="F967" s="11"/>
      <c r="G967" s="15"/>
      <c r="I967" s="15"/>
      <c r="J967" s="16"/>
      <c r="K967" s="16"/>
      <c r="L967" s="16"/>
      <c r="M967" s="16"/>
      <c r="N967" s="16"/>
    </row>
    <row r="968" spans="4:14" x14ac:dyDescent="0.25">
      <c r="D968" s="11"/>
      <c r="E968" s="11"/>
      <c r="F968" s="11"/>
      <c r="G968" s="15"/>
      <c r="I968" s="15"/>
      <c r="J968" s="16"/>
      <c r="K968" s="16"/>
      <c r="L968" s="16"/>
      <c r="M968" s="16"/>
      <c r="N968" s="16"/>
    </row>
    <row r="969" spans="4:14" x14ac:dyDescent="0.25">
      <c r="D969" s="11"/>
      <c r="E969" s="11"/>
      <c r="F969" s="11"/>
      <c r="G969" s="15"/>
      <c r="I969" s="15"/>
      <c r="J969" s="16"/>
      <c r="K969" s="16"/>
      <c r="L969" s="16"/>
      <c r="M969" s="16"/>
      <c r="N969" s="16"/>
    </row>
    <row r="970" spans="4:14" x14ac:dyDescent="0.25">
      <c r="D970" s="11"/>
      <c r="E970" s="11"/>
      <c r="F970" s="11"/>
      <c r="G970" s="15"/>
      <c r="I970" s="15"/>
      <c r="J970" s="16"/>
      <c r="K970" s="16"/>
      <c r="L970" s="16"/>
      <c r="M970" s="16"/>
      <c r="N970" s="16"/>
    </row>
    <row r="971" spans="4:14" x14ac:dyDescent="0.25">
      <c r="D971" s="11"/>
      <c r="E971" s="11"/>
      <c r="F971" s="11"/>
      <c r="G971" s="15"/>
      <c r="I971" s="15"/>
      <c r="J971" s="16"/>
      <c r="K971" s="16"/>
      <c r="L971" s="16"/>
      <c r="M971" s="16"/>
      <c r="N971" s="16"/>
    </row>
    <row r="972" spans="4:14" x14ac:dyDescent="0.25">
      <c r="D972" s="11"/>
      <c r="E972" s="11"/>
      <c r="F972" s="11"/>
      <c r="G972" s="15"/>
      <c r="I972" s="15"/>
      <c r="J972" s="16"/>
      <c r="K972" s="16"/>
      <c r="L972" s="16"/>
      <c r="M972" s="16"/>
      <c r="N972" s="16"/>
    </row>
    <row r="973" spans="4:14" x14ac:dyDescent="0.25">
      <c r="D973" s="11"/>
      <c r="E973" s="11"/>
      <c r="F973" s="11"/>
      <c r="G973" s="15"/>
      <c r="I973" s="15"/>
      <c r="J973" s="16"/>
      <c r="K973" s="16"/>
      <c r="L973" s="16"/>
      <c r="M973" s="16"/>
      <c r="N973" s="16"/>
    </row>
    <row r="974" spans="4:14" x14ac:dyDescent="0.25">
      <c r="D974" s="11"/>
      <c r="E974" s="11"/>
      <c r="F974" s="11"/>
      <c r="G974" s="15"/>
      <c r="I974" s="15"/>
      <c r="J974" s="16"/>
      <c r="K974" s="16"/>
      <c r="L974" s="16"/>
      <c r="M974" s="16"/>
      <c r="N974" s="16"/>
    </row>
    <row r="975" spans="4:14" x14ac:dyDescent="0.25">
      <c r="D975" s="11"/>
      <c r="E975" s="11"/>
      <c r="F975" s="11"/>
      <c r="G975" s="15"/>
      <c r="I975" s="15"/>
      <c r="J975" s="16"/>
      <c r="K975" s="16"/>
      <c r="L975" s="16"/>
      <c r="M975" s="16"/>
      <c r="N975" s="16"/>
    </row>
    <row r="976" spans="4:14" x14ac:dyDescent="0.25">
      <c r="D976" s="11"/>
      <c r="E976" s="11"/>
      <c r="F976" s="11"/>
      <c r="G976" s="15"/>
      <c r="I976" s="15"/>
      <c r="J976" s="16"/>
      <c r="K976" s="16"/>
      <c r="L976" s="16"/>
      <c r="M976" s="16"/>
      <c r="N976" s="16"/>
    </row>
    <row r="977" spans="4:14" x14ac:dyDescent="0.25">
      <c r="D977" s="11"/>
      <c r="E977" s="11"/>
      <c r="F977" s="11"/>
      <c r="G977" s="15"/>
      <c r="I977" s="15"/>
      <c r="J977" s="16"/>
      <c r="K977" s="16"/>
      <c r="L977" s="16"/>
      <c r="M977" s="16"/>
      <c r="N977" s="16"/>
    </row>
    <row r="978" spans="4:14" x14ac:dyDescent="0.25">
      <c r="D978" s="11"/>
      <c r="E978" s="11"/>
      <c r="F978" s="11"/>
      <c r="G978" s="15"/>
      <c r="I978" s="15"/>
      <c r="J978" s="16"/>
      <c r="K978" s="16"/>
      <c r="L978" s="16"/>
      <c r="M978" s="16"/>
      <c r="N978" s="16"/>
    </row>
    <row r="979" spans="4:14" x14ac:dyDescent="0.25">
      <c r="D979" s="11"/>
      <c r="E979" s="11"/>
      <c r="F979" s="11"/>
      <c r="G979" s="15"/>
      <c r="I979" s="15"/>
      <c r="J979" s="16"/>
      <c r="K979" s="16"/>
      <c r="L979" s="16"/>
      <c r="M979" s="16"/>
      <c r="N979" s="16"/>
    </row>
    <row r="980" spans="4:14" x14ac:dyDescent="0.25">
      <c r="D980" s="11"/>
      <c r="E980" s="11"/>
      <c r="F980" s="11"/>
      <c r="G980" s="15"/>
      <c r="I980" s="15"/>
      <c r="J980" s="16"/>
      <c r="K980" s="16"/>
      <c r="L980" s="16"/>
      <c r="M980" s="16"/>
      <c r="N980" s="16"/>
    </row>
    <row r="981" spans="4:14" x14ac:dyDescent="0.25">
      <c r="D981" s="11"/>
      <c r="E981" s="11"/>
      <c r="F981" s="11"/>
      <c r="G981" s="15"/>
      <c r="I981" s="15"/>
      <c r="J981" s="16"/>
      <c r="K981" s="16"/>
      <c r="L981" s="16"/>
      <c r="M981" s="16"/>
      <c r="N981" s="16"/>
    </row>
    <row r="982" spans="4:14" x14ac:dyDescent="0.25">
      <c r="D982" s="11"/>
      <c r="E982" s="11"/>
      <c r="F982" s="11"/>
      <c r="G982" s="15"/>
      <c r="I982" s="15"/>
      <c r="J982" s="16"/>
      <c r="K982" s="16"/>
      <c r="L982" s="16"/>
      <c r="M982" s="16"/>
      <c r="N982" s="16"/>
    </row>
    <row r="983" spans="4:14" x14ac:dyDescent="0.25">
      <c r="D983" s="11"/>
      <c r="E983" s="11"/>
      <c r="F983" s="11"/>
      <c r="G983" s="15"/>
      <c r="I983" s="15"/>
      <c r="J983" s="16"/>
      <c r="K983" s="16"/>
      <c r="L983" s="16"/>
      <c r="M983" s="16"/>
      <c r="N983" s="16"/>
    </row>
    <row r="984" spans="4:14" x14ac:dyDescent="0.25">
      <c r="D984" s="11"/>
      <c r="E984" s="11"/>
      <c r="F984" s="11"/>
      <c r="G984" s="15"/>
      <c r="I984" s="15"/>
      <c r="J984" s="16"/>
      <c r="K984" s="16"/>
      <c r="L984" s="16"/>
      <c r="M984" s="16"/>
      <c r="N984" s="16"/>
    </row>
    <row r="985" spans="4:14" x14ac:dyDescent="0.25">
      <c r="D985" s="11"/>
      <c r="E985" s="11"/>
      <c r="F985" s="11"/>
      <c r="G985" s="15"/>
      <c r="I985" s="15"/>
      <c r="J985" s="16"/>
      <c r="K985" s="16"/>
      <c r="L985" s="16"/>
      <c r="M985" s="16"/>
      <c r="N985" s="16"/>
    </row>
    <row r="986" spans="4:14" x14ac:dyDescent="0.25">
      <c r="D986" s="11"/>
      <c r="E986" s="11"/>
      <c r="F986" s="11"/>
      <c r="G986" s="15"/>
      <c r="I986" s="15"/>
      <c r="J986" s="16"/>
      <c r="K986" s="16"/>
      <c r="L986" s="16"/>
      <c r="M986" s="16"/>
      <c r="N986" s="16"/>
    </row>
    <row r="987" spans="4:14" x14ac:dyDescent="0.25">
      <c r="D987" s="11"/>
      <c r="E987" s="11"/>
      <c r="F987" s="11"/>
      <c r="G987" s="15"/>
      <c r="I987" s="15"/>
      <c r="J987" s="16"/>
      <c r="K987" s="16"/>
      <c r="L987" s="16"/>
      <c r="M987" s="16"/>
      <c r="N987" s="16"/>
    </row>
    <row r="988" spans="4:14" x14ac:dyDescent="0.25">
      <c r="D988" s="11"/>
      <c r="E988" s="11"/>
      <c r="F988" s="11"/>
      <c r="G988" s="15"/>
      <c r="I988" s="15"/>
      <c r="J988" s="16"/>
      <c r="K988" s="16"/>
      <c r="L988" s="16"/>
      <c r="M988" s="16"/>
      <c r="N988" s="16"/>
    </row>
    <row r="989" spans="4:14" x14ac:dyDescent="0.25">
      <c r="D989" s="11"/>
      <c r="E989" s="11"/>
      <c r="F989" s="11"/>
      <c r="G989" s="15"/>
      <c r="I989" s="15"/>
      <c r="J989" s="16"/>
      <c r="K989" s="16"/>
      <c r="L989" s="16"/>
      <c r="M989" s="16"/>
      <c r="N989" s="16"/>
    </row>
    <row r="990" spans="4:14" x14ac:dyDescent="0.25">
      <c r="D990" s="11"/>
      <c r="E990" s="11"/>
      <c r="F990" s="11"/>
      <c r="G990" s="15"/>
      <c r="I990" s="15"/>
      <c r="J990" s="16"/>
      <c r="K990" s="16"/>
      <c r="L990" s="16"/>
      <c r="M990" s="16"/>
      <c r="N990" s="16"/>
    </row>
    <row r="991" spans="4:14" x14ac:dyDescent="0.25">
      <c r="D991" s="11"/>
      <c r="E991" s="11"/>
      <c r="F991" s="11"/>
      <c r="G991" s="15"/>
      <c r="I991" s="15"/>
      <c r="J991" s="16"/>
      <c r="K991" s="16"/>
      <c r="L991" s="16"/>
      <c r="M991" s="16"/>
      <c r="N991" s="16"/>
    </row>
    <row r="992" spans="4:14" x14ac:dyDescent="0.25">
      <c r="D992" s="11"/>
      <c r="E992" s="11"/>
      <c r="F992" s="11"/>
      <c r="G992" s="15"/>
      <c r="I992" s="15"/>
      <c r="J992" s="16"/>
      <c r="K992" s="16"/>
      <c r="L992" s="16"/>
      <c r="M992" s="16"/>
      <c r="N992" s="16"/>
    </row>
    <row r="993" spans="4:14" x14ac:dyDescent="0.25">
      <c r="D993" s="11"/>
      <c r="E993" s="11"/>
      <c r="F993" s="11"/>
      <c r="G993" s="15"/>
      <c r="I993" s="15"/>
      <c r="J993" s="16"/>
      <c r="K993" s="16"/>
      <c r="L993" s="16"/>
      <c r="M993" s="16"/>
      <c r="N993" s="16"/>
    </row>
    <row r="994" spans="4:14" x14ac:dyDescent="0.25">
      <c r="D994" s="11"/>
      <c r="E994" s="11"/>
      <c r="F994" s="11"/>
      <c r="G994" s="15"/>
      <c r="I994" s="15"/>
      <c r="J994" s="16"/>
      <c r="K994" s="16"/>
      <c r="L994" s="16"/>
      <c r="M994" s="16"/>
      <c r="N994" s="16"/>
    </row>
    <row r="995" spans="4:14" x14ac:dyDescent="0.25">
      <c r="D995" s="11"/>
      <c r="E995" s="11"/>
      <c r="F995" s="11"/>
      <c r="G995" s="15"/>
      <c r="I995" s="15"/>
      <c r="J995" s="16"/>
      <c r="K995" s="16"/>
      <c r="L995" s="16"/>
      <c r="M995" s="16"/>
      <c r="N995" s="16"/>
    </row>
    <row r="996" spans="4:14" x14ac:dyDescent="0.25">
      <c r="D996" s="11"/>
      <c r="E996" s="11"/>
      <c r="F996" s="11"/>
      <c r="G996" s="15"/>
      <c r="I996" s="15"/>
      <c r="J996" s="16"/>
      <c r="K996" s="16"/>
      <c r="L996" s="16"/>
      <c r="M996" s="16"/>
      <c r="N996" s="16"/>
    </row>
    <row r="997" spans="4:14" x14ac:dyDescent="0.25">
      <c r="D997" s="11"/>
      <c r="E997" s="11"/>
      <c r="F997" s="11"/>
      <c r="G997" s="15"/>
      <c r="I997" s="15"/>
      <c r="J997" s="16"/>
      <c r="K997" s="16"/>
      <c r="L997" s="16"/>
      <c r="M997" s="16"/>
      <c r="N997" s="16"/>
    </row>
    <row r="998" spans="4:14" x14ac:dyDescent="0.25">
      <c r="D998" s="11"/>
      <c r="E998" s="11"/>
      <c r="F998" s="11"/>
      <c r="G998" s="15"/>
      <c r="I998" s="15"/>
      <c r="J998" s="16"/>
      <c r="K998" s="16"/>
      <c r="L998" s="16"/>
      <c r="M998" s="16"/>
      <c r="N998" s="16"/>
    </row>
    <row r="999" spans="4:14" x14ac:dyDescent="0.25">
      <c r="D999" s="11"/>
      <c r="E999" s="11"/>
      <c r="F999" s="11"/>
      <c r="G999" s="15"/>
      <c r="I999" s="15"/>
      <c r="J999" s="16"/>
      <c r="K999" s="16"/>
      <c r="L999" s="16"/>
      <c r="M999" s="16"/>
      <c r="N999" s="16"/>
    </row>
    <row r="1000" spans="4:14" x14ac:dyDescent="0.25">
      <c r="D1000" s="11"/>
      <c r="E1000" s="11"/>
      <c r="F1000" s="11"/>
      <c r="G1000" s="26"/>
      <c r="I1000" s="26"/>
      <c r="J1000" s="16"/>
      <c r="K1000" s="16"/>
      <c r="L1000" s="16"/>
      <c r="M1000" s="16"/>
      <c r="N1000" s="16"/>
    </row>
    <row r="1001" spans="4:14" x14ac:dyDescent="0.25">
      <c r="D1001" s="11"/>
      <c r="E1001" s="11"/>
      <c r="F1001" s="11"/>
      <c r="G1001" s="26"/>
      <c r="I1001" s="26"/>
      <c r="J1001" s="16"/>
      <c r="K1001" s="16"/>
      <c r="L1001" s="16"/>
      <c r="M1001" s="16"/>
      <c r="N1001" s="16"/>
    </row>
    <row r="1002" spans="4:14" x14ac:dyDescent="0.25">
      <c r="D1002" s="11"/>
      <c r="E1002" s="11"/>
      <c r="F1002" s="11"/>
      <c r="G1002" s="26"/>
      <c r="I1002" s="26"/>
      <c r="J1002" s="16"/>
      <c r="K1002" s="16"/>
      <c r="L1002" s="16"/>
      <c r="M1002" s="16"/>
      <c r="N1002" s="16"/>
    </row>
    <row r="1003" spans="4:14" x14ac:dyDescent="0.25">
      <c r="G1003" s="26"/>
      <c r="I1003" s="26"/>
      <c r="J1003" s="16"/>
      <c r="K1003" s="16"/>
      <c r="L1003" s="16"/>
      <c r="M1003" s="16"/>
      <c r="N1003" s="16"/>
    </row>
    <row r="1004" spans="4:14" x14ac:dyDescent="0.25">
      <c r="G1004" s="26"/>
      <c r="I1004" s="26"/>
      <c r="J1004" s="16"/>
      <c r="K1004" s="16"/>
      <c r="L1004" s="16"/>
      <c r="M1004" s="16"/>
      <c r="N1004" s="16"/>
    </row>
    <row r="1005" spans="4:14" x14ac:dyDescent="0.25">
      <c r="G1005" s="26"/>
      <c r="I1005" s="26"/>
      <c r="J1005" s="16"/>
      <c r="K1005" s="16"/>
      <c r="L1005" s="16"/>
      <c r="M1005" s="16"/>
      <c r="N1005" s="16"/>
    </row>
    <row r="1006" spans="4:14" x14ac:dyDescent="0.25">
      <c r="G1006" s="26"/>
      <c r="I1006" s="26"/>
      <c r="J1006" s="16"/>
      <c r="K1006" s="16"/>
      <c r="L1006" s="16"/>
      <c r="M1006" s="16"/>
      <c r="N1006" s="16"/>
    </row>
    <row r="1007" spans="4:14" x14ac:dyDescent="0.25">
      <c r="G1007" s="26"/>
      <c r="I1007" s="26"/>
      <c r="J1007" s="16"/>
      <c r="K1007" s="16"/>
      <c r="L1007" s="16"/>
      <c r="M1007" s="16"/>
      <c r="N1007" s="16"/>
    </row>
    <row r="1008" spans="4:14" x14ac:dyDescent="0.25">
      <c r="G1008" s="26"/>
      <c r="I1008" s="26"/>
      <c r="J1008" s="16"/>
      <c r="K1008" s="16"/>
      <c r="L1008" s="16"/>
      <c r="M1008" s="16"/>
      <c r="N1008" s="16"/>
    </row>
    <row r="1009" spans="7:14" x14ac:dyDescent="0.25">
      <c r="G1009" s="26"/>
      <c r="I1009" s="26"/>
      <c r="J1009" s="16"/>
      <c r="K1009" s="16"/>
      <c r="L1009" s="16"/>
      <c r="M1009" s="16"/>
      <c r="N1009" s="16"/>
    </row>
    <row r="1010" spans="7:14" x14ac:dyDescent="0.25">
      <c r="G1010" s="26"/>
      <c r="I1010" s="26"/>
      <c r="J1010" s="16"/>
      <c r="K1010" s="16"/>
      <c r="L1010" s="16"/>
      <c r="M1010" s="16"/>
      <c r="N1010" s="16"/>
    </row>
    <row r="1011" spans="7:14" x14ac:dyDescent="0.25">
      <c r="G1011" s="26"/>
      <c r="I1011" s="26"/>
      <c r="J1011" s="16"/>
      <c r="K1011" s="16"/>
      <c r="L1011" s="16"/>
      <c r="M1011" s="16"/>
      <c r="N1011" s="16"/>
    </row>
    <row r="1012" spans="7:14" x14ac:dyDescent="0.25">
      <c r="G1012" s="26"/>
      <c r="I1012" s="26"/>
      <c r="J1012" s="16"/>
      <c r="K1012" s="16"/>
      <c r="L1012" s="16"/>
      <c r="M1012" s="16"/>
      <c r="N1012" s="16"/>
    </row>
    <row r="1013" spans="7:14" x14ac:dyDescent="0.25">
      <c r="G1013" s="26"/>
      <c r="I1013" s="26"/>
      <c r="J1013" s="16"/>
      <c r="K1013" s="16"/>
      <c r="L1013" s="16"/>
      <c r="M1013" s="16"/>
      <c r="N1013" s="16"/>
    </row>
    <row r="1014" spans="7:14" x14ac:dyDescent="0.25">
      <c r="G1014" s="26"/>
      <c r="I1014" s="26"/>
      <c r="J1014" s="16"/>
      <c r="K1014" s="16"/>
      <c r="L1014" s="16"/>
      <c r="M1014" s="16"/>
      <c r="N1014" s="16"/>
    </row>
    <row r="1015" spans="7:14" x14ac:dyDescent="0.25">
      <c r="G1015" s="26"/>
      <c r="I1015" s="26"/>
      <c r="J1015" s="16"/>
      <c r="K1015" s="16"/>
      <c r="L1015" s="16"/>
      <c r="M1015" s="16"/>
      <c r="N1015" s="16"/>
    </row>
    <row r="1016" spans="7:14" x14ac:dyDescent="0.25">
      <c r="G1016" s="26"/>
      <c r="I1016" s="26"/>
      <c r="J1016" s="16"/>
      <c r="K1016" s="16"/>
      <c r="L1016" s="16"/>
      <c r="M1016" s="16"/>
      <c r="N1016" s="16"/>
    </row>
    <row r="1017" spans="7:14" x14ac:dyDescent="0.25">
      <c r="G1017" s="26"/>
      <c r="I1017" s="26"/>
      <c r="J1017" s="16"/>
      <c r="K1017" s="16"/>
      <c r="L1017" s="16"/>
      <c r="M1017" s="16"/>
      <c r="N1017" s="16"/>
    </row>
    <row r="1018" spans="7:14" x14ac:dyDescent="0.25">
      <c r="G1018" s="26"/>
      <c r="I1018" s="26"/>
      <c r="J1018" s="16"/>
      <c r="K1018" s="16"/>
      <c r="L1018" s="16"/>
      <c r="M1018" s="16"/>
      <c r="N1018" s="16"/>
    </row>
    <row r="1019" spans="7:14" x14ac:dyDescent="0.25">
      <c r="G1019" s="26"/>
      <c r="I1019" s="26"/>
      <c r="J1019" s="16"/>
      <c r="K1019" s="16"/>
      <c r="L1019" s="16"/>
      <c r="M1019" s="16"/>
      <c r="N1019" s="16"/>
    </row>
    <row r="1020" spans="7:14" x14ac:dyDescent="0.25">
      <c r="G1020" s="26"/>
      <c r="I1020" s="26"/>
      <c r="J1020" s="16"/>
      <c r="K1020" s="16"/>
      <c r="L1020" s="16"/>
      <c r="M1020" s="16"/>
      <c r="N1020" s="16"/>
    </row>
    <row r="1021" spans="7:14" x14ac:dyDescent="0.25">
      <c r="G1021" s="26"/>
      <c r="I1021" s="26"/>
      <c r="J1021" s="16"/>
      <c r="K1021" s="16"/>
      <c r="L1021" s="16"/>
      <c r="M1021" s="16"/>
      <c r="N1021" s="16"/>
    </row>
    <row r="1022" spans="7:14" x14ac:dyDescent="0.25">
      <c r="G1022" s="26"/>
      <c r="I1022" s="26"/>
      <c r="J1022" s="16"/>
      <c r="K1022" s="16"/>
      <c r="L1022" s="16"/>
      <c r="M1022" s="16"/>
      <c r="N1022" s="16"/>
    </row>
    <row r="1023" spans="7:14" x14ac:dyDescent="0.25">
      <c r="G1023" s="26"/>
      <c r="I1023" s="26"/>
      <c r="J1023" s="16"/>
      <c r="K1023" s="16"/>
      <c r="L1023" s="16"/>
      <c r="M1023" s="16"/>
      <c r="N1023" s="16"/>
    </row>
    <row r="1024" spans="7:14" x14ac:dyDescent="0.25">
      <c r="G1024" s="26"/>
      <c r="I1024" s="26"/>
      <c r="J1024" s="16"/>
      <c r="K1024" s="16"/>
      <c r="L1024" s="16"/>
      <c r="M1024" s="16"/>
      <c r="N1024" s="16"/>
    </row>
    <row r="1025" spans="7:14" x14ac:dyDescent="0.25">
      <c r="G1025" s="26"/>
      <c r="I1025" s="26"/>
      <c r="J1025" s="16"/>
      <c r="K1025" s="16"/>
      <c r="L1025" s="16"/>
      <c r="M1025" s="16"/>
      <c r="N1025" s="16"/>
    </row>
    <row r="1026" spans="7:14" x14ac:dyDescent="0.25">
      <c r="G1026" s="26"/>
      <c r="I1026" s="26"/>
      <c r="J1026" s="16"/>
      <c r="K1026" s="16"/>
      <c r="L1026" s="16"/>
      <c r="M1026" s="16"/>
      <c r="N1026" s="16"/>
    </row>
    <row r="1027" spans="7:14" x14ac:dyDescent="0.25">
      <c r="G1027" s="26"/>
      <c r="I1027" s="26"/>
      <c r="J1027" s="16"/>
      <c r="K1027" s="16"/>
      <c r="L1027" s="16"/>
      <c r="M1027" s="16"/>
      <c r="N1027" s="16"/>
    </row>
    <row r="1028" spans="7:14" x14ac:dyDescent="0.25">
      <c r="G1028" s="26"/>
      <c r="I1028" s="26"/>
      <c r="J1028" s="16"/>
      <c r="K1028" s="16"/>
      <c r="L1028" s="16"/>
      <c r="M1028" s="16"/>
      <c r="N1028" s="16"/>
    </row>
    <row r="1029" spans="7:14" x14ac:dyDescent="0.25">
      <c r="G1029" s="26"/>
      <c r="I1029" s="26"/>
      <c r="J1029" s="16"/>
      <c r="K1029" s="16"/>
      <c r="L1029" s="16"/>
      <c r="M1029" s="16"/>
      <c r="N1029" s="16"/>
    </row>
    <row r="1030" spans="7:14" x14ac:dyDescent="0.25">
      <c r="G1030" s="26"/>
      <c r="I1030" s="26"/>
      <c r="J1030" s="16"/>
      <c r="K1030" s="16"/>
      <c r="L1030" s="16"/>
      <c r="M1030" s="16"/>
      <c r="N1030" s="16"/>
    </row>
    <row r="1031" spans="7:14" x14ac:dyDescent="0.25">
      <c r="G1031" s="26"/>
      <c r="I1031" s="26"/>
      <c r="J1031" s="16"/>
      <c r="K1031" s="16"/>
      <c r="L1031" s="16"/>
      <c r="M1031" s="16"/>
      <c r="N1031" s="16"/>
    </row>
    <row r="1032" spans="7:14" x14ac:dyDescent="0.25">
      <c r="G1032" s="26"/>
      <c r="I1032" s="26"/>
      <c r="J1032" s="16"/>
      <c r="K1032" s="16"/>
      <c r="L1032" s="16"/>
      <c r="M1032" s="16"/>
      <c r="N1032" s="16"/>
    </row>
    <row r="1033" spans="7:14" x14ac:dyDescent="0.25">
      <c r="G1033" s="26"/>
      <c r="I1033" s="26"/>
      <c r="J1033" s="16"/>
      <c r="K1033" s="16"/>
      <c r="L1033" s="16"/>
      <c r="M1033" s="16"/>
      <c r="N1033" s="16"/>
    </row>
    <row r="1034" spans="7:14" x14ac:dyDescent="0.25">
      <c r="G1034" s="26"/>
      <c r="I1034" s="26"/>
      <c r="J1034" s="16"/>
      <c r="K1034" s="16"/>
      <c r="L1034" s="16"/>
      <c r="M1034" s="16"/>
      <c r="N1034" s="16"/>
    </row>
    <row r="1035" spans="7:14" x14ac:dyDescent="0.25">
      <c r="G1035" s="26"/>
      <c r="I1035" s="26"/>
      <c r="J1035" s="16"/>
      <c r="K1035" s="16"/>
      <c r="L1035" s="16"/>
      <c r="M1035" s="16"/>
      <c r="N1035" s="16"/>
    </row>
    <row r="1036" spans="7:14" x14ac:dyDescent="0.25">
      <c r="G1036" s="26"/>
      <c r="I1036" s="26"/>
      <c r="J1036" s="16"/>
      <c r="K1036" s="16"/>
      <c r="L1036" s="16"/>
      <c r="M1036" s="16"/>
      <c r="N1036" s="16"/>
    </row>
    <row r="1037" spans="7:14" x14ac:dyDescent="0.25">
      <c r="G1037" s="26"/>
      <c r="I1037" s="26"/>
      <c r="J1037" s="16"/>
      <c r="K1037" s="16"/>
      <c r="L1037" s="16"/>
      <c r="M1037" s="16"/>
      <c r="N1037" s="16"/>
    </row>
    <row r="1038" spans="7:14" x14ac:dyDescent="0.25">
      <c r="G1038" s="26"/>
      <c r="I1038" s="26"/>
      <c r="J1038" s="16"/>
      <c r="K1038" s="16"/>
      <c r="L1038" s="16"/>
      <c r="M1038" s="16"/>
      <c r="N1038" s="16"/>
    </row>
    <row r="1039" spans="7:14" x14ac:dyDescent="0.25">
      <c r="G1039" s="26"/>
      <c r="I1039" s="26"/>
      <c r="J1039" s="16"/>
      <c r="K1039" s="16"/>
      <c r="L1039" s="16"/>
      <c r="M1039" s="16"/>
      <c r="N1039" s="16"/>
    </row>
    <row r="1040" spans="7:14" x14ac:dyDescent="0.25">
      <c r="G1040" s="26"/>
      <c r="I1040" s="26"/>
      <c r="J1040" s="16"/>
      <c r="K1040" s="16"/>
      <c r="L1040" s="16"/>
      <c r="M1040" s="16"/>
      <c r="N1040" s="16"/>
    </row>
    <row r="1041" spans="7:14" x14ac:dyDescent="0.25">
      <c r="G1041" s="26"/>
      <c r="I1041" s="26"/>
      <c r="J1041" s="16"/>
      <c r="K1041" s="16"/>
      <c r="L1041" s="16"/>
      <c r="M1041" s="16"/>
      <c r="N1041" s="16"/>
    </row>
    <row r="1042" spans="7:14" x14ac:dyDescent="0.25">
      <c r="G1042" s="26"/>
      <c r="I1042" s="26"/>
      <c r="J1042" s="16"/>
      <c r="K1042" s="16"/>
      <c r="L1042" s="16"/>
      <c r="M1042" s="16"/>
      <c r="N1042" s="16"/>
    </row>
    <row r="1043" spans="7:14" x14ac:dyDescent="0.25">
      <c r="G1043" s="26"/>
      <c r="I1043" s="26"/>
      <c r="J1043" s="16"/>
      <c r="K1043" s="16"/>
      <c r="L1043" s="16"/>
      <c r="M1043" s="16"/>
      <c r="N1043" s="16"/>
    </row>
    <row r="1044" spans="7:14" x14ac:dyDescent="0.25">
      <c r="G1044" s="26"/>
      <c r="I1044" s="26"/>
      <c r="J1044" s="16"/>
      <c r="K1044" s="16"/>
      <c r="L1044" s="16"/>
      <c r="M1044" s="16"/>
      <c r="N1044" s="16"/>
    </row>
    <row r="1045" spans="7:14" x14ac:dyDescent="0.25">
      <c r="G1045" s="26"/>
      <c r="I1045" s="26"/>
      <c r="J1045" s="16"/>
      <c r="K1045" s="16"/>
      <c r="L1045" s="16"/>
      <c r="M1045" s="16"/>
      <c r="N1045" s="16"/>
    </row>
    <row r="1046" spans="7:14" x14ac:dyDescent="0.25">
      <c r="G1046" s="26"/>
      <c r="I1046" s="26"/>
      <c r="J1046" s="16"/>
      <c r="K1046" s="16"/>
      <c r="L1046" s="16"/>
      <c r="M1046" s="16"/>
      <c r="N1046" s="16"/>
    </row>
    <row r="1047" spans="7:14" x14ac:dyDescent="0.25">
      <c r="G1047" s="26"/>
      <c r="I1047" s="26"/>
      <c r="J1047" s="16"/>
      <c r="K1047" s="16"/>
      <c r="L1047" s="16"/>
      <c r="M1047" s="16"/>
      <c r="N1047" s="16"/>
    </row>
    <row r="1048" spans="7:14" x14ac:dyDescent="0.25">
      <c r="G1048" s="26"/>
      <c r="I1048" s="26"/>
      <c r="J1048" s="16"/>
      <c r="K1048" s="16"/>
      <c r="L1048" s="16"/>
      <c r="M1048" s="16"/>
      <c r="N1048" s="16"/>
    </row>
    <row r="1049" spans="7:14" x14ac:dyDescent="0.25">
      <c r="G1049" s="26"/>
      <c r="I1049" s="26"/>
      <c r="J1049" s="16"/>
      <c r="K1049" s="16"/>
      <c r="L1049" s="16"/>
      <c r="M1049" s="16"/>
      <c r="N1049" s="16"/>
    </row>
    <row r="1050" spans="7:14" x14ac:dyDescent="0.25">
      <c r="G1050" s="26"/>
      <c r="I1050" s="26"/>
      <c r="J1050" s="16"/>
      <c r="K1050" s="16"/>
      <c r="L1050" s="16"/>
      <c r="M1050" s="16"/>
      <c r="N1050" s="16"/>
    </row>
    <row r="1051" spans="7:14" x14ac:dyDescent="0.25">
      <c r="G1051" s="26"/>
      <c r="I1051" s="26"/>
      <c r="J1051" s="16"/>
      <c r="K1051" s="16"/>
      <c r="L1051" s="16"/>
      <c r="M1051" s="16"/>
      <c r="N1051" s="16"/>
    </row>
    <row r="1052" spans="7:14" x14ac:dyDescent="0.25">
      <c r="G1052" s="26"/>
      <c r="I1052" s="26"/>
      <c r="J1052" s="16"/>
      <c r="K1052" s="16"/>
      <c r="L1052" s="16"/>
      <c r="M1052" s="16"/>
      <c r="N1052" s="16"/>
    </row>
    <row r="1053" spans="7:14" x14ac:dyDescent="0.25">
      <c r="G1053" s="26"/>
      <c r="I1053" s="26"/>
      <c r="J1053" s="16"/>
      <c r="K1053" s="16"/>
      <c r="L1053" s="16"/>
      <c r="M1053" s="16"/>
      <c r="N1053" s="16"/>
    </row>
    <row r="1054" spans="7:14" x14ac:dyDescent="0.25">
      <c r="G1054" s="26"/>
      <c r="I1054" s="26"/>
      <c r="J1054" s="16"/>
      <c r="K1054" s="16"/>
      <c r="L1054" s="16"/>
      <c r="M1054" s="16"/>
      <c r="N1054" s="16"/>
    </row>
    <row r="1055" spans="7:14" x14ac:dyDescent="0.25">
      <c r="G1055" s="26"/>
      <c r="I1055" s="26"/>
      <c r="J1055" s="16"/>
      <c r="K1055" s="16"/>
      <c r="L1055" s="16"/>
      <c r="M1055" s="16"/>
      <c r="N1055" s="16"/>
    </row>
    <row r="1056" spans="7:14" x14ac:dyDescent="0.25">
      <c r="G1056" s="26"/>
      <c r="I1056" s="26"/>
      <c r="J1056" s="16"/>
      <c r="K1056" s="16"/>
      <c r="L1056" s="16"/>
      <c r="M1056" s="16"/>
      <c r="N1056" s="16"/>
    </row>
    <row r="1057" spans="7:14" x14ac:dyDescent="0.25">
      <c r="G1057" s="26"/>
      <c r="I1057" s="26"/>
      <c r="J1057" s="16"/>
      <c r="K1057" s="16"/>
      <c r="L1057" s="16"/>
      <c r="M1057" s="16"/>
      <c r="N1057" s="16"/>
    </row>
    <row r="1058" spans="7:14" x14ac:dyDescent="0.25">
      <c r="G1058" s="26"/>
      <c r="I1058" s="26"/>
      <c r="J1058" s="16"/>
      <c r="K1058" s="16"/>
      <c r="L1058" s="16"/>
      <c r="M1058" s="16"/>
      <c r="N1058" s="16"/>
    </row>
    <row r="1059" spans="7:14" x14ac:dyDescent="0.25">
      <c r="G1059" s="26"/>
      <c r="I1059" s="26"/>
      <c r="J1059" s="16"/>
      <c r="K1059" s="16"/>
      <c r="L1059" s="16"/>
      <c r="M1059" s="16"/>
      <c r="N1059" s="16"/>
    </row>
    <row r="1060" spans="7:14" x14ac:dyDescent="0.25">
      <c r="G1060" s="26"/>
      <c r="I1060" s="26"/>
      <c r="J1060" s="16"/>
      <c r="K1060" s="16"/>
      <c r="L1060" s="16"/>
      <c r="M1060" s="16"/>
      <c r="N1060" s="16"/>
    </row>
    <row r="1061" spans="7:14" x14ac:dyDescent="0.25">
      <c r="G1061" s="26"/>
      <c r="I1061" s="26"/>
      <c r="J1061" s="16"/>
      <c r="K1061" s="16"/>
      <c r="L1061" s="16"/>
      <c r="M1061" s="16"/>
      <c r="N1061" s="16"/>
    </row>
    <row r="1062" spans="7:14" x14ac:dyDescent="0.25">
      <c r="G1062" s="26"/>
      <c r="I1062" s="26"/>
      <c r="J1062" s="16"/>
      <c r="K1062" s="16"/>
      <c r="L1062" s="16"/>
      <c r="M1062" s="16"/>
      <c r="N1062" s="16"/>
    </row>
    <row r="1063" spans="7:14" x14ac:dyDescent="0.25">
      <c r="G1063" s="26"/>
      <c r="I1063" s="26"/>
      <c r="J1063" s="16"/>
      <c r="K1063" s="16"/>
      <c r="L1063" s="16"/>
      <c r="M1063" s="16"/>
      <c r="N1063" s="16"/>
    </row>
    <row r="1064" spans="7:14" x14ac:dyDescent="0.25">
      <c r="G1064" s="26"/>
      <c r="I1064" s="26"/>
      <c r="J1064" s="16"/>
      <c r="K1064" s="16"/>
      <c r="L1064" s="16"/>
      <c r="M1064" s="16"/>
      <c r="N1064" s="16"/>
    </row>
    <row r="1065" spans="7:14" x14ac:dyDescent="0.25">
      <c r="G1065" s="26"/>
      <c r="I1065" s="26"/>
      <c r="J1065" s="16"/>
      <c r="K1065" s="16"/>
      <c r="L1065" s="16"/>
      <c r="M1065" s="16"/>
      <c r="N1065" s="16"/>
    </row>
    <row r="1066" spans="7:14" x14ac:dyDescent="0.25">
      <c r="G1066" s="26"/>
      <c r="I1066" s="26"/>
      <c r="J1066" s="16"/>
      <c r="K1066" s="16"/>
      <c r="L1066" s="16"/>
      <c r="M1066" s="16"/>
      <c r="N1066" s="16"/>
    </row>
    <row r="1067" spans="7:14" x14ac:dyDescent="0.25">
      <c r="G1067" s="26"/>
      <c r="I1067" s="26"/>
      <c r="J1067" s="16"/>
      <c r="K1067" s="16"/>
      <c r="L1067" s="16"/>
      <c r="M1067" s="16"/>
      <c r="N1067" s="16"/>
    </row>
    <row r="1068" spans="7:14" x14ac:dyDescent="0.25">
      <c r="G1068" s="26"/>
      <c r="I1068" s="26"/>
      <c r="J1068" s="16"/>
      <c r="K1068" s="16"/>
      <c r="L1068" s="16"/>
      <c r="M1068" s="16"/>
      <c r="N1068" s="16"/>
    </row>
    <row r="1069" spans="7:14" x14ac:dyDescent="0.25">
      <c r="G1069" s="26"/>
      <c r="I1069" s="26"/>
      <c r="J1069" s="16"/>
      <c r="K1069" s="16"/>
      <c r="L1069" s="16"/>
      <c r="M1069" s="16"/>
      <c r="N1069" s="16"/>
    </row>
    <row r="1070" spans="7:14" x14ac:dyDescent="0.25">
      <c r="G1070" s="26"/>
      <c r="I1070" s="26"/>
      <c r="J1070" s="16"/>
      <c r="K1070" s="16"/>
      <c r="L1070" s="16"/>
      <c r="M1070" s="16"/>
      <c r="N1070" s="16"/>
    </row>
    <row r="1071" spans="7:14" x14ac:dyDescent="0.25">
      <c r="G1071" s="26"/>
      <c r="I1071" s="26"/>
      <c r="J1071" s="16"/>
      <c r="K1071" s="16"/>
      <c r="L1071" s="16"/>
      <c r="M1071" s="16"/>
      <c r="N1071" s="16"/>
    </row>
    <row r="1072" spans="7:14" x14ac:dyDescent="0.25">
      <c r="G1072" s="26"/>
      <c r="I1072" s="26"/>
      <c r="J1072" s="16"/>
      <c r="K1072" s="16"/>
      <c r="L1072" s="16"/>
      <c r="M1072" s="16"/>
      <c r="N1072" s="16"/>
    </row>
    <row r="1073" spans="7:14" x14ac:dyDescent="0.25">
      <c r="G1073" s="26"/>
      <c r="I1073" s="26"/>
      <c r="J1073" s="16"/>
      <c r="K1073" s="16"/>
      <c r="L1073" s="16"/>
      <c r="M1073" s="16"/>
      <c r="N1073" s="16"/>
    </row>
    <row r="1074" spans="7:14" x14ac:dyDescent="0.25">
      <c r="G1074" s="26"/>
      <c r="I1074" s="26"/>
      <c r="J1074" s="16"/>
      <c r="K1074" s="16"/>
      <c r="L1074" s="16"/>
      <c r="M1074" s="16"/>
      <c r="N1074" s="16"/>
    </row>
    <row r="1075" spans="7:14" x14ac:dyDescent="0.25">
      <c r="G1075" s="26"/>
      <c r="I1075" s="26"/>
      <c r="J1075" s="16"/>
      <c r="K1075" s="16"/>
      <c r="L1075" s="16"/>
      <c r="M1075" s="16"/>
      <c r="N1075" s="16"/>
    </row>
    <row r="1076" spans="7:14" x14ac:dyDescent="0.25">
      <c r="G1076" s="26"/>
      <c r="I1076" s="26"/>
      <c r="J1076" s="16"/>
      <c r="K1076" s="16"/>
      <c r="L1076" s="16"/>
      <c r="M1076" s="16"/>
      <c r="N1076" s="16"/>
    </row>
    <row r="1077" spans="7:14" x14ac:dyDescent="0.25">
      <c r="G1077" s="26"/>
      <c r="I1077" s="26"/>
      <c r="J1077" s="16"/>
      <c r="K1077" s="16"/>
      <c r="L1077" s="16"/>
      <c r="M1077" s="16"/>
      <c r="N1077" s="16"/>
    </row>
    <row r="1078" spans="7:14" x14ac:dyDescent="0.25">
      <c r="G1078" s="26"/>
      <c r="I1078" s="26"/>
      <c r="J1078" s="16"/>
      <c r="K1078" s="16"/>
      <c r="L1078" s="16"/>
      <c r="M1078" s="16"/>
      <c r="N1078" s="16"/>
    </row>
    <row r="1079" spans="7:14" x14ac:dyDescent="0.25">
      <c r="G1079" s="26"/>
      <c r="I1079" s="26"/>
      <c r="J1079" s="16"/>
      <c r="K1079" s="16"/>
      <c r="L1079" s="16"/>
      <c r="M1079" s="16"/>
      <c r="N1079" s="16"/>
    </row>
    <row r="1080" spans="7:14" x14ac:dyDescent="0.25">
      <c r="G1080" s="26"/>
      <c r="I1080" s="26"/>
      <c r="J1080" s="16"/>
      <c r="K1080" s="16"/>
      <c r="L1080" s="16"/>
      <c r="M1080" s="16"/>
      <c r="N1080" s="16"/>
    </row>
    <row r="1081" spans="7:14" x14ac:dyDescent="0.25">
      <c r="G1081" s="26"/>
      <c r="I1081" s="26"/>
      <c r="J1081" s="16"/>
      <c r="K1081" s="16"/>
      <c r="L1081" s="16"/>
      <c r="M1081" s="16"/>
      <c r="N1081" s="16"/>
    </row>
    <row r="1082" spans="7:14" x14ac:dyDescent="0.25">
      <c r="G1082" s="26"/>
      <c r="I1082" s="26"/>
      <c r="J1082" s="16"/>
      <c r="K1082" s="16"/>
      <c r="L1082" s="16"/>
      <c r="M1082" s="16"/>
      <c r="N1082" s="16"/>
    </row>
    <row r="1083" spans="7:14" x14ac:dyDescent="0.25">
      <c r="G1083" s="26"/>
      <c r="I1083" s="26"/>
      <c r="J1083" s="16"/>
      <c r="K1083" s="16"/>
      <c r="L1083" s="16"/>
      <c r="M1083" s="16"/>
      <c r="N1083" s="16"/>
    </row>
    <row r="1084" spans="7:14" x14ac:dyDescent="0.25">
      <c r="G1084" s="26"/>
      <c r="I1084" s="26"/>
      <c r="J1084" s="16"/>
      <c r="K1084" s="16"/>
      <c r="L1084" s="16"/>
      <c r="M1084" s="16"/>
      <c r="N1084" s="16"/>
    </row>
    <row r="1085" spans="7:14" x14ac:dyDescent="0.25">
      <c r="G1085" s="26"/>
      <c r="I1085" s="26"/>
      <c r="J1085" s="16"/>
      <c r="K1085" s="16"/>
      <c r="L1085" s="16"/>
      <c r="M1085" s="16"/>
      <c r="N1085" s="16"/>
    </row>
    <row r="1086" spans="7:14" x14ac:dyDescent="0.25">
      <c r="G1086" s="26"/>
      <c r="I1086" s="26"/>
      <c r="J1086" s="16"/>
      <c r="K1086" s="16"/>
      <c r="L1086" s="16"/>
      <c r="M1086" s="16"/>
      <c r="N1086" s="16"/>
    </row>
    <row r="1087" spans="7:14" x14ac:dyDescent="0.25">
      <c r="G1087" s="26"/>
      <c r="I1087" s="26"/>
      <c r="J1087" s="16"/>
      <c r="K1087" s="16"/>
      <c r="L1087" s="16"/>
      <c r="M1087" s="16"/>
      <c r="N1087" s="16"/>
    </row>
    <row r="1088" spans="7:14" x14ac:dyDescent="0.25">
      <c r="G1088" s="26"/>
      <c r="I1088" s="26"/>
      <c r="J1088" s="16"/>
      <c r="K1088" s="16"/>
      <c r="L1088" s="16"/>
      <c r="M1088" s="16"/>
      <c r="N1088" s="16"/>
    </row>
    <row r="1089" spans="7:14" x14ac:dyDescent="0.25">
      <c r="G1089" s="26"/>
      <c r="I1089" s="26"/>
      <c r="J1089" s="16"/>
      <c r="K1089" s="16"/>
      <c r="L1089" s="16"/>
      <c r="M1089" s="16"/>
      <c r="N1089" s="16"/>
    </row>
    <row r="1090" spans="7:14" x14ac:dyDescent="0.25">
      <c r="G1090" s="26"/>
      <c r="I1090" s="26"/>
      <c r="J1090" s="16"/>
      <c r="K1090" s="16"/>
      <c r="L1090" s="16"/>
      <c r="M1090" s="16"/>
      <c r="N1090" s="16"/>
    </row>
    <row r="1091" spans="7:14" x14ac:dyDescent="0.25">
      <c r="G1091" s="26"/>
      <c r="I1091" s="26"/>
      <c r="J1091" s="16"/>
      <c r="K1091" s="16"/>
      <c r="L1091" s="16"/>
      <c r="M1091" s="16"/>
      <c r="N1091" s="16"/>
    </row>
    <row r="1092" spans="7:14" x14ac:dyDescent="0.25">
      <c r="G1092" s="26"/>
      <c r="I1092" s="26"/>
      <c r="J1092" s="16"/>
      <c r="K1092" s="16"/>
      <c r="L1092" s="16"/>
      <c r="M1092" s="16"/>
      <c r="N1092" s="16"/>
    </row>
    <row r="1093" spans="7:14" x14ac:dyDescent="0.25">
      <c r="G1093" s="26"/>
      <c r="I1093" s="26"/>
      <c r="J1093" s="16"/>
      <c r="K1093" s="16"/>
      <c r="L1093" s="16"/>
      <c r="M1093" s="16"/>
      <c r="N1093" s="16"/>
    </row>
    <row r="1094" spans="7:14" x14ac:dyDescent="0.25">
      <c r="G1094" s="26"/>
      <c r="I1094" s="26"/>
      <c r="J1094" s="16"/>
      <c r="K1094" s="16"/>
      <c r="L1094" s="16"/>
      <c r="M1094" s="16"/>
      <c r="N1094" s="16"/>
    </row>
    <row r="1095" spans="7:14" x14ac:dyDescent="0.25">
      <c r="G1095" s="26"/>
      <c r="I1095" s="26"/>
      <c r="J1095" s="16"/>
      <c r="K1095" s="16"/>
      <c r="L1095" s="16"/>
      <c r="M1095" s="16"/>
      <c r="N1095" s="16"/>
    </row>
    <row r="1096" spans="7:14" x14ac:dyDescent="0.25">
      <c r="G1096" s="26"/>
      <c r="I1096" s="26"/>
      <c r="J1096" s="16"/>
      <c r="K1096" s="16"/>
      <c r="L1096" s="16"/>
      <c r="M1096" s="16"/>
      <c r="N1096" s="16"/>
    </row>
    <row r="1097" spans="7:14" x14ac:dyDescent="0.25">
      <c r="G1097" s="26"/>
      <c r="I1097" s="26"/>
      <c r="J1097" s="16"/>
      <c r="K1097" s="16"/>
      <c r="L1097" s="16"/>
      <c r="M1097" s="16"/>
      <c r="N1097" s="16"/>
    </row>
    <row r="1098" spans="7:14" x14ac:dyDescent="0.25">
      <c r="G1098" s="26"/>
      <c r="I1098" s="26"/>
      <c r="J1098" s="16"/>
      <c r="K1098" s="16"/>
      <c r="L1098" s="16"/>
      <c r="M1098" s="16"/>
      <c r="N1098" s="16"/>
    </row>
    <row r="1099" spans="7:14" x14ac:dyDescent="0.25">
      <c r="G1099" s="26"/>
      <c r="I1099" s="26"/>
      <c r="J1099" s="16"/>
      <c r="K1099" s="16"/>
      <c r="L1099" s="16"/>
      <c r="M1099" s="16"/>
      <c r="N1099" s="16"/>
    </row>
    <row r="1100" spans="7:14" x14ac:dyDescent="0.25">
      <c r="G1100" s="26"/>
      <c r="I1100" s="26"/>
      <c r="J1100" s="16"/>
      <c r="K1100" s="16"/>
      <c r="L1100" s="16"/>
      <c r="M1100" s="16"/>
      <c r="N1100" s="16"/>
    </row>
    <row r="1101" spans="7:14" x14ac:dyDescent="0.25">
      <c r="G1101" s="26"/>
      <c r="I1101" s="26"/>
      <c r="J1101" s="16"/>
      <c r="K1101" s="16"/>
      <c r="L1101" s="16"/>
      <c r="M1101" s="16"/>
      <c r="N1101" s="16"/>
    </row>
    <row r="1102" spans="7:14" x14ac:dyDescent="0.25">
      <c r="G1102" s="26"/>
      <c r="I1102" s="26"/>
      <c r="J1102" s="16"/>
      <c r="K1102" s="16"/>
      <c r="L1102" s="16"/>
      <c r="M1102" s="16"/>
      <c r="N1102" s="16"/>
    </row>
    <row r="1103" spans="7:14" x14ac:dyDescent="0.25">
      <c r="G1103" s="26"/>
      <c r="I1103" s="26"/>
      <c r="J1103" s="16"/>
      <c r="K1103" s="16"/>
      <c r="L1103" s="16"/>
      <c r="M1103" s="16"/>
      <c r="N1103" s="16"/>
    </row>
    <row r="1104" spans="7:14" x14ac:dyDescent="0.25">
      <c r="G1104" s="26"/>
      <c r="I1104" s="26"/>
      <c r="J1104" s="16"/>
      <c r="K1104" s="16"/>
      <c r="L1104" s="16"/>
      <c r="M1104" s="16"/>
      <c r="N1104" s="16"/>
    </row>
    <row r="1105" spans="7:14" x14ac:dyDescent="0.25">
      <c r="G1105" s="26"/>
      <c r="I1105" s="26"/>
      <c r="J1105" s="16"/>
      <c r="K1105" s="16"/>
      <c r="L1105" s="16"/>
      <c r="M1105" s="16"/>
      <c r="N1105" s="16"/>
    </row>
    <row r="1106" spans="7:14" x14ac:dyDescent="0.25">
      <c r="G1106" s="26"/>
      <c r="I1106" s="26"/>
      <c r="J1106" s="16"/>
      <c r="K1106" s="16"/>
      <c r="L1106" s="16"/>
      <c r="M1106" s="16"/>
      <c r="N1106" s="16"/>
    </row>
    <row r="1107" spans="7:14" x14ac:dyDescent="0.25">
      <c r="G1107" s="26"/>
      <c r="I1107" s="26"/>
      <c r="J1107" s="16"/>
      <c r="K1107" s="16"/>
      <c r="L1107" s="16"/>
      <c r="M1107" s="16"/>
      <c r="N1107" s="16"/>
    </row>
    <row r="1108" spans="7:14" x14ac:dyDescent="0.25">
      <c r="G1108" s="26"/>
      <c r="I1108" s="26"/>
      <c r="J1108" s="16"/>
      <c r="K1108" s="16"/>
      <c r="L1108" s="16"/>
      <c r="M1108" s="16"/>
      <c r="N1108" s="16"/>
    </row>
    <row r="1109" spans="7:14" x14ac:dyDescent="0.25">
      <c r="G1109" s="26"/>
      <c r="I1109" s="26"/>
      <c r="J1109" s="16"/>
      <c r="K1109" s="16"/>
      <c r="L1109" s="16"/>
      <c r="M1109" s="16"/>
      <c r="N1109" s="16"/>
    </row>
    <row r="1110" spans="7:14" x14ac:dyDescent="0.25">
      <c r="G1110" s="26"/>
      <c r="I1110" s="26"/>
      <c r="J1110" s="16"/>
      <c r="K1110" s="16"/>
      <c r="L1110" s="16"/>
      <c r="M1110" s="16"/>
      <c r="N1110" s="16"/>
    </row>
    <row r="1111" spans="7:14" x14ac:dyDescent="0.25">
      <c r="G1111" s="26"/>
      <c r="I1111" s="26"/>
      <c r="J1111" s="16"/>
      <c r="K1111" s="16"/>
      <c r="L1111" s="16"/>
      <c r="M1111" s="16"/>
      <c r="N1111" s="16"/>
    </row>
    <row r="1112" spans="7:14" x14ac:dyDescent="0.25">
      <c r="G1112" s="26"/>
      <c r="I1112" s="26"/>
      <c r="J1112" s="16"/>
      <c r="K1112" s="16"/>
      <c r="L1112" s="16"/>
      <c r="M1112" s="16"/>
      <c r="N1112" s="16"/>
    </row>
    <row r="1113" spans="7:14" x14ac:dyDescent="0.25">
      <c r="G1113" s="26"/>
      <c r="I1113" s="26"/>
      <c r="J1113" s="16"/>
      <c r="K1113" s="16"/>
      <c r="L1113" s="16"/>
      <c r="M1113" s="16"/>
      <c r="N1113" s="16"/>
    </row>
    <row r="1114" spans="7:14" x14ac:dyDescent="0.25">
      <c r="G1114" s="26"/>
      <c r="I1114" s="26"/>
      <c r="J1114" s="16"/>
      <c r="K1114" s="16"/>
      <c r="L1114" s="16"/>
      <c r="M1114" s="16"/>
      <c r="N1114" s="16"/>
    </row>
    <row r="1115" spans="7:14" x14ac:dyDescent="0.25">
      <c r="G1115" s="26"/>
      <c r="I1115" s="26"/>
      <c r="J1115" s="16"/>
      <c r="K1115" s="16"/>
      <c r="L1115" s="16"/>
      <c r="M1115" s="16"/>
      <c r="N1115" s="16"/>
    </row>
    <row r="1116" spans="7:14" x14ac:dyDescent="0.25">
      <c r="G1116" s="26"/>
      <c r="I1116" s="26"/>
      <c r="J1116" s="16"/>
      <c r="K1116" s="16"/>
      <c r="L1116" s="16"/>
      <c r="M1116" s="16"/>
      <c r="N1116" s="16"/>
    </row>
    <row r="1117" spans="7:14" x14ac:dyDescent="0.25">
      <c r="G1117" s="26"/>
      <c r="I1117" s="26"/>
      <c r="J1117" s="16"/>
      <c r="K1117" s="16"/>
      <c r="L1117" s="16"/>
      <c r="M1117" s="16"/>
      <c r="N1117" s="16"/>
    </row>
    <row r="1118" spans="7:14" x14ac:dyDescent="0.25">
      <c r="G1118" s="26"/>
      <c r="I1118" s="26"/>
      <c r="J1118" s="16"/>
      <c r="K1118" s="16"/>
      <c r="L1118" s="16"/>
      <c r="M1118" s="16"/>
      <c r="N1118" s="16"/>
    </row>
    <row r="1119" spans="7:14" x14ac:dyDescent="0.25">
      <c r="G1119" s="26"/>
      <c r="I1119" s="26"/>
      <c r="J1119" s="16"/>
      <c r="K1119" s="16"/>
      <c r="L1119" s="16"/>
      <c r="M1119" s="16"/>
      <c r="N1119" s="16"/>
    </row>
    <row r="1120" spans="7:14" x14ac:dyDescent="0.25">
      <c r="G1120" s="26"/>
      <c r="I1120" s="26"/>
      <c r="J1120" s="16"/>
      <c r="K1120" s="16"/>
      <c r="L1120" s="16"/>
      <c r="M1120" s="16"/>
      <c r="N1120" s="16"/>
    </row>
    <row r="1121" spans="7:14" x14ac:dyDescent="0.25">
      <c r="G1121" s="26"/>
      <c r="I1121" s="26"/>
      <c r="J1121" s="16"/>
      <c r="K1121" s="16"/>
      <c r="L1121" s="16"/>
      <c r="M1121" s="16"/>
      <c r="N1121" s="16"/>
    </row>
    <row r="1122" spans="7:14" x14ac:dyDescent="0.25">
      <c r="G1122" s="26"/>
      <c r="I1122" s="26"/>
      <c r="J1122" s="16"/>
      <c r="K1122" s="16"/>
      <c r="L1122" s="16"/>
      <c r="M1122" s="16"/>
      <c r="N1122" s="16"/>
    </row>
    <row r="1123" spans="7:14" x14ac:dyDescent="0.25">
      <c r="G1123" s="26"/>
      <c r="I1123" s="26"/>
      <c r="J1123" s="16"/>
      <c r="K1123" s="16"/>
      <c r="L1123" s="16"/>
      <c r="M1123" s="16"/>
      <c r="N1123" s="16"/>
    </row>
    <row r="1124" spans="7:14" x14ac:dyDescent="0.25">
      <c r="G1124" s="26"/>
      <c r="I1124" s="26"/>
      <c r="J1124" s="16"/>
      <c r="K1124" s="16"/>
      <c r="L1124" s="16"/>
      <c r="M1124" s="16"/>
      <c r="N1124" s="16"/>
    </row>
    <row r="1125" spans="7:14" x14ac:dyDescent="0.25">
      <c r="G1125" s="26"/>
      <c r="I1125" s="26"/>
      <c r="J1125" s="16"/>
      <c r="K1125" s="16"/>
      <c r="L1125" s="16"/>
      <c r="M1125" s="16"/>
      <c r="N1125" s="16"/>
    </row>
    <row r="1126" spans="7:14" x14ac:dyDescent="0.25">
      <c r="G1126" s="26"/>
      <c r="I1126" s="26"/>
      <c r="J1126" s="16"/>
      <c r="K1126" s="16"/>
      <c r="L1126" s="16"/>
      <c r="M1126" s="16"/>
      <c r="N1126" s="16"/>
    </row>
    <row r="1127" spans="7:14" x14ac:dyDescent="0.25">
      <c r="G1127" s="26"/>
      <c r="I1127" s="26"/>
      <c r="J1127" s="16"/>
      <c r="K1127" s="16"/>
      <c r="L1127" s="16"/>
      <c r="M1127" s="16"/>
      <c r="N1127" s="16"/>
    </row>
    <row r="1128" spans="7:14" x14ac:dyDescent="0.25">
      <c r="G1128" s="26"/>
      <c r="I1128" s="26"/>
      <c r="J1128" s="16"/>
      <c r="K1128" s="16"/>
      <c r="L1128" s="16"/>
      <c r="M1128" s="16"/>
      <c r="N1128" s="16"/>
    </row>
    <row r="1129" spans="7:14" x14ac:dyDescent="0.25">
      <c r="G1129" s="26"/>
      <c r="I1129" s="26"/>
      <c r="J1129" s="16"/>
      <c r="K1129" s="16"/>
      <c r="L1129" s="16"/>
      <c r="M1129" s="16"/>
      <c r="N1129" s="16"/>
    </row>
    <row r="1130" spans="7:14" x14ac:dyDescent="0.25">
      <c r="G1130" s="26"/>
      <c r="I1130" s="26"/>
      <c r="J1130" s="16"/>
      <c r="K1130" s="16"/>
      <c r="L1130" s="16"/>
      <c r="M1130" s="16"/>
      <c r="N1130" s="16"/>
    </row>
    <row r="1131" spans="7:14" x14ac:dyDescent="0.25">
      <c r="G1131" s="26"/>
      <c r="I1131" s="26"/>
      <c r="J1131" s="16"/>
      <c r="K1131" s="16"/>
      <c r="L1131" s="16"/>
      <c r="M1131" s="16"/>
      <c r="N1131" s="16"/>
    </row>
    <row r="1132" spans="7:14" x14ac:dyDescent="0.25">
      <c r="G1132" s="26"/>
      <c r="I1132" s="26"/>
      <c r="J1132" s="16"/>
      <c r="K1132" s="16"/>
      <c r="L1132" s="16"/>
      <c r="M1132" s="16"/>
      <c r="N1132" s="16"/>
    </row>
    <row r="1133" spans="7:14" x14ac:dyDescent="0.25">
      <c r="G1133" s="26"/>
      <c r="I1133" s="26"/>
      <c r="J1133" s="16"/>
      <c r="K1133" s="16"/>
      <c r="L1133" s="16"/>
      <c r="M1133" s="16"/>
      <c r="N1133" s="16"/>
    </row>
    <row r="1134" spans="7:14" x14ac:dyDescent="0.25">
      <c r="G1134" s="26"/>
      <c r="I1134" s="26"/>
      <c r="J1134" s="16"/>
      <c r="K1134" s="16"/>
      <c r="L1134" s="16"/>
      <c r="M1134" s="16"/>
      <c r="N1134" s="16"/>
    </row>
    <row r="1135" spans="7:14" x14ac:dyDescent="0.25">
      <c r="G1135" s="26"/>
      <c r="I1135" s="26"/>
      <c r="J1135" s="16"/>
      <c r="K1135" s="16"/>
      <c r="L1135" s="16"/>
      <c r="M1135" s="16"/>
      <c r="N1135" s="16"/>
    </row>
    <row r="1136" spans="7:14" x14ac:dyDescent="0.25">
      <c r="G1136" s="26"/>
      <c r="I1136" s="26"/>
      <c r="J1136" s="16"/>
      <c r="K1136" s="16"/>
      <c r="L1136" s="16"/>
      <c r="M1136" s="16"/>
      <c r="N1136" s="16"/>
    </row>
    <row r="1137" spans="7:14" x14ac:dyDescent="0.25">
      <c r="G1137" s="26"/>
      <c r="I1137" s="26"/>
      <c r="J1137" s="16"/>
      <c r="K1137" s="16"/>
      <c r="L1137" s="16"/>
      <c r="M1137" s="16"/>
      <c r="N1137" s="16"/>
    </row>
    <row r="1138" spans="7:14" x14ac:dyDescent="0.25">
      <c r="G1138" s="26"/>
      <c r="I1138" s="26"/>
      <c r="J1138" s="16"/>
      <c r="K1138" s="16"/>
      <c r="L1138" s="16"/>
      <c r="M1138" s="16"/>
      <c r="N1138" s="16"/>
    </row>
    <row r="1139" spans="7:14" x14ac:dyDescent="0.25">
      <c r="G1139" s="26"/>
      <c r="I1139" s="26"/>
      <c r="J1139" s="16"/>
      <c r="K1139" s="16"/>
      <c r="L1139" s="16"/>
      <c r="M1139" s="16"/>
      <c r="N1139" s="16"/>
    </row>
    <row r="1140" spans="7:14" x14ac:dyDescent="0.25">
      <c r="G1140" s="26"/>
      <c r="I1140" s="26"/>
      <c r="J1140" s="16"/>
      <c r="K1140" s="16"/>
      <c r="L1140" s="16"/>
      <c r="M1140" s="16"/>
      <c r="N1140" s="16"/>
    </row>
    <row r="1141" spans="7:14" x14ac:dyDescent="0.25">
      <c r="G1141" s="26"/>
      <c r="I1141" s="26"/>
      <c r="J1141" s="16"/>
      <c r="K1141" s="16"/>
      <c r="L1141" s="16"/>
      <c r="M1141" s="16"/>
      <c r="N1141" s="16"/>
    </row>
    <row r="1142" spans="7:14" x14ac:dyDescent="0.25">
      <c r="G1142" s="26"/>
      <c r="I1142" s="26"/>
      <c r="J1142" s="16"/>
      <c r="K1142" s="16"/>
      <c r="L1142" s="16"/>
      <c r="M1142" s="16"/>
      <c r="N1142" s="16"/>
    </row>
    <row r="1143" spans="7:14" x14ac:dyDescent="0.25">
      <c r="G1143" s="26"/>
      <c r="I1143" s="26"/>
      <c r="J1143" s="16"/>
      <c r="K1143" s="16"/>
      <c r="L1143" s="16"/>
      <c r="M1143" s="16"/>
      <c r="N1143" s="16"/>
    </row>
    <row r="1144" spans="7:14" x14ac:dyDescent="0.25">
      <c r="G1144" s="26"/>
      <c r="I1144" s="26"/>
      <c r="J1144" s="16"/>
      <c r="K1144" s="16"/>
      <c r="L1144" s="16"/>
      <c r="M1144" s="16"/>
      <c r="N1144" s="16"/>
    </row>
    <row r="1145" spans="7:14" x14ac:dyDescent="0.25">
      <c r="G1145" s="26"/>
      <c r="I1145" s="26"/>
      <c r="J1145" s="16"/>
      <c r="K1145" s="16"/>
      <c r="L1145" s="16"/>
      <c r="M1145" s="16"/>
      <c r="N1145" s="16"/>
    </row>
    <row r="1146" spans="7:14" x14ac:dyDescent="0.25">
      <c r="G1146" s="26"/>
      <c r="I1146" s="26"/>
      <c r="J1146" s="16"/>
      <c r="K1146" s="16"/>
      <c r="L1146" s="16"/>
      <c r="M1146" s="16"/>
      <c r="N1146" s="16"/>
    </row>
    <row r="1147" spans="7:14" x14ac:dyDescent="0.25">
      <c r="G1147" s="26"/>
      <c r="I1147" s="26"/>
      <c r="J1147" s="16"/>
      <c r="K1147" s="16"/>
      <c r="L1147" s="16"/>
      <c r="M1147" s="16"/>
      <c r="N1147" s="16"/>
    </row>
    <row r="1148" spans="7:14" x14ac:dyDescent="0.25">
      <c r="G1148" s="26"/>
      <c r="I1148" s="26"/>
      <c r="J1148" s="16"/>
      <c r="K1148" s="16"/>
      <c r="L1148" s="16"/>
      <c r="M1148" s="16"/>
      <c r="N1148" s="16"/>
    </row>
    <row r="1149" spans="7:14" x14ac:dyDescent="0.25">
      <c r="G1149" s="26"/>
      <c r="I1149" s="26"/>
      <c r="J1149" s="16"/>
      <c r="K1149" s="16"/>
      <c r="L1149" s="16"/>
      <c r="M1149" s="16"/>
      <c r="N1149" s="16"/>
    </row>
    <row r="1150" spans="7:14" x14ac:dyDescent="0.25">
      <c r="G1150" s="26"/>
      <c r="I1150" s="26"/>
      <c r="J1150" s="16"/>
      <c r="K1150" s="16"/>
      <c r="L1150" s="16"/>
      <c r="M1150" s="16"/>
      <c r="N1150" s="16"/>
    </row>
    <row r="1151" spans="7:14" x14ac:dyDescent="0.25">
      <c r="G1151" s="26"/>
      <c r="I1151" s="26"/>
      <c r="J1151" s="16"/>
      <c r="K1151" s="16"/>
      <c r="L1151" s="16"/>
      <c r="M1151" s="16"/>
      <c r="N1151" s="16"/>
    </row>
    <row r="1152" spans="7:14" x14ac:dyDescent="0.25">
      <c r="G1152" s="26"/>
      <c r="I1152" s="26"/>
      <c r="J1152" s="16"/>
      <c r="K1152" s="16"/>
      <c r="L1152" s="16"/>
      <c r="M1152" s="16"/>
      <c r="N1152" s="16"/>
    </row>
    <row r="1153" spans="7:14" x14ac:dyDescent="0.25">
      <c r="G1153" s="26"/>
      <c r="I1153" s="26"/>
      <c r="J1153" s="16"/>
      <c r="K1153" s="16"/>
      <c r="L1153" s="16"/>
      <c r="M1153" s="16"/>
      <c r="N1153" s="16"/>
    </row>
    <row r="1154" spans="7:14" x14ac:dyDescent="0.25">
      <c r="G1154" s="26"/>
      <c r="I1154" s="26"/>
      <c r="J1154" s="16"/>
      <c r="K1154" s="16"/>
      <c r="L1154" s="16"/>
      <c r="M1154" s="16"/>
      <c r="N1154" s="16"/>
    </row>
    <row r="1155" spans="7:14" x14ac:dyDescent="0.25">
      <c r="G1155" s="26"/>
      <c r="I1155" s="26"/>
      <c r="J1155" s="16"/>
      <c r="K1155" s="16"/>
      <c r="L1155" s="16"/>
      <c r="M1155" s="16"/>
      <c r="N1155" s="16"/>
    </row>
    <row r="1156" spans="7:14" x14ac:dyDescent="0.25">
      <c r="G1156" s="26"/>
      <c r="I1156" s="26"/>
      <c r="J1156" s="16"/>
      <c r="K1156" s="16"/>
      <c r="L1156" s="16"/>
      <c r="M1156" s="16"/>
      <c r="N1156" s="16"/>
    </row>
    <row r="1157" spans="7:14" x14ac:dyDescent="0.25">
      <c r="G1157" s="26"/>
      <c r="I1157" s="26"/>
      <c r="J1157" s="16"/>
      <c r="K1157" s="16"/>
      <c r="L1157" s="16"/>
      <c r="M1157" s="16"/>
      <c r="N1157" s="16"/>
    </row>
    <row r="1158" spans="7:14" x14ac:dyDescent="0.25">
      <c r="G1158" s="26"/>
      <c r="I1158" s="26"/>
      <c r="J1158" s="16"/>
      <c r="K1158" s="16"/>
      <c r="L1158" s="16"/>
      <c r="M1158" s="16"/>
      <c r="N1158" s="16"/>
    </row>
    <row r="1159" spans="7:14" x14ac:dyDescent="0.25">
      <c r="G1159" s="26"/>
      <c r="I1159" s="26"/>
      <c r="J1159" s="16"/>
      <c r="K1159" s="16"/>
      <c r="L1159" s="16"/>
      <c r="M1159" s="16"/>
      <c r="N1159" s="16"/>
    </row>
    <row r="1160" spans="7:14" x14ac:dyDescent="0.25">
      <c r="G1160" s="26"/>
      <c r="I1160" s="26"/>
      <c r="J1160" s="16"/>
      <c r="K1160" s="16"/>
      <c r="L1160" s="16"/>
      <c r="M1160" s="16"/>
      <c r="N1160" s="16"/>
    </row>
    <row r="1161" spans="7:14" x14ac:dyDescent="0.25">
      <c r="G1161" s="26"/>
      <c r="I1161" s="26"/>
      <c r="J1161" s="16"/>
      <c r="K1161" s="16"/>
      <c r="L1161" s="16"/>
      <c r="M1161" s="16"/>
      <c r="N1161" s="16"/>
    </row>
    <row r="1162" spans="7:14" x14ac:dyDescent="0.25">
      <c r="G1162" s="26"/>
      <c r="I1162" s="26"/>
      <c r="J1162" s="16"/>
      <c r="K1162" s="16"/>
      <c r="L1162" s="16"/>
      <c r="M1162" s="16"/>
      <c r="N1162" s="16"/>
    </row>
    <row r="1163" spans="7:14" x14ac:dyDescent="0.25">
      <c r="G1163" s="26"/>
      <c r="I1163" s="26"/>
      <c r="J1163" s="16"/>
      <c r="K1163" s="16"/>
      <c r="L1163" s="16"/>
      <c r="M1163" s="16"/>
      <c r="N1163" s="16"/>
    </row>
    <row r="1164" spans="7:14" x14ac:dyDescent="0.25">
      <c r="G1164" s="26"/>
      <c r="I1164" s="26"/>
      <c r="J1164" s="16"/>
      <c r="K1164" s="16"/>
      <c r="L1164" s="16"/>
      <c r="M1164" s="16"/>
      <c r="N1164" s="16"/>
    </row>
    <row r="1165" spans="7:14" x14ac:dyDescent="0.25">
      <c r="G1165" s="26"/>
      <c r="I1165" s="26"/>
      <c r="J1165" s="16"/>
      <c r="K1165" s="16"/>
      <c r="L1165" s="16"/>
      <c r="M1165" s="16"/>
      <c r="N1165" s="16"/>
    </row>
    <row r="1166" spans="7:14" x14ac:dyDescent="0.25">
      <c r="G1166" s="26"/>
      <c r="I1166" s="26"/>
      <c r="J1166" s="16"/>
      <c r="K1166" s="16"/>
      <c r="L1166" s="16"/>
      <c r="M1166" s="16"/>
      <c r="N1166" s="16"/>
    </row>
    <row r="1167" spans="7:14" x14ac:dyDescent="0.25">
      <c r="G1167" s="26"/>
      <c r="I1167" s="26"/>
      <c r="J1167" s="16"/>
      <c r="K1167" s="16"/>
      <c r="L1167" s="16"/>
      <c r="M1167" s="16"/>
      <c r="N1167" s="16"/>
    </row>
    <row r="1168" spans="7:14" x14ac:dyDescent="0.25">
      <c r="G1168" s="26"/>
      <c r="I1168" s="26"/>
      <c r="J1168" s="16"/>
      <c r="K1168" s="16"/>
      <c r="L1168" s="16"/>
      <c r="M1168" s="16"/>
      <c r="N1168" s="16"/>
    </row>
    <row r="1169" spans="7:14" x14ac:dyDescent="0.25">
      <c r="G1169" s="26"/>
      <c r="I1169" s="26"/>
      <c r="J1169" s="16"/>
      <c r="K1169" s="16"/>
      <c r="L1169" s="16"/>
      <c r="M1169" s="16"/>
      <c r="N1169" s="16"/>
    </row>
    <row r="1170" spans="7:14" x14ac:dyDescent="0.25">
      <c r="G1170" s="26"/>
      <c r="I1170" s="26"/>
      <c r="J1170" s="16"/>
      <c r="K1170" s="16"/>
      <c r="L1170" s="16"/>
      <c r="M1170" s="16"/>
      <c r="N1170" s="16"/>
    </row>
    <row r="1171" spans="7:14" x14ac:dyDescent="0.25">
      <c r="G1171" s="26"/>
      <c r="I1171" s="26"/>
      <c r="J1171" s="16"/>
      <c r="K1171" s="16"/>
      <c r="L1171" s="16"/>
      <c r="M1171" s="16"/>
      <c r="N1171" s="16"/>
    </row>
    <row r="1172" spans="7:14" x14ac:dyDescent="0.25">
      <c r="G1172" s="26"/>
      <c r="I1172" s="26"/>
      <c r="J1172" s="16"/>
      <c r="K1172" s="16"/>
      <c r="L1172" s="16"/>
      <c r="M1172" s="16"/>
      <c r="N1172" s="16"/>
    </row>
    <row r="1173" spans="7:14" x14ac:dyDescent="0.25">
      <c r="G1173" s="26"/>
      <c r="I1173" s="26"/>
      <c r="J1173" s="16"/>
      <c r="K1173" s="16"/>
      <c r="L1173" s="16"/>
      <c r="M1173" s="16"/>
      <c r="N1173" s="16"/>
    </row>
    <row r="1174" spans="7:14" x14ac:dyDescent="0.25">
      <c r="G1174" s="26"/>
      <c r="I1174" s="26"/>
      <c r="J1174" s="16"/>
      <c r="K1174" s="16"/>
      <c r="L1174" s="16"/>
      <c r="M1174" s="16"/>
      <c r="N1174" s="16"/>
    </row>
    <row r="1175" spans="7:14" x14ac:dyDescent="0.25">
      <c r="G1175" s="26"/>
      <c r="I1175" s="26"/>
      <c r="J1175" s="16"/>
      <c r="K1175" s="16"/>
      <c r="L1175" s="16"/>
      <c r="M1175" s="16"/>
      <c r="N1175" s="16"/>
    </row>
    <row r="1176" spans="7:14" x14ac:dyDescent="0.25">
      <c r="G1176" s="26"/>
      <c r="I1176" s="26"/>
      <c r="J1176" s="16"/>
      <c r="K1176" s="16"/>
      <c r="L1176" s="16"/>
      <c r="M1176" s="16"/>
      <c r="N1176" s="16"/>
    </row>
    <row r="1177" spans="7:14" x14ac:dyDescent="0.25">
      <c r="G1177" s="26"/>
      <c r="I1177" s="26"/>
      <c r="J1177" s="16"/>
      <c r="K1177" s="16"/>
      <c r="L1177" s="16"/>
      <c r="M1177" s="16"/>
      <c r="N1177" s="16"/>
    </row>
    <row r="1178" spans="7:14" x14ac:dyDescent="0.25">
      <c r="G1178" s="26"/>
      <c r="I1178" s="26"/>
      <c r="J1178" s="16"/>
      <c r="K1178" s="16"/>
      <c r="L1178" s="16"/>
      <c r="M1178" s="16"/>
      <c r="N1178" s="16"/>
    </row>
    <row r="1179" spans="7:14" x14ac:dyDescent="0.25">
      <c r="G1179" s="26"/>
      <c r="I1179" s="26"/>
      <c r="J1179" s="16"/>
      <c r="K1179" s="16"/>
      <c r="L1179" s="16"/>
      <c r="M1179" s="16"/>
      <c r="N1179" s="16"/>
    </row>
    <row r="1180" spans="7:14" x14ac:dyDescent="0.25">
      <c r="G1180" s="26"/>
      <c r="I1180" s="26"/>
      <c r="J1180" s="16"/>
      <c r="K1180" s="16"/>
      <c r="L1180" s="16"/>
      <c r="M1180" s="16"/>
      <c r="N1180" s="16"/>
    </row>
    <row r="1181" spans="7:14" x14ac:dyDescent="0.25">
      <c r="G1181" s="26"/>
      <c r="I1181" s="26"/>
      <c r="J1181" s="16"/>
      <c r="K1181" s="16"/>
      <c r="L1181" s="16"/>
      <c r="M1181" s="16"/>
      <c r="N1181" s="16"/>
    </row>
    <row r="1182" spans="7:14" x14ac:dyDescent="0.25">
      <c r="G1182" s="26"/>
      <c r="I1182" s="26"/>
      <c r="J1182" s="16"/>
      <c r="K1182" s="16"/>
      <c r="L1182" s="16"/>
      <c r="M1182" s="16"/>
      <c r="N1182" s="16"/>
    </row>
    <row r="1183" spans="7:14" x14ac:dyDescent="0.25">
      <c r="G1183" s="26"/>
      <c r="I1183" s="26"/>
      <c r="J1183" s="16"/>
      <c r="K1183" s="16"/>
      <c r="L1183" s="16"/>
      <c r="M1183" s="16"/>
      <c r="N1183" s="16"/>
    </row>
    <row r="1184" spans="7:14" x14ac:dyDescent="0.25">
      <c r="G1184" s="26"/>
      <c r="I1184" s="26"/>
      <c r="J1184" s="16"/>
      <c r="K1184" s="16"/>
      <c r="L1184" s="16"/>
      <c r="M1184" s="16"/>
      <c r="N1184" s="16"/>
    </row>
    <row r="1185" spans="7:14" x14ac:dyDescent="0.25">
      <c r="G1185" s="26"/>
      <c r="I1185" s="26"/>
      <c r="J1185" s="16"/>
      <c r="K1185" s="16"/>
      <c r="L1185" s="16"/>
      <c r="M1185" s="16"/>
      <c r="N1185" s="16"/>
    </row>
    <row r="1186" spans="7:14" x14ac:dyDescent="0.25">
      <c r="G1186" s="26"/>
      <c r="I1186" s="26"/>
      <c r="J1186" s="16"/>
      <c r="K1186" s="16"/>
      <c r="L1186" s="16"/>
      <c r="M1186" s="16"/>
      <c r="N1186" s="16"/>
    </row>
    <row r="1187" spans="7:14" x14ac:dyDescent="0.25">
      <c r="G1187" s="26"/>
      <c r="I1187" s="26"/>
      <c r="J1187" s="16"/>
      <c r="K1187" s="16"/>
      <c r="L1187" s="16"/>
      <c r="M1187" s="16"/>
      <c r="N1187" s="16"/>
    </row>
    <row r="1188" spans="7:14" x14ac:dyDescent="0.25">
      <c r="G1188" s="26"/>
      <c r="I1188" s="26"/>
      <c r="J1188" s="16"/>
      <c r="K1188" s="16"/>
      <c r="L1188" s="16"/>
      <c r="M1188" s="16"/>
      <c r="N1188" s="16"/>
    </row>
    <row r="1189" spans="7:14" x14ac:dyDescent="0.25">
      <c r="G1189" s="26"/>
      <c r="I1189" s="26"/>
      <c r="J1189" s="16"/>
      <c r="K1189" s="16"/>
      <c r="L1189" s="16"/>
      <c r="M1189" s="16"/>
      <c r="N1189" s="16"/>
    </row>
    <row r="1190" spans="7:14" x14ac:dyDescent="0.25">
      <c r="G1190" s="26"/>
      <c r="I1190" s="26"/>
      <c r="J1190" s="16"/>
      <c r="K1190" s="16"/>
      <c r="L1190" s="16"/>
      <c r="M1190" s="16"/>
      <c r="N1190" s="16"/>
    </row>
    <row r="1191" spans="7:14" x14ac:dyDescent="0.25">
      <c r="G1191" s="26"/>
      <c r="I1191" s="26"/>
      <c r="J1191" s="16"/>
      <c r="K1191" s="16"/>
      <c r="L1191" s="16"/>
      <c r="M1191" s="16"/>
      <c r="N1191" s="16"/>
    </row>
    <row r="1192" spans="7:14" x14ac:dyDescent="0.25">
      <c r="G1192" s="26"/>
      <c r="I1192" s="26"/>
      <c r="J1192" s="16"/>
      <c r="K1192" s="16"/>
      <c r="L1192" s="16"/>
      <c r="M1192" s="16"/>
      <c r="N1192" s="16"/>
    </row>
    <row r="1193" spans="7:14" x14ac:dyDescent="0.25">
      <c r="G1193" s="26"/>
      <c r="I1193" s="26"/>
      <c r="J1193" s="16"/>
      <c r="K1193" s="16"/>
      <c r="L1193" s="16"/>
      <c r="M1193" s="16"/>
      <c r="N1193" s="16"/>
    </row>
    <row r="1194" spans="7:14" x14ac:dyDescent="0.25">
      <c r="G1194" s="26"/>
      <c r="I1194" s="26"/>
      <c r="J1194" s="16"/>
      <c r="K1194" s="16"/>
      <c r="L1194" s="16"/>
      <c r="M1194" s="16"/>
      <c r="N1194" s="16"/>
    </row>
    <row r="1195" spans="7:14" x14ac:dyDescent="0.25">
      <c r="G1195" s="26"/>
      <c r="I1195" s="26"/>
      <c r="J1195" s="16"/>
      <c r="K1195" s="16"/>
      <c r="L1195" s="16"/>
      <c r="M1195" s="16"/>
      <c r="N1195" s="16"/>
    </row>
    <row r="1196" spans="7:14" x14ac:dyDescent="0.25">
      <c r="G1196" s="26"/>
      <c r="I1196" s="26"/>
      <c r="J1196" s="16"/>
      <c r="K1196" s="16"/>
      <c r="L1196" s="16"/>
      <c r="M1196" s="16"/>
      <c r="N1196" s="16"/>
    </row>
    <row r="1197" spans="7:14" x14ac:dyDescent="0.25">
      <c r="G1197" s="26"/>
      <c r="I1197" s="26"/>
      <c r="J1197" s="16"/>
      <c r="K1197" s="16"/>
      <c r="L1197" s="16"/>
      <c r="M1197" s="16"/>
      <c r="N1197" s="16"/>
    </row>
    <row r="1198" spans="7:14" x14ac:dyDescent="0.25">
      <c r="G1198" s="26"/>
      <c r="I1198" s="26"/>
      <c r="J1198" s="16"/>
      <c r="K1198" s="16"/>
      <c r="L1198" s="16"/>
      <c r="M1198" s="16"/>
      <c r="N1198" s="16"/>
    </row>
    <row r="1199" spans="7:14" x14ac:dyDescent="0.25">
      <c r="G1199" s="26"/>
      <c r="I1199" s="26"/>
      <c r="J1199" s="16"/>
      <c r="K1199" s="16"/>
      <c r="L1199" s="16"/>
      <c r="M1199" s="16"/>
      <c r="N1199" s="16"/>
    </row>
    <row r="1200" spans="7:14" x14ac:dyDescent="0.25">
      <c r="G1200" s="26"/>
      <c r="I1200" s="26"/>
      <c r="J1200" s="16"/>
      <c r="K1200" s="16"/>
      <c r="L1200" s="16"/>
      <c r="M1200" s="16"/>
      <c r="N1200" s="16"/>
    </row>
    <row r="1201" spans="7:14" x14ac:dyDescent="0.25">
      <c r="G1201" s="26"/>
      <c r="I1201" s="26"/>
      <c r="J1201" s="16"/>
      <c r="K1201" s="16"/>
      <c r="L1201" s="16"/>
      <c r="M1201" s="16"/>
      <c r="N1201" s="16"/>
    </row>
    <row r="1202" spans="7:14" x14ac:dyDescent="0.25">
      <c r="G1202" s="26"/>
      <c r="I1202" s="26"/>
      <c r="J1202" s="16"/>
      <c r="K1202" s="16"/>
      <c r="L1202" s="16"/>
      <c r="M1202" s="16"/>
      <c r="N1202" s="16"/>
    </row>
    <row r="1203" spans="7:14" x14ac:dyDescent="0.25">
      <c r="G1203" s="26"/>
      <c r="I1203" s="26"/>
      <c r="J1203" s="16"/>
      <c r="K1203" s="16"/>
      <c r="L1203" s="16"/>
      <c r="M1203" s="16"/>
      <c r="N1203" s="16"/>
    </row>
    <row r="1204" spans="7:14" x14ac:dyDescent="0.25">
      <c r="G1204" s="26"/>
      <c r="I1204" s="26"/>
      <c r="J1204" s="16"/>
      <c r="K1204" s="16"/>
      <c r="L1204" s="16"/>
      <c r="M1204" s="16"/>
      <c r="N1204" s="16"/>
    </row>
    <row r="1205" spans="7:14" x14ac:dyDescent="0.25">
      <c r="G1205" s="26"/>
      <c r="I1205" s="26"/>
      <c r="J1205" s="16"/>
      <c r="K1205" s="16"/>
      <c r="L1205" s="16"/>
      <c r="M1205" s="16"/>
      <c r="N1205" s="16"/>
    </row>
    <row r="1206" spans="7:14" x14ac:dyDescent="0.25">
      <c r="G1206" s="26"/>
      <c r="I1206" s="26"/>
      <c r="J1206" s="16"/>
      <c r="K1206" s="16"/>
      <c r="L1206" s="16"/>
      <c r="M1206" s="16"/>
      <c r="N1206" s="16"/>
    </row>
    <row r="1207" spans="7:14" x14ac:dyDescent="0.25">
      <c r="G1207" s="26"/>
      <c r="I1207" s="26"/>
      <c r="J1207" s="16"/>
      <c r="K1207" s="16"/>
      <c r="L1207" s="16"/>
      <c r="M1207" s="16"/>
      <c r="N1207" s="16"/>
    </row>
    <row r="1208" spans="7:14" x14ac:dyDescent="0.25">
      <c r="G1208" s="26"/>
      <c r="I1208" s="26"/>
      <c r="J1208" s="16"/>
      <c r="K1208" s="16"/>
      <c r="L1208" s="16"/>
      <c r="M1208" s="16"/>
      <c r="N1208" s="16"/>
    </row>
    <row r="1209" spans="7:14" x14ac:dyDescent="0.25">
      <c r="G1209" s="26"/>
      <c r="I1209" s="26"/>
      <c r="J1209" s="16"/>
      <c r="K1209" s="16"/>
      <c r="L1209" s="16"/>
      <c r="M1209" s="16"/>
      <c r="N1209" s="16"/>
    </row>
    <row r="1210" spans="7:14" x14ac:dyDescent="0.25">
      <c r="G1210" s="26"/>
      <c r="I1210" s="26"/>
      <c r="J1210" s="16"/>
      <c r="K1210" s="16"/>
      <c r="L1210" s="16"/>
      <c r="M1210" s="16"/>
      <c r="N1210" s="16"/>
    </row>
    <row r="1211" spans="7:14" x14ac:dyDescent="0.25">
      <c r="G1211" s="26"/>
      <c r="I1211" s="26"/>
      <c r="J1211" s="16"/>
      <c r="K1211" s="16"/>
      <c r="L1211" s="16"/>
      <c r="M1211" s="16"/>
      <c r="N1211" s="16"/>
    </row>
    <row r="1212" spans="7:14" x14ac:dyDescent="0.25">
      <c r="G1212" s="26"/>
      <c r="I1212" s="26"/>
      <c r="J1212" s="16"/>
      <c r="K1212" s="16"/>
      <c r="L1212" s="16"/>
      <c r="M1212" s="16"/>
      <c r="N1212" s="16"/>
    </row>
    <row r="1213" spans="7:14" x14ac:dyDescent="0.25">
      <c r="G1213" s="26"/>
      <c r="I1213" s="26"/>
      <c r="J1213" s="16"/>
      <c r="K1213" s="16"/>
      <c r="L1213" s="16"/>
      <c r="M1213" s="16"/>
      <c r="N1213" s="16"/>
    </row>
    <row r="1214" spans="7:14" x14ac:dyDescent="0.25">
      <c r="G1214" s="26"/>
      <c r="I1214" s="26"/>
      <c r="J1214" s="16"/>
      <c r="K1214" s="16"/>
      <c r="L1214" s="16"/>
      <c r="M1214" s="16"/>
      <c r="N1214" s="16"/>
    </row>
    <row r="1215" spans="7:14" x14ac:dyDescent="0.25">
      <c r="G1215" s="26"/>
      <c r="I1215" s="26"/>
      <c r="J1215" s="16"/>
      <c r="K1215" s="16"/>
      <c r="L1215" s="16"/>
      <c r="M1215" s="16"/>
      <c r="N1215" s="16"/>
    </row>
    <row r="1216" spans="7:14" x14ac:dyDescent="0.25">
      <c r="G1216" s="26"/>
      <c r="I1216" s="26"/>
      <c r="J1216" s="16"/>
      <c r="K1216" s="16"/>
      <c r="L1216" s="16"/>
      <c r="M1216" s="16"/>
      <c r="N1216" s="16"/>
    </row>
    <row r="1217" spans="7:14" x14ac:dyDescent="0.25">
      <c r="G1217" s="26"/>
      <c r="I1217" s="26"/>
      <c r="J1217" s="16"/>
      <c r="K1217" s="16"/>
      <c r="L1217" s="16"/>
      <c r="M1217" s="16"/>
      <c r="N1217" s="16"/>
    </row>
    <row r="1218" spans="7:14" x14ac:dyDescent="0.25">
      <c r="G1218" s="26"/>
      <c r="I1218" s="26"/>
      <c r="J1218" s="16"/>
      <c r="K1218" s="16"/>
      <c r="L1218" s="16"/>
      <c r="M1218" s="16"/>
      <c r="N1218" s="16"/>
    </row>
    <row r="1219" spans="7:14" x14ac:dyDescent="0.25">
      <c r="G1219" s="26"/>
      <c r="I1219" s="26"/>
      <c r="J1219" s="16"/>
      <c r="K1219" s="16"/>
      <c r="L1219" s="16"/>
      <c r="M1219" s="16"/>
      <c r="N1219" s="16"/>
    </row>
    <row r="1220" spans="7:14" x14ac:dyDescent="0.25">
      <c r="G1220" s="26"/>
      <c r="I1220" s="26"/>
      <c r="J1220" s="16"/>
      <c r="K1220" s="16"/>
      <c r="L1220" s="16"/>
      <c r="M1220" s="16"/>
      <c r="N1220" s="16"/>
    </row>
    <row r="1221" spans="7:14" x14ac:dyDescent="0.25">
      <c r="G1221" s="26"/>
      <c r="I1221" s="26"/>
      <c r="J1221" s="16"/>
      <c r="K1221" s="16"/>
      <c r="L1221" s="16"/>
      <c r="M1221" s="16"/>
      <c r="N1221" s="16"/>
    </row>
    <row r="1222" spans="7:14" x14ac:dyDescent="0.25">
      <c r="G1222" s="26"/>
      <c r="I1222" s="26"/>
      <c r="J1222" s="16"/>
      <c r="K1222" s="16"/>
      <c r="L1222" s="16"/>
      <c r="M1222" s="16"/>
      <c r="N1222" s="16"/>
    </row>
    <row r="1223" spans="7:14" x14ac:dyDescent="0.25">
      <c r="G1223" s="26"/>
      <c r="I1223" s="26"/>
      <c r="J1223" s="16"/>
      <c r="K1223" s="16"/>
      <c r="L1223" s="16"/>
      <c r="M1223" s="16"/>
      <c r="N1223" s="16"/>
    </row>
    <row r="1224" spans="7:14" x14ac:dyDescent="0.25">
      <c r="G1224" s="26"/>
      <c r="I1224" s="26"/>
      <c r="J1224" s="16"/>
      <c r="K1224" s="16"/>
      <c r="L1224" s="16"/>
      <c r="M1224" s="16"/>
      <c r="N1224" s="16"/>
    </row>
    <row r="1225" spans="7:14" x14ac:dyDescent="0.25">
      <c r="G1225" s="26"/>
      <c r="I1225" s="26"/>
      <c r="J1225" s="16"/>
      <c r="K1225" s="16"/>
      <c r="L1225" s="16"/>
      <c r="M1225" s="16"/>
      <c r="N1225" s="16"/>
    </row>
    <row r="1226" spans="7:14" x14ac:dyDescent="0.25">
      <c r="G1226" s="26"/>
      <c r="I1226" s="26"/>
      <c r="J1226" s="16"/>
      <c r="K1226" s="16"/>
      <c r="L1226" s="16"/>
      <c r="M1226" s="16"/>
      <c r="N1226" s="16"/>
    </row>
    <row r="1227" spans="7:14" x14ac:dyDescent="0.25">
      <c r="G1227" s="26"/>
      <c r="I1227" s="26"/>
      <c r="J1227" s="16"/>
      <c r="K1227" s="16"/>
      <c r="L1227" s="16"/>
      <c r="M1227" s="16"/>
      <c r="N1227" s="16"/>
    </row>
    <row r="1228" spans="7:14" x14ac:dyDescent="0.25">
      <c r="G1228" s="26"/>
      <c r="I1228" s="26"/>
      <c r="J1228" s="16"/>
      <c r="K1228" s="16"/>
      <c r="L1228" s="16"/>
      <c r="M1228" s="16"/>
      <c r="N1228" s="16"/>
    </row>
    <row r="1229" spans="7:14" x14ac:dyDescent="0.25">
      <c r="G1229" s="26"/>
      <c r="I1229" s="26"/>
      <c r="J1229" s="16"/>
      <c r="K1229" s="16"/>
      <c r="L1229" s="16"/>
      <c r="M1229" s="16"/>
      <c r="N1229" s="16"/>
    </row>
    <row r="1230" spans="7:14" x14ac:dyDescent="0.25">
      <c r="G1230" s="26"/>
      <c r="I1230" s="26"/>
      <c r="J1230" s="16"/>
      <c r="K1230" s="16"/>
      <c r="L1230" s="16"/>
      <c r="M1230" s="16"/>
      <c r="N1230" s="16"/>
    </row>
    <row r="1231" spans="7:14" x14ac:dyDescent="0.25">
      <c r="G1231" s="26"/>
      <c r="I1231" s="26"/>
      <c r="J1231" s="16"/>
      <c r="K1231" s="16"/>
      <c r="L1231" s="16"/>
      <c r="M1231" s="16"/>
      <c r="N1231" s="16"/>
    </row>
    <row r="1232" spans="7:14" x14ac:dyDescent="0.25">
      <c r="G1232" s="26"/>
      <c r="I1232" s="26"/>
      <c r="J1232" s="16"/>
      <c r="K1232" s="16"/>
      <c r="L1232" s="16"/>
      <c r="M1232" s="16"/>
      <c r="N1232" s="16"/>
    </row>
    <row r="1233" spans="7:14" x14ac:dyDescent="0.25">
      <c r="G1233" s="26"/>
      <c r="I1233" s="26"/>
      <c r="J1233" s="16"/>
      <c r="K1233" s="16"/>
      <c r="L1233" s="16"/>
      <c r="M1233" s="16"/>
      <c r="N1233" s="16"/>
    </row>
    <row r="1234" spans="7:14" x14ac:dyDescent="0.25">
      <c r="G1234" s="26"/>
      <c r="I1234" s="26"/>
      <c r="J1234" s="16"/>
      <c r="K1234" s="16"/>
      <c r="L1234" s="16"/>
      <c r="M1234" s="16"/>
      <c r="N1234" s="16"/>
    </row>
    <row r="1235" spans="7:14" x14ac:dyDescent="0.25">
      <c r="G1235" s="26"/>
      <c r="I1235" s="26"/>
      <c r="J1235" s="16"/>
      <c r="K1235" s="16"/>
      <c r="L1235" s="16"/>
      <c r="M1235" s="16"/>
      <c r="N1235" s="16"/>
    </row>
    <row r="1236" spans="7:14" x14ac:dyDescent="0.25">
      <c r="G1236" s="26"/>
      <c r="I1236" s="26"/>
      <c r="J1236" s="16"/>
      <c r="K1236" s="16"/>
      <c r="L1236" s="16"/>
      <c r="M1236" s="16"/>
      <c r="N1236" s="16"/>
    </row>
    <row r="1237" spans="7:14" x14ac:dyDescent="0.25">
      <c r="G1237" s="26"/>
      <c r="I1237" s="26"/>
      <c r="J1237" s="16"/>
      <c r="K1237" s="16"/>
      <c r="L1237" s="16"/>
      <c r="M1237" s="16"/>
      <c r="N1237" s="16"/>
    </row>
    <row r="1238" spans="7:14" x14ac:dyDescent="0.25">
      <c r="G1238" s="26"/>
      <c r="I1238" s="26"/>
      <c r="J1238" s="16"/>
      <c r="K1238" s="16"/>
      <c r="L1238" s="16"/>
      <c r="M1238" s="16"/>
      <c r="N1238" s="16"/>
    </row>
    <row r="1239" spans="7:14" x14ac:dyDescent="0.25">
      <c r="G1239" s="26"/>
      <c r="I1239" s="26"/>
      <c r="J1239" s="16"/>
      <c r="K1239" s="16"/>
      <c r="L1239" s="16"/>
      <c r="M1239" s="16"/>
      <c r="N1239" s="16"/>
    </row>
    <row r="1240" spans="7:14" x14ac:dyDescent="0.25">
      <c r="G1240" s="26"/>
      <c r="I1240" s="26"/>
      <c r="J1240" s="16"/>
      <c r="K1240" s="16"/>
      <c r="L1240" s="16"/>
      <c r="M1240" s="16"/>
      <c r="N1240" s="16"/>
    </row>
    <row r="1241" spans="7:14" x14ac:dyDescent="0.25">
      <c r="G1241" s="26"/>
      <c r="I1241" s="26"/>
      <c r="J1241" s="16"/>
      <c r="K1241" s="16"/>
      <c r="L1241" s="16"/>
      <c r="M1241" s="16"/>
      <c r="N1241" s="16"/>
    </row>
    <row r="1242" spans="7:14" x14ac:dyDescent="0.25">
      <c r="G1242" s="26"/>
      <c r="I1242" s="26"/>
      <c r="J1242" s="16"/>
      <c r="K1242" s="16"/>
      <c r="L1242" s="16"/>
      <c r="M1242" s="16"/>
      <c r="N1242" s="16"/>
    </row>
    <row r="1243" spans="7:14" x14ac:dyDescent="0.25">
      <c r="G1243" s="26"/>
      <c r="I1243" s="26"/>
      <c r="J1243" s="16"/>
      <c r="K1243" s="16"/>
      <c r="L1243" s="16"/>
      <c r="M1243" s="16"/>
      <c r="N1243" s="16"/>
    </row>
    <row r="1244" spans="7:14" x14ac:dyDescent="0.25">
      <c r="G1244" s="26"/>
      <c r="I1244" s="26"/>
      <c r="J1244" s="16"/>
      <c r="K1244" s="16"/>
      <c r="L1244" s="16"/>
      <c r="M1244" s="16"/>
      <c r="N1244" s="16"/>
    </row>
    <row r="1245" spans="7:14" x14ac:dyDescent="0.25">
      <c r="G1245" s="26"/>
      <c r="I1245" s="26"/>
      <c r="J1245" s="16"/>
      <c r="K1245" s="16"/>
      <c r="L1245" s="16"/>
      <c r="M1245" s="16"/>
      <c r="N1245" s="16"/>
    </row>
    <row r="1246" spans="7:14" x14ac:dyDescent="0.25">
      <c r="G1246" s="26"/>
      <c r="I1246" s="26"/>
      <c r="J1246" s="16"/>
      <c r="K1246" s="16"/>
      <c r="L1246" s="16"/>
      <c r="M1246" s="16"/>
      <c r="N1246" s="16"/>
    </row>
    <row r="1247" spans="7:14" x14ac:dyDescent="0.25">
      <c r="G1247" s="26"/>
      <c r="I1247" s="26"/>
      <c r="J1247" s="16"/>
      <c r="K1247" s="16"/>
      <c r="L1247" s="16"/>
      <c r="M1247" s="16"/>
      <c r="N1247" s="16"/>
    </row>
    <row r="1248" spans="7:14" x14ac:dyDescent="0.25">
      <c r="G1248" s="26"/>
      <c r="I1248" s="26"/>
      <c r="J1248" s="16"/>
      <c r="K1248" s="16"/>
      <c r="L1248" s="16"/>
      <c r="M1248" s="16"/>
      <c r="N1248" s="16"/>
    </row>
    <row r="1249" spans="7:14" x14ac:dyDescent="0.25">
      <c r="G1249" s="26"/>
      <c r="I1249" s="26"/>
      <c r="J1249" s="16"/>
      <c r="K1249" s="16"/>
      <c r="L1249" s="16"/>
      <c r="M1249" s="16"/>
      <c r="N1249" s="16"/>
    </row>
    <row r="1250" spans="7:14" x14ac:dyDescent="0.25">
      <c r="G1250" s="26"/>
      <c r="I1250" s="26"/>
      <c r="J1250" s="16"/>
      <c r="K1250" s="16"/>
      <c r="L1250" s="16"/>
      <c r="M1250" s="16"/>
      <c r="N1250" s="16"/>
    </row>
    <row r="1251" spans="7:14" x14ac:dyDescent="0.25">
      <c r="G1251" s="26"/>
      <c r="I1251" s="26"/>
      <c r="J1251" s="16"/>
      <c r="K1251" s="16"/>
      <c r="L1251" s="16"/>
      <c r="M1251" s="16"/>
      <c r="N1251" s="16"/>
    </row>
    <row r="1252" spans="7:14" x14ac:dyDescent="0.25">
      <c r="G1252" s="26"/>
      <c r="I1252" s="26"/>
      <c r="J1252" s="16"/>
      <c r="K1252" s="16"/>
      <c r="L1252" s="16"/>
      <c r="M1252" s="16"/>
      <c r="N1252" s="16"/>
    </row>
    <row r="1253" spans="7:14" x14ac:dyDescent="0.25">
      <c r="G1253" s="26"/>
      <c r="I1253" s="26"/>
      <c r="J1253" s="16"/>
      <c r="K1253" s="16"/>
      <c r="L1253" s="16"/>
      <c r="M1253" s="16"/>
      <c r="N1253" s="16"/>
    </row>
    <row r="1254" spans="7:14" x14ac:dyDescent="0.25">
      <c r="G1254" s="26"/>
      <c r="I1254" s="26"/>
      <c r="J1254" s="16"/>
      <c r="K1254" s="16"/>
      <c r="L1254" s="16"/>
      <c r="M1254" s="16"/>
      <c r="N1254" s="16"/>
    </row>
    <row r="1255" spans="7:14" x14ac:dyDescent="0.25">
      <c r="G1255" s="26"/>
      <c r="I1255" s="26"/>
      <c r="J1255" s="16"/>
      <c r="K1255" s="16"/>
      <c r="L1255" s="16"/>
      <c r="M1255" s="16"/>
      <c r="N1255" s="16"/>
    </row>
    <row r="1256" spans="7:14" x14ac:dyDescent="0.25">
      <c r="G1256" s="26"/>
      <c r="I1256" s="26"/>
      <c r="J1256" s="16"/>
      <c r="K1256" s="16"/>
      <c r="L1256" s="16"/>
      <c r="M1256" s="16"/>
      <c r="N1256" s="16"/>
    </row>
    <row r="1257" spans="7:14" x14ac:dyDescent="0.25">
      <c r="G1257" s="26"/>
      <c r="I1257" s="26"/>
      <c r="J1257" s="16"/>
      <c r="K1257" s="16"/>
      <c r="L1257" s="16"/>
      <c r="M1257" s="16"/>
      <c r="N1257" s="16"/>
    </row>
    <row r="1258" spans="7:14" x14ac:dyDescent="0.25">
      <c r="G1258" s="26"/>
      <c r="I1258" s="26"/>
      <c r="J1258" s="16"/>
      <c r="K1258" s="16"/>
      <c r="L1258" s="16"/>
      <c r="M1258" s="16"/>
      <c r="N1258" s="16"/>
    </row>
    <row r="1259" spans="7:14" x14ac:dyDescent="0.25">
      <c r="G1259" s="26"/>
      <c r="I1259" s="26"/>
      <c r="J1259" s="16"/>
      <c r="K1259" s="16"/>
      <c r="L1259" s="16"/>
      <c r="M1259" s="16"/>
      <c r="N1259" s="16"/>
    </row>
    <row r="1260" spans="7:14" x14ac:dyDescent="0.25">
      <c r="G1260" s="26"/>
      <c r="I1260" s="26"/>
      <c r="J1260" s="16"/>
      <c r="K1260" s="16"/>
      <c r="L1260" s="16"/>
      <c r="M1260" s="16"/>
      <c r="N1260" s="16"/>
    </row>
    <row r="1261" spans="7:14" x14ac:dyDescent="0.25">
      <c r="G1261" s="26"/>
      <c r="I1261" s="26"/>
      <c r="J1261" s="16"/>
      <c r="K1261" s="16"/>
      <c r="L1261" s="16"/>
      <c r="M1261" s="16"/>
      <c r="N1261" s="16"/>
    </row>
    <row r="1262" spans="7:14" x14ac:dyDescent="0.25">
      <c r="G1262" s="26"/>
      <c r="I1262" s="26"/>
      <c r="J1262" s="16"/>
      <c r="K1262" s="16"/>
      <c r="L1262" s="16"/>
      <c r="M1262" s="16"/>
      <c r="N1262" s="16"/>
    </row>
    <row r="1263" spans="7:14" x14ac:dyDescent="0.25">
      <c r="G1263" s="26"/>
      <c r="I1263" s="26"/>
      <c r="J1263" s="16"/>
      <c r="K1263" s="16"/>
      <c r="L1263" s="16"/>
      <c r="M1263" s="16"/>
      <c r="N1263" s="16"/>
    </row>
    <row r="1264" spans="7:14" x14ac:dyDescent="0.25">
      <c r="G1264" s="26"/>
      <c r="I1264" s="26"/>
      <c r="J1264" s="16"/>
      <c r="K1264" s="16"/>
      <c r="L1264" s="16"/>
      <c r="M1264" s="16"/>
      <c r="N1264" s="16"/>
    </row>
    <row r="1265" spans="7:14" x14ac:dyDescent="0.25">
      <c r="G1265" s="26"/>
      <c r="I1265" s="26"/>
      <c r="J1265" s="16"/>
      <c r="K1265" s="16"/>
      <c r="L1265" s="16"/>
      <c r="M1265" s="16"/>
      <c r="N1265" s="16"/>
    </row>
    <row r="1266" spans="7:14" x14ac:dyDescent="0.25">
      <c r="G1266" s="26"/>
      <c r="I1266" s="26"/>
      <c r="J1266" s="16"/>
      <c r="K1266" s="16"/>
      <c r="L1266" s="16"/>
      <c r="M1266" s="16"/>
      <c r="N1266" s="16"/>
    </row>
    <row r="1267" spans="7:14" x14ac:dyDescent="0.25">
      <c r="G1267" s="26"/>
      <c r="I1267" s="26"/>
      <c r="J1267" s="16"/>
      <c r="K1267" s="16"/>
      <c r="L1267" s="16"/>
      <c r="M1267" s="16"/>
      <c r="N1267" s="16"/>
    </row>
    <row r="1268" spans="7:14" x14ac:dyDescent="0.25">
      <c r="G1268" s="26"/>
      <c r="I1268" s="26"/>
      <c r="J1268" s="16"/>
      <c r="K1268" s="16"/>
      <c r="L1268" s="16"/>
      <c r="M1268" s="16"/>
      <c r="N1268" s="16"/>
    </row>
    <row r="1269" spans="7:14" x14ac:dyDescent="0.25">
      <c r="G1269" s="26"/>
      <c r="I1269" s="26"/>
      <c r="J1269" s="16"/>
      <c r="K1269" s="16"/>
      <c r="L1269" s="16"/>
      <c r="M1269" s="16"/>
      <c r="N1269" s="16"/>
    </row>
    <row r="1270" spans="7:14" x14ac:dyDescent="0.25">
      <c r="G1270" s="26"/>
      <c r="I1270" s="26"/>
      <c r="J1270" s="16"/>
      <c r="K1270" s="16"/>
      <c r="L1270" s="16"/>
      <c r="M1270" s="16"/>
      <c r="N1270" s="16"/>
    </row>
    <row r="1271" spans="7:14" x14ac:dyDescent="0.25">
      <c r="G1271" s="26"/>
      <c r="I1271" s="26"/>
      <c r="J1271" s="16"/>
      <c r="K1271" s="16"/>
      <c r="L1271" s="16"/>
      <c r="M1271" s="16"/>
      <c r="N1271" s="16"/>
    </row>
    <row r="1272" spans="7:14" x14ac:dyDescent="0.25">
      <c r="G1272" s="26"/>
      <c r="I1272" s="26"/>
      <c r="J1272" s="16"/>
      <c r="K1272" s="16"/>
      <c r="L1272" s="16"/>
      <c r="M1272" s="16"/>
      <c r="N1272" s="16"/>
    </row>
    <row r="1273" spans="7:14" x14ac:dyDescent="0.25">
      <c r="G1273" s="26"/>
      <c r="I1273" s="26"/>
      <c r="J1273" s="16"/>
      <c r="K1273" s="16"/>
      <c r="L1273" s="16"/>
      <c r="M1273" s="16"/>
      <c r="N1273" s="16"/>
    </row>
    <row r="1274" spans="7:14" x14ac:dyDescent="0.25">
      <c r="G1274" s="26"/>
      <c r="I1274" s="26"/>
      <c r="J1274" s="16"/>
      <c r="K1274" s="16"/>
      <c r="L1274" s="16"/>
      <c r="M1274" s="16"/>
      <c r="N1274" s="16"/>
    </row>
    <row r="1275" spans="7:14" x14ac:dyDescent="0.25">
      <c r="G1275" s="26"/>
      <c r="I1275" s="26"/>
      <c r="J1275" s="16"/>
      <c r="K1275" s="16"/>
      <c r="L1275" s="16"/>
      <c r="M1275" s="16"/>
      <c r="N1275" s="16"/>
    </row>
    <row r="1276" spans="7:14" x14ac:dyDescent="0.25">
      <c r="G1276" s="26"/>
      <c r="I1276" s="26"/>
      <c r="J1276" s="16"/>
      <c r="K1276" s="16"/>
      <c r="L1276" s="16"/>
      <c r="M1276" s="16"/>
      <c r="N1276" s="16"/>
    </row>
    <row r="1277" spans="7:14" x14ac:dyDescent="0.25">
      <c r="G1277" s="26"/>
      <c r="I1277" s="26"/>
      <c r="J1277" s="16"/>
      <c r="K1277" s="16"/>
      <c r="L1277" s="16"/>
      <c r="M1277" s="16"/>
      <c r="N1277" s="16"/>
    </row>
    <row r="1278" spans="7:14" x14ac:dyDescent="0.25">
      <c r="G1278" s="26"/>
      <c r="I1278" s="26"/>
      <c r="J1278" s="16"/>
      <c r="K1278" s="16"/>
      <c r="L1278" s="16"/>
      <c r="M1278" s="16"/>
      <c r="N1278" s="16"/>
    </row>
    <row r="1279" spans="7:14" x14ac:dyDescent="0.25">
      <c r="G1279" s="26"/>
      <c r="I1279" s="26"/>
      <c r="J1279" s="16"/>
      <c r="K1279" s="16"/>
      <c r="L1279" s="16"/>
      <c r="M1279" s="16"/>
      <c r="N1279" s="16"/>
    </row>
    <row r="1280" spans="7:14" x14ac:dyDescent="0.25">
      <c r="G1280" s="26"/>
      <c r="I1280" s="26"/>
      <c r="J1280" s="16"/>
      <c r="K1280" s="16"/>
      <c r="L1280" s="16"/>
      <c r="M1280" s="16"/>
      <c r="N1280" s="16"/>
    </row>
    <row r="1281" spans="7:14" x14ac:dyDescent="0.25">
      <c r="G1281" s="26"/>
      <c r="I1281" s="26"/>
      <c r="J1281" s="16"/>
      <c r="K1281" s="16"/>
      <c r="L1281" s="16"/>
      <c r="M1281" s="16"/>
      <c r="N1281" s="16"/>
    </row>
    <row r="1282" spans="7:14" x14ac:dyDescent="0.25">
      <c r="G1282" s="26"/>
      <c r="I1282" s="26"/>
      <c r="J1282" s="16"/>
      <c r="K1282" s="16"/>
      <c r="L1282" s="16"/>
      <c r="M1282" s="16"/>
      <c r="N1282" s="16"/>
    </row>
    <row r="1283" spans="7:14" x14ac:dyDescent="0.25">
      <c r="G1283" s="26"/>
      <c r="I1283" s="26"/>
      <c r="J1283" s="16"/>
      <c r="K1283" s="16"/>
      <c r="L1283" s="16"/>
      <c r="M1283" s="16"/>
      <c r="N1283" s="16"/>
    </row>
    <row r="1284" spans="7:14" x14ac:dyDescent="0.25">
      <c r="G1284" s="26"/>
      <c r="I1284" s="26"/>
      <c r="J1284" s="16"/>
      <c r="K1284" s="16"/>
      <c r="L1284" s="16"/>
      <c r="M1284" s="16"/>
      <c r="N1284" s="16"/>
    </row>
    <row r="1285" spans="7:14" x14ac:dyDescent="0.25">
      <c r="G1285" s="26"/>
      <c r="I1285" s="26"/>
      <c r="J1285" s="16"/>
      <c r="K1285" s="16"/>
      <c r="L1285" s="16"/>
      <c r="M1285" s="16"/>
      <c r="N1285" s="16"/>
    </row>
    <row r="1286" spans="7:14" x14ac:dyDescent="0.25">
      <c r="G1286" s="26"/>
      <c r="I1286" s="26"/>
      <c r="J1286" s="16"/>
      <c r="K1286" s="16"/>
      <c r="L1286" s="16"/>
      <c r="M1286" s="16"/>
      <c r="N1286" s="16"/>
    </row>
    <row r="1287" spans="7:14" x14ac:dyDescent="0.25">
      <c r="G1287" s="26"/>
      <c r="I1287" s="26"/>
      <c r="J1287" s="16"/>
      <c r="K1287" s="16"/>
      <c r="L1287" s="16"/>
      <c r="M1287" s="16"/>
      <c r="N1287" s="16"/>
    </row>
    <row r="1288" spans="7:14" x14ac:dyDescent="0.25">
      <c r="G1288" s="26"/>
      <c r="I1288" s="26"/>
      <c r="J1288" s="16"/>
      <c r="K1288" s="16"/>
      <c r="L1288" s="16"/>
      <c r="M1288" s="16"/>
      <c r="N1288" s="16"/>
    </row>
    <row r="1289" spans="7:14" x14ac:dyDescent="0.25">
      <c r="G1289" s="26"/>
      <c r="I1289" s="26"/>
      <c r="J1289" s="16"/>
      <c r="K1289" s="16"/>
      <c r="L1289" s="16"/>
      <c r="M1289" s="16"/>
      <c r="N1289" s="16"/>
    </row>
    <row r="1290" spans="7:14" x14ac:dyDescent="0.25">
      <c r="G1290" s="26"/>
      <c r="I1290" s="26"/>
      <c r="J1290" s="16"/>
      <c r="K1290" s="16"/>
      <c r="L1290" s="16"/>
      <c r="M1290" s="16"/>
      <c r="N1290" s="16"/>
    </row>
    <row r="1291" spans="7:14" x14ac:dyDescent="0.25">
      <c r="G1291" s="26"/>
      <c r="I1291" s="26"/>
      <c r="J1291" s="16"/>
      <c r="K1291" s="16"/>
      <c r="L1291" s="16"/>
      <c r="M1291" s="16"/>
      <c r="N1291" s="16"/>
    </row>
    <row r="1292" spans="7:14" x14ac:dyDescent="0.25">
      <c r="G1292" s="26"/>
      <c r="I1292" s="26"/>
      <c r="J1292" s="16"/>
      <c r="K1292" s="16"/>
      <c r="L1292" s="16"/>
      <c r="M1292" s="16"/>
      <c r="N1292" s="16"/>
    </row>
    <row r="1293" spans="7:14" x14ac:dyDescent="0.25">
      <c r="G1293" s="26"/>
      <c r="I1293" s="26"/>
      <c r="J1293" s="16"/>
      <c r="K1293" s="16"/>
      <c r="L1293" s="16"/>
      <c r="M1293" s="16"/>
      <c r="N1293" s="16"/>
    </row>
    <row r="1294" spans="7:14" x14ac:dyDescent="0.25">
      <c r="G1294" s="26"/>
      <c r="I1294" s="26"/>
      <c r="J1294" s="16"/>
      <c r="K1294" s="16"/>
      <c r="L1294" s="16"/>
      <c r="M1294" s="16"/>
      <c r="N1294" s="16"/>
    </row>
    <row r="1295" spans="7:14" x14ac:dyDescent="0.25">
      <c r="G1295" s="26"/>
      <c r="I1295" s="26"/>
      <c r="J1295" s="16"/>
      <c r="K1295" s="16"/>
      <c r="L1295" s="16"/>
      <c r="M1295" s="16"/>
      <c r="N1295" s="16"/>
    </row>
    <row r="1296" spans="7:14" x14ac:dyDescent="0.25">
      <c r="G1296" s="26"/>
      <c r="I1296" s="26"/>
      <c r="J1296" s="16"/>
      <c r="K1296" s="16"/>
      <c r="L1296" s="16"/>
      <c r="M1296" s="16"/>
      <c r="N1296" s="16"/>
    </row>
    <row r="1297" spans="7:14" x14ac:dyDescent="0.25">
      <c r="G1297" s="26"/>
      <c r="I1297" s="26"/>
      <c r="J1297" s="16"/>
      <c r="K1297" s="16"/>
      <c r="L1297" s="16"/>
      <c r="M1297" s="16"/>
      <c r="N1297" s="16"/>
    </row>
    <row r="1298" spans="7:14" x14ac:dyDescent="0.25">
      <c r="G1298" s="26"/>
      <c r="I1298" s="26"/>
      <c r="J1298" s="16"/>
      <c r="K1298" s="16"/>
      <c r="L1298" s="16"/>
      <c r="M1298" s="16"/>
      <c r="N1298" s="16"/>
    </row>
    <row r="1299" spans="7:14" x14ac:dyDescent="0.25">
      <c r="G1299" s="26"/>
      <c r="I1299" s="26"/>
      <c r="J1299" s="16"/>
      <c r="K1299" s="16"/>
      <c r="L1299" s="16"/>
      <c r="M1299" s="16"/>
      <c r="N1299" s="16"/>
    </row>
    <row r="1300" spans="7:14" x14ac:dyDescent="0.25">
      <c r="G1300" s="26"/>
      <c r="I1300" s="26"/>
      <c r="J1300" s="16"/>
      <c r="K1300" s="16"/>
      <c r="L1300" s="16"/>
      <c r="M1300" s="16"/>
      <c r="N1300" s="16"/>
    </row>
    <row r="1301" spans="7:14" x14ac:dyDescent="0.25">
      <c r="G1301" s="26"/>
      <c r="I1301" s="26"/>
      <c r="J1301" s="16"/>
      <c r="K1301" s="16"/>
      <c r="L1301" s="16"/>
      <c r="M1301" s="16"/>
      <c r="N1301" s="16"/>
    </row>
    <row r="1302" spans="7:14" x14ac:dyDescent="0.25">
      <c r="G1302" s="26"/>
      <c r="I1302" s="26"/>
      <c r="J1302" s="16"/>
      <c r="K1302" s="16"/>
      <c r="L1302" s="16"/>
      <c r="M1302" s="16"/>
      <c r="N1302" s="16"/>
    </row>
    <row r="1303" spans="7:14" x14ac:dyDescent="0.25">
      <c r="G1303" s="26"/>
      <c r="I1303" s="26"/>
      <c r="J1303" s="16"/>
      <c r="K1303" s="16"/>
      <c r="L1303" s="16"/>
      <c r="M1303" s="16"/>
      <c r="N1303" s="16"/>
    </row>
    <row r="1304" spans="7:14" x14ac:dyDescent="0.25">
      <c r="G1304" s="26"/>
      <c r="I1304" s="26"/>
      <c r="J1304" s="16"/>
      <c r="K1304" s="16"/>
      <c r="L1304" s="16"/>
      <c r="M1304" s="16"/>
      <c r="N1304" s="16"/>
    </row>
    <row r="1305" spans="7:14" x14ac:dyDescent="0.25">
      <c r="G1305" s="26"/>
      <c r="I1305" s="26"/>
      <c r="J1305" s="16"/>
      <c r="K1305" s="16"/>
      <c r="L1305" s="16"/>
      <c r="M1305" s="16"/>
      <c r="N1305" s="16"/>
    </row>
    <row r="1306" spans="7:14" x14ac:dyDescent="0.25">
      <c r="G1306" s="26"/>
      <c r="I1306" s="26"/>
      <c r="J1306" s="16"/>
      <c r="K1306" s="16"/>
      <c r="L1306" s="16"/>
      <c r="M1306" s="16"/>
      <c r="N1306" s="16"/>
    </row>
    <row r="1307" spans="7:14" x14ac:dyDescent="0.25">
      <c r="G1307" s="26"/>
      <c r="I1307" s="26"/>
      <c r="J1307" s="16"/>
      <c r="K1307" s="16"/>
      <c r="L1307" s="16"/>
      <c r="M1307" s="16"/>
      <c r="N1307" s="16"/>
    </row>
    <row r="1308" spans="7:14" x14ac:dyDescent="0.25">
      <c r="G1308" s="26"/>
      <c r="I1308" s="26"/>
      <c r="J1308" s="16"/>
      <c r="K1308" s="16"/>
      <c r="L1308" s="16"/>
      <c r="M1308" s="16"/>
      <c r="N1308" s="16"/>
    </row>
    <row r="1309" spans="7:14" x14ac:dyDescent="0.25">
      <c r="G1309" s="26"/>
      <c r="I1309" s="26"/>
      <c r="J1309" s="16"/>
      <c r="K1309" s="16"/>
      <c r="L1309" s="16"/>
      <c r="M1309" s="16"/>
      <c r="N1309" s="16"/>
    </row>
    <row r="1310" spans="7:14" x14ac:dyDescent="0.25">
      <c r="G1310" s="26"/>
      <c r="I1310" s="26"/>
      <c r="J1310" s="16"/>
      <c r="K1310" s="16"/>
      <c r="L1310" s="16"/>
      <c r="M1310" s="16"/>
      <c r="N1310" s="16"/>
    </row>
    <row r="1311" spans="7:14" x14ac:dyDescent="0.25">
      <c r="G1311" s="26"/>
      <c r="I1311" s="26"/>
      <c r="J1311" s="16"/>
      <c r="K1311" s="16"/>
      <c r="L1311" s="16"/>
      <c r="M1311" s="16"/>
      <c r="N1311" s="16"/>
    </row>
    <row r="1312" spans="7:14" x14ac:dyDescent="0.25">
      <c r="G1312" s="26"/>
      <c r="I1312" s="26"/>
      <c r="J1312" s="16"/>
      <c r="K1312" s="16"/>
      <c r="L1312" s="16"/>
      <c r="M1312" s="16"/>
      <c r="N1312" s="16"/>
    </row>
    <row r="1313" spans="7:14" x14ac:dyDescent="0.25">
      <c r="G1313" s="26"/>
      <c r="I1313" s="26"/>
      <c r="J1313" s="16"/>
      <c r="K1313" s="16"/>
      <c r="L1313" s="16"/>
      <c r="M1313" s="16"/>
      <c r="N1313" s="16"/>
    </row>
    <row r="1314" spans="7:14" x14ac:dyDescent="0.25">
      <c r="G1314" s="26"/>
      <c r="I1314" s="26"/>
      <c r="J1314" s="16"/>
      <c r="K1314" s="16"/>
      <c r="L1314" s="16"/>
      <c r="M1314" s="16"/>
      <c r="N1314" s="16"/>
    </row>
    <row r="1315" spans="7:14" x14ac:dyDescent="0.25">
      <c r="G1315" s="26"/>
      <c r="I1315" s="26"/>
      <c r="J1315" s="16"/>
      <c r="K1315" s="16"/>
      <c r="L1315" s="16"/>
      <c r="M1315" s="16"/>
      <c r="N1315" s="16"/>
    </row>
    <row r="1316" spans="7:14" x14ac:dyDescent="0.25">
      <c r="G1316" s="26"/>
      <c r="I1316" s="26"/>
      <c r="J1316" s="16"/>
      <c r="K1316" s="16"/>
      <c r="L1316" s="16"/>
      <c r="M1316" s="16"/>
      <c r="N1316" s="16"/>
    </row>
    <row r="1317" spans="7:14" x14ac:dyDescent="0.25">
      <c r="G1317" s="26"/>
      <c r="I1317" s="26"/>
      <c r="J1317" s="16"/>
      <c r="K1317" s="16"/>
      <c r="L1317" s="16"/>
      <c r="M1317" s="16"/>
      <c r="N1317" s="16"/>
    </row>
    <row r="1318" spans="7:14" x14ac:dyDescent="0.25">
      <c r="G1318" s="26"/>
      <c r="I1318" s="26"/>
      <c r="J1318" s="16"/>
      <c r="K1318" s="16"/>
      <c r="L1318" s="16"/>
      <c r="M1318" s="16"/>
      <c r="N1318" s="16"/>
    </row>
    <row r="1319" spans="7:14" x14ac:dyDescent="0.25">
      <c r="G1319" s="26"/>
      <c r="I1319" s="26"/>
      <c r="J1319" s="16"/>
      <c r="K1319" s="16"/>
      <c r="L1319" s="16"/>
      <c r="M1319" s="16"/>
      <c r="N1319" s="16"/>
    </row>
    <row r="1320" spans="7:14" x14ac:dyDescent="0.25">
      <c r="G1320" s="26"/>
      <c r="I1320" s="26"/>
      <c r="J1320" s="16"/>
      <c r="K1320" s="16"/>
      <c r="L1320" s="16"/>
      <c r="M1320" s="16"/>
      <c r="N1320" s="16"/>
    </row>
    <row r="1321" spans="7:14" x14ac:dyDescent="0.25">
      <c r="G1321" s="26"/>
      <c r="I1321" s="26"/>
      <c r="J1321" s="16"/>
      <c r="K1321" s="16"/>
      <c r="L1321" s="16"/>
      <c r="M1321" s="16"/>
      <c r="N1321" s="16"/>
    </row>
    <row r="1322" spans="7:14" x14ac:dyDescent="0.25">
      <c r="G1322" s="26"/>
      <c r="I1322" s="26"/>
      <c r="J1322" s="16"/>
      <c r="K1322" s="16"/>
      <c r="L1322" s="16"/>
      <c r="M1322" s="16"/>
      <c r="N1322" s="16"/>
    </row>
    <row r="1323" spans="7:14" x14ac:dyDescent="0.25">
      <c r="G1323" s="26"/>
      <c r="I1323" s="26"/>
      <c r="J1323" s="16"/>
      <c r="K1323" s="16"/>
      <c r="L1323" s="16"/>
      <c r="M1323" s="16"/>
      <c r="N1323" s="16"/>
    </row>
    <row r="1324" spans="7:14" x14ac:dyDescent="0.25">
      <c r="G1324" s="26"/>
      <c r="I1324" s="26"/>
      <c r="J1324" s="16"/>
      <c r="K1324" s="16"/>
      <c r="L1324" s="16"/>
      <c r="M1324" s="16"/>
      <c r="N1324" s="16"/>
    </row>
    <row r="1325" spans="7:14" x14ac:dyDescent="0.25">
      <c r="G1325" s="26"/>
      <c r="I1325" s="26"/>
      <c r="J1325" s="16"/>
      <c r="K1325" s="16"/>
      <c r="L1325" s="16"/>
      <c r="M1325" s="16"/>
      <c r="N1325" s="16"/>
    </row>
    <row r="1326" spans="7:14" x14ac:dyDescent="0.25">
      <c r="G1326" s="26"/>
      <c r="I1326" s="26"/>
      <c r="J1326" s="16"/>
      <c r="K1326" s="16"/>
      <c r="L1326" s="16"/>
      <c r="M1326" s="16"/>
      <c r="N1326" s="16"/>
    </row>
    <row r="1327" spans="7:14" x14ac:dyDescent="0.25">
      <c r="G1327" s="26"/>
      <c r="I1327" s="26"/>
      <c r="J1327" s="16"/>
      <c r="K1327" s="16"/>
      <c r="L1327" s="16"/>
      <c r="M1327" s="16"/>
      <c r="N1327" s="16"/>
    </row>
    <row r="1328" spans="7:14" x14ac:dyDescent="0.25">
      <c r="G1328" s="26"/>
      <c r="I1328" s="26"/>
      <c r="J1328" s="16"/>
      <c r="K1328" s="16"/>
      <c r="L1328" s="16"/>
      <c r="M1328" s="16"/>
      <c r="N1328" s="16"/>
    </row>
    <row r="1329" spans="7:14" x14ac:dyDescent="0.25">
      <c r="G1329" s="26"/>
      <c r="I1329" s="26"/>
      <c r="J1329" s="16"/>
      <c r="K1329" s="16"/>
      <c r="L1329" s="16"/>
      <c r="M1329" s="16"/>
      <c r="N1329" s="16"/>
    </row>
    <row r="1330" spans="7:14" x14ac:dyDescent="0.25">
      <c r="G1330" s="26"/>
      <c r="I1330" s="26"/>
      <c r="J1330" s="16"/>
      <c r="K1330" s="16"/>
      <c r="L1330" s="16"/>
      <c r="M1330" s="16"/>
      <c r="N1330" s="16"/>
    </row>
    <row r="1331" spans="7:14" x14ac:dyDescent="0.25">
      <c r="G1331" s="26"/>
      <c r="I1331" s="26"/>
      <c r="J1331" s="16"/>
      <c r="K1331" s="16"/>
      <c r="L1331" s="16"/>
      <c r="M1331" s="16"/>
      <c r="N1331" s="16"/>
    </row>
    <row r="1332" spans="7:14" x14ac:dyDescent="0.25">
      <c r="G1332" s="26"/>
      <c r="I1332" s="26"/>
      <c r="J1332" s="16"/>
      <c r="K1332" s="16"/>
      <c r="L1332" s="16"/>
      <c r="M1332" s="16"/>
      <c r="N1332" s="16"/>
    </row>
    <row r="1333" spans="7:14" x14ac:dyDescent="0.25">
      <c r="G1333" s="26"/>
      <c r="I1333" s="26"/>
      <c r="J1333" s="16"/>
      <c r="K1333" s="16"/>
      <c r="L1333" s="16"/>
      <c r="M1333" s="16"/>
      <c r="N1333" s="16"/>
    </row>
    <row r="1334" spans="7:14" x14ac:dyDescent="0.25">
      <c r="G1334" s="26"/>
      <c r="I1334" s="26"/>
      <c r="J1334" s="16"/>
      <c r="K1334" s="16"/>
      <c r="L1334" s="16"/>
      <c r="M1334" s="16"/>
      <c r="N1334" s="16"/>
    </row>
    <row r="1335" spans="7:14" x14ac:dyDescent="0.25">
      <c r="G1335" s="26"/>
      <c r="I1335" s="26"/>
      <c r="J1335" s="16"/>
      <c r="K1335" s="16"/>
      <c r="L1335" s="16"/>
      <c r="M1335" s="16"/>
      <c r="N1335" s="16"/>
    </row>
    <row r="1336" spans="7:14" x14ac:dyDescent="0.25">
      <c r="G1336" s="26"/>
      <c r="I1336" s="26"/>
      <c r="J1336" s="16"/>
      <c r="K1336" s="16"/>
      <c r="L1336" s="16"/>
      <c r="M1336" s="16"/>
      <c r="N1336" s="16"/>
    </row>
    <row r="1337" spans="7:14" x14ac:dyDescent="0.25">
      <c r="G1337" s="26"/>
      <c r="I1337" s="26"/>
      <c r="J1337" s="16"/>
      <c r="K1337" s="16"/>
      <c r="L1337" s="16"/>
      <c r="M1337" s="16"/>
      <c r="N1337" s="16"/>
    </row>
    <row r="1338" spans="7:14" x14ac:dyDescent="0.25">
      <c r="G1338" s="26"/>
      <c r="I1338" s="26"/>
      <c r="J1338" s="16"/>
      <c r="K1338" s="16"/>
      <c r="L1338" s="16"/>
      <c r="M1338" s="16"/>
      <c r="N1338" s="16"/>
    </row>
    <row r="1339" spans="7:14" x14ac:dyDescent="0.25">
      <c r="G1339" s="26"/>
      <c r="I1339" s="26"/>
      <c r="J1339" s="16"/>
      <c r="K1339" s="16"/>
      <c r="L1339" s="16"/>
      <c r="M1339" s="16"/>
      <c r="N1339" s="16"/>
    </row>
    <row r="1340" spans="7:14" x14ac:dyDescent="0.25">
      <c r="G1340" s="26"/>
      <c r="I1340" s="26"/>
      <c r="J1340" s="16"/>
      <c r="K1340" s="16"/>
      <c r="L1340" s="16"/>
      <c r="M1340" s="16"/>
      <c r="N1340" s="16"/>
    </row>
    <row r="1341" spans="7:14" x14ac:dyDescent="0.25">
      <c r="G1341" s="26"/>
      <c r="I1341" s="26"/>
      <c r="J1341" s="16"/>
      <c r="K1341" s="16"/>
      <c r="L1341" s="16"/>
      <c r="M1341" s="16"/>
      <c r="N1341" s="16"/>
    </row>
    <row r="1342" spans="7:14" x14ac:dyDescent="0.25">
      <c r="G1342" s="26"/>
      <c r="I1342" s="26"/>
      <c r="J1342" s="16"/>
      <c r="K1342" s="16"/>
      <c r="L1342" s="16"/>
      <c r="M1342" s="16"/>
      <c r="N1342" s="16"/>
    </row>
    <row r="1343" spans="7:14" x14ac:dyDescent="0.25">
      <c r="G1343" s="26"/>
      <c r="I1343" s="26"/>
      <c r="J1343" s="16"/>
      <c r="K1343" s="16"/>
      <c r="L1343" s="16"/>
      <c r="M1343" s="16"/>
      <c r="N1343" s="16"/>
    </row>
    <row r="1344" spans="7:14" x14ac:dyDescent="0.25">
      <c r="G1344" s="26"/>
      <c r="I1344" s="26"/>
      <c r="J1344" s="16"/>
      <c r="K1344" s="16"/>
      <c r="L1344" s="16"/>
      <c r="M1344" s="16"/>
      <c r="N1344" s="16"/>
    </row>
    <row r="1345" spans="7:14" x14ac:dyDescent="0.25">
      <c r="G1345" s="26"/>
      <c r="I1345" s="26"/>
      <c r="J1345" s="16"/>
      <c r="K1345" s="16"/>
      <c r="L1345" s="16"/>
      <c r="M1345" s="16"/>
      <c r="N1345" s="16"/>
    </row>
    <row r="1346" spans="7:14" x14ac:dyDescent="0.25">
      <c r="G1346" s="26"/>
      <c r="I1346" s="26"/>
      <c r="J1346" s="16"/>
      <c r="K1346" s="16"/>
      <c r="L1346" s="16"/>
      <c r="M1346" s="16"/>
      <c r="N1346" s="16"/>
    </row>
    <row r="1347" spans="7:14" x14ac:dyDescent="0.25">
      <c r="G1347" s="26"/>
      <c r="I1347" s="26"/>
      <c r="J1347" s="16"/>
      <c r="K1347" s="16"/>
      <c r="L1347" s="16"/>
      <c r="M1347" s="16"/>
      <c r="N1347" s="16"/>
    </row>
    <row r="1348" spans="7:14" x14ac:dyDescent="0.25">
      <c r="G1348" s="26"/>
      <c r="I1348" s="26"/>
      <c r="J1348" s="16"/>
      <c r="K1348" s="16"/>
      <c r="L1348" s="16"/>
      <c r="M1348" s="16"/>
      <c r="N1348" s="16"/>
    </row>
    <row r="1349" spans="7:14" x14ac:dyDescent="0.25">
      <c r="G1349" s="26"/>
      <c r="I1349" s="26"/>
      <c r="J1349" s="16"/>
      <c r="K1349" s="16"/>
      <c r="L1349" s="16"/>
      <c r="M1349" s="16"/>
      <c r="N1349" s="16"/>
    </row>
    <row r="1350" spans="7:14" x14ac:dyDescent="0.25">
      <c r="G1350" s="26"/>
      <c r="I1350" s="26"/>
      <c r="J1350" s="16"/>
      <c r="K1350" s="16"/>
      <c r="L1350" s="16"/>
      <c r="M1350" s="16"/>
      <c r="N1350" s="16"/>
    </row>
    <row r="1351" spans="7:14" x14ac:dyDescent="0.25">
      <c r="G1351" s="26"/>
      <c r="I1351" s="26"/>
      <c r="J1351" s="16"/>
      <c r="K1351" s="16"/>
      <c r="L1351" s="16"/>
      <c r="M1351" s="16"/>
      <c r="N1351" s="16"/>
    </row>
    <row r="1352" spans="7:14" x14ac:dyDescent="0.25">
      <c r="G1352" s="26"/>
      <c r="I1352" s="26"/>
      <c r="J1352" s="16"/>
      <c r="K1352" s="16"/>
      <c r="L1352" s="16"/>
      <c r="M1352" s="16"/>
      <c r="N1352" s="16"/>
    </row>
    <row r="1353" spans="7:14" x14ac:dyDescent="0.25">
      <c r="G1353" s="26"/>
      <c r="I1353" s="26"/>
      <c r="J1353" s="16"/>
      <c r="K1353" s="16"/>
      <c r="L1353" s="16"/>
      <c r="M1353" s="16"/>
      <c r="N1353" s="16"/>
    </row>
    <row r="1354" spans="7:14" x14ac:dyDescent="0.25">
      <c r="G1354" s="26"/>
      <c r="I1354" s="26"/>
      <c r="J1354" s="16"/>
      <c r="K1354" s="16"/>
      <c r="L1354" s="16"/>
      <c r="M1354" s="16"/>
      <c r="N1354" s="16"/>
    </row>
    <row r="1355" spans="7:14" x14ac:dyDescent="0.25">
      <c r="G1355" s="26"/>
      <c r="I1355" s="26"/>
      <c r="J1355" s="16"/>
      <c r="K1355" s="16"/>
      <c r="L1355" s="16"/>
      <c r="M1355" s="16"/>
      <c r="N1355" s="16"/>
    </row>
    <row r="1356" spans="7:14" x14ac:dyDescent="0.25">
      <c r="G1356" s="26"/>
      <c r="I1356" s="26"/>
      <c r="J1356" s="16"/>
      <c r="K1356" s="16"/>
      <c r="L1356" s="16"/>
      <c r="M1356" s="16"/>
      <c r="N1356" s="16"/>
    </row>
    <row r="1357" spans="7:14" x14ac:dyDescent="0.25">
      <c r="G1357" s="26"/>
      <c r="I1357" s="26"/>
      <c r="J1357" s="16"/>
      <c r="K1357" s="16"/>
      <c r="L1357" s="16"/>
      <c r="M1357" s="16"/>
      <c r="N1357" s="16"/>
    </row>
    <row r="1358" spans="7:14" x14ac:dyDescent="0.25">
      <c r="G1358" s="26"/>
      <c r="I1358" s="26"/>
      <c r="J1358" s="16"/>
      <c r="K1358" s="16"/>
      <c r="L1358" s="16"/>
      <c r="M1358" s="16"/>
      <c r="N1358" s="16"/>
    </row>
    <row r="1359" spans="7:14" x14ac:dyDescent="0.25">
      <c r="G1359" s="26"/>
      <c r="I1359" s="26"/>
      <c r="J1359" s="16"/>
      <c r="K1359" s="16"/>
      <c r="L1359" s="16"/>
      <c r="M1359" s="16"/>
      <c r="N1359" s="16"/>
    </row>
    <row r="1360" spans="7:14" x14ac:dyDescent="0.25">
      <c r="G1360" s="26"/>
      <c r="I1360" s="26"/>
      <c r="J1360" s="16"/>
      <c r="K1360" s="16"/>
      <c r="L1360" s="16"/>
      <c r="M1360" s="16"/>
      <c r="N1360" s="16"/>
    </row>
    <row r="1361" spans="7:14" x14ac:dyDescent="0.25">
      <c r="G1361" s="26"/>
      <c r="I1361" s="26"/>
      <c r="J1361" s="16"/>
      <c r="K1361" s="16"/>
      <c r="L1361" s="16"/>
      <c r="M1361" s="16"/>
      <c r="N1361" s="16"/>
    </row>
    <row r="1362" spans="7:14" x14ac:dyDescent="0.25">
      <c r="G1362" s="26"/>
      <c r="I1362" s="26"/>
      <c r="J1362" s="16"/>
      <c r="K1362" s="16"/>
      <c r="L1362" s="16"/>
      <c r="M1362" s="16"/>
      <c r="N1362" s="16"/>
    </row>
    <row r="1363" spans="7:14" x14ac:dyDescent="0.25">
      <c r="G1363" s="26"/>
      <c r="I1363" s="26"/>
      <c r="J1363" s="16"/>
      <c r="K1363" s="16"/>
      <c r="L1363" s="16"/>
      <c r="M1363" s="16"/>
      <c r="N1363" s="16"/>
    </row>
    <row r="1364" spans="7:14" x14ac:dyDescent="0.25">
      <c r="G1364" s="26"/>
      <c r="I1364" s="26"/>
      <c r="J1364" s="16"/>
      <c r="K1364" s="16"/>
      <c r="L1364" s="16"/>
      <c r="M1364" s="16"/>
      <c r="N1364" s="16"/>
    </row>
    <row r="1365" spans="7:14" x14ac:dyDescent="0.25">
      <c r="G1365" s="26"/>
      <c r="I1365" s="26"/>
      <c r="J1365" s="16"/>
      <c r="K1365" s="16"/>
      <c r="L1365" s="16"/>
      <c r="M1365" s="16"/>
      <c r="N1365" s="16"/>
    </row>
    <row r="1366" spans="7:14" x14ac:dyDescent="0.25">
      <c r="G1366" s="26"/>
      <c r="I1366" s="26"/>
      <c r="J1366" s="16"/>
      <c r="K1366" s="16"/>
      <c r="L1366" s="16"/>
      <c r="M1366" s="16"/>
      <c r="N1366" s="16"/>
    </row>
    <row r="1367" spans="7:14" x14ac:dyDescent="0.25">
      <c r="G1367" s="26"/>
      <c r="I1367" s="26"/>
      <c r="J1367" s="16"/>
      <c r="K1367" s="16"/>
      <c r="L1367" s="16"/>
      <c r="M1367" s="16"/>
      <c r="N1367" s="16"/>
    </row>
    <row r="1368" spans="7:14" x14ac:dyDescent="0.25">
      <c r="G1368" s="26"/>
      <c r="I1368" s="26"/>
      <c r="J1368" s="16"/>
      <c r="K1368" s="16"/>
      <c r="L1368" s="16"/>
      <c r="M1368" s="16"/>
      <c r="N1368" s="16"/>
    </row>
    <row r="1369" spans="7:14" x14ac:dyDescent="0.25">
      <c r="G1369" s="26"/>
      <c r="I1369" s="26"/>
      <c r="J1369" s="16"/>
      <c r="K1369" s="16"/>
      <c r="L1369" s="16"/>
      <c r="M1369" s="16"/>
      <c r="N1369" s="16"/>
    </row>
    <row r="1370" spans="7:14" x14ac:dyDescent="0.25">
      <c r="G1370" s="26"/>
      <c r="I1370" s="26"/>
      <c r="J1370" s="16"/>
      <c r="K1370" s="16"/>
      <c r="L1370" s="16"/>
      <c r="M1370" s="16"/>
      <c r="N1370" s="16"/>
    </row>
    <row r="1371" spans="7:14" x14ac:dyDescent="0.25">
      <c r="G1371" s="26"/>
      <c r="I1371" s="26"/>
      <c r="J1371" s="16"/>
      <c r="K1371" s="16"/>
      <c r="L1371" s="16"/>
      <c r="M1371" s="16"/>
      <c r="N1371" s="16"/>
    </row>
    <row r="1372" spans="7:14" x14ac:dyDescent="0.25">
      <c r="G1372" s="26"/>
      <c r="I1372" s="26"/>
      <c r="J1372" s="16"/>
      <c r="K1372" s="16"/>
      <c r="L1372" s="16"/>
      <c r="M1372" s="16"/>
      <c r="N1372" s="16"/>
    </row>
    <row r="1373" spans="7:14" x14ac:dyDescent="0.25">
      <c r="G1373" s="26"/>
      <c r="I1373" s="26"/>
      <c r="J1373" s="16"/>
      <c r="K1373" s="16"/>
      <c r="L1373" s="16"/>
      <c r="M1373" s="16"/>
      <c r="N1373" s="16"/>
    </row>
    <row r="1374" spans="7:14" x14ac:dyDescent="0.25">
      <c r="G1374" s="26"/>
      <c r="I1374" s="26"/>
      <c r="J1374" s="16"/>
      <c r="K1374" s="16"/>
      <c r="L1374" s="16"/>
      <c r="M1374" s="16"/>
      <c r="N1374" s="16"/>
    </row>
    <row r="1375" spans="7:14" x14ac:dyDescent="0.25">
      <c r="G1375" s="26"/>
      <c r="I1375" s="26"/>
      <c r="J1375" s="16"/>
      <c r="K1375" s="16"/>
      <c r="L1375" s="16"/>
      <c r="M1375" s="16"/>
      <c r="N1375" s="16"/>
    </row>
    <row r="1376" spans="7:14" x14ac:dyDescent="0.25">
      <c r="G1376" s="26"/>
      <c r="I1376" s="26"/>
      <c r="J1376" s="16"/>
      <c r="K1376" s="16"/>
      <c r="L1376" s="16"/>
      <c r="M1376" s="16"/>
      <c r="N1376" s="16"/>
    </row>
    <row r="1377" spans="7:14" x14ac:dyDescent="0.25">
      <c r="G1377" s="26"/>
      <c r="I1377" s="26"/>
      <c r="J1377" s="16"/>
      <c r="K1377" s="16"/>
      <c r="L1377" s="16"/>
      <c r="M1377" s="16"/>
      <c r="N1377" s="16"/>
    </row>
    <row r="1378" spans="7:14" x14ac:dyDescent="0.25">
      <c r="G1378" s="26"/>
      <c r="I1378" s="26"/>
      <c r="J1378" s="16"/>
      <c r="K1378" s="16"/>
      <c r="L1378" s="16"/>
      <c r="M1378" s="16"/>
      <c r="N1378" s="16"/>
    </row>
    <row r="1379" spans="7:14" x14ac:dyDescent="0.25">
      <c r="G1379" s="26"/>
      <c r="I1379" s="26"/>
      <c r="J1379" s="16"/>
      <c r="K1379" s="16"/>
      <c r="L1379" s="16"/>
      <c r="M1379" s="16"/>
      <c r="N1379" s="16"/>
    </row>
    <row r="1380" spans="7:14" x14ac:dyDescent="0.25">
      <c r="G1380" s="26"/>
      <c r="I1380" s="26"/>
      <c r="J1380" s="16"/>
      <c r="K1380" s="16"/>
      <c r="L1380" s="16"/>
      <c r="M1380" s="16"/>
      <c r="N1380" s="16"/>
    </row>
    <row r="1381" spans="7:14" x14ac:dyDescent="0.25">
      <c r="G1381" s="26"/>
      <c r="I1381" s="26"/>
      <c r="J1381" s="16"/>
      <c r="K1381" s="16"/>
      <c r="L1381" s="16"/>
      <c r="M1381" s="16"/>
      <c r="N1381" s="16"/>
    </row>
    <row r="1382" spans="7:14" x14ac:dyDescent="0.25">
      <c r="G1382" s="26"/>
      <c r="I1382" s="26"/>
      <c r="J1382" s="16"/>
      <c r="K1382" s="16"/>
      <c r="L1382" s="16"/>
      <c r="M1382" s="16"/>
      <c r="N1382" s="16"/>
    </row>
    <row r="1383" spans="7:14" x14ac:dyDescent="0.25">
      <c r="G1383" s="26"/>
      <c r="I1383" s="26"/>
      <c r="J1383" s="16"/>
      <c r="K1383" s="16"/>
      <c r="L1383" s="16"/>
      <c r="M1383" s="16"/>
      <c r="N1383" s="16"/>
    </row>
    <row r="1384" spans="7:14" x14ac:dyDescent="0.25">
      <c r="G1384" s="26"/>
      <c r="I1384" s="26"/>
      <c r="J1384" s="16"/>
      <c r="K1384" s="16"/>
      <c r="L1384" s="16"/>
      <c r="M1384" s="16"/>
      <c r="N1384" s="16"/>
    </row>
    <row r="1385" spans="7:14" x14ac:dyDescent="0.25">
      <c r="G1385" s="26"/>
      <c r="I1385" s="26"/>
      <c r="J1385" s="16"/>
      <c r="K1385" s="16"/>
      <c r="L1385" s="16"/>
      <c r="M1385" s="16"/>
      <c r="N1385" s="16"/>
    </row>
    <row r="1386" spans="7:14" x14ac:dyDescent="0.25">
      <c r="G1386" s="26"/>
      <c r="I1386" s="26"/>
      <c r="J1386" s="16"/>
      <c r="K1386" s="16"/>
      <c r="L1386" s="16"/>
      <c r="M1386" s="16"/>
      <c r="N1386" s="16"/>
    </row>
    <row r="1387" spans="7:14" x14ac:dyDescent="0.25">
      <c r="G1387" s="26"/>
      <c r="I1387" s="26"/>
      <c r="J1387" s="16"/>
      <c r="K1387" s="16"/>
      <c r="L1387" s="16"/>
      <c r="M1387" s="16"/>
      <c r="N1387" s="16"/>
    </row>
    <row r="1388" spans="7:14" x14ac:dyDescent="0.25">
      <c r="G1388" s="26"/>
      <c r="I1388" s="26"/>
      <c r="J1388" s="16"/>
      <c r="K1388" s="16"/>
      <c r="L1388" s="16"/>
      <c r="M1388" s="16"/>
      <c r="N1388" s="16"/>
    </row>
    <row r="1389" spans="7:14" x14ac:dyDescent="0.25">
      <c r="G1389" s="26"/>
      <c r="I1389" s="26"/>
      <c r="J1389" s="16"/>
      <c r="K1389" s="16"/>
      <c r="L1389" s="16"/>
      <c r="M1389" s="16"/>
      <c r="N1389" s="16"/>
    </row>
    <row r="1390" spans="7:14" x14ac:dyDescent="0.25">
      <c r="G1390" s="26"/>
      <c r="I1390" s="26"/>
      <c r="J1390" s="16"/>
      <c r="K1390" s="16"/>
      <c r="L1390" s="16"/>
      <c r="M1390" s="16"/>
      <c r="N1390" s="16"/>
    </row>
    <row r="1391" spans="7:14" x14ac:dyDescent="0.25">
      <c r="G1391" s="26"/>
      <c r="I1391" s="26"/>
      <c r="J1391" s="16"/>
      <c r="K1391" s="16"/>
      <c r="L1391" s="16"/>
      <c r="M1391" s="16"/>
      <c r="N1391" s="16"/>
    </row>
    <row r="1392" spans="7:14" x14ac:dyDescent="0.25">
      <c r="G1392" s="26"/>
      <c r="I1392" s="26"/>
      <c r="J1392" s="16"/>
      <c r="K1392" s="16"/>
      <c r="L1392" s="16"/>
      <c r="M1392" s="16"/>
      <c r="N1392" s="16"/>
    </row>
    <row r="1393" spans="7:14" x14ac:dyDescent="0.25">
      <c r="G1393" s="26"/>
      <c r="I1393" s="26"/>
      <c r="J1393" s="16"/>
      <c r="K1393" s="16"/>
      <c r="L1393" s="16"/>
      <c r="M1393" s="16"/>
      <c r="N1393" s="16"/>
    </row>
    <row r="1394" spans="7:14" x14ac:dyDescent="0.25">
      <c r="G1394" s="26"/>
      <c r="I1394" s="26"/>
      <c r="J1394" s="16"/>
      <c r="K1394" s="16"/>
      <c r="L1394" s="16"/>
      <c r="M1394" s="16"/>
      <c r="N1394" s="16"/>
    </row>
    <row r="1395" spans="7:14" x14ac:dyDescent="0.25">
      <c r="G1395" s="26"/>
      <c r="I1395" s="26"/>
      <c r="J1395" s="16"/>
      <c r="K1395" s="16"/>
      <c r="L1395" s="16"/>
      <c r="M1395" s="16"/>
      <c r="N1395" s="16"/>
    </row>
    <row r="1396" spans="7:14" x14ac:dyDescent="0.25">
      <c r="G1396" s="26"/>
      <c r="I1396" s="26"/>
      <c r="J1396" s="16"/>
      <c r="K1396" s="16"/>
      <c r="L1396" s="16"/>
      <c r="M1396" s="16"/>
      <c r="N1396" s="16"/>
    </row>
    <row r="1397" spans="7:14" x14ac:dyDescent="0.25">
      <c r="G1397" s="26"/>
      <c r="I1397" s="26"/>
      <c r="J1397" s="16"/>
      <c r="K1397" s="16"/>
      <c r="L1397" s="16"/>
      <c r="M1397" s="16"/>
      <c r="N1397" s="16"/>
    </row>
    <row r="1398" spans="7:14" x14ac:dyDescent="0.25">
      <c r="G1398" s="26"/>
      <c r="I1398" s="26"/>
      <c r="J1398" s="16"/>
      <c r="K1398" s="16"/>
      <c r="L1398" s="16"/>
      <c r="M1398" s="16"/>
      <c r="N1398" s="16"/>
    </row>
    <row r="1399" spans="7:14" x14ac:dyDescent="0.25">
      <c r="G1399" s="26"/>
      <c r="I1399" s="26"/>
      <c r="J1399" s="16"/>
      <c r="K1399" s="16"/>
      <c r="L1399" s="16"/>
      <c r="M1399" s="16"/>
      <c r="N1399" s="16"/>
    </row>
    <row r="1400" spans="7:14" x14ac:dyDescent="0.25">
      <c r="G1400" s="26"/>
      <c r="I1400" s="26"/>
      <c r="J1400" s="16"/>
      <c r="K1400" s="16"/>
      <c r="L1400" s="16"/>
      <c r="M1400" s="16"/>
      <c r="N1400" s="16"/>
    </row>
    <row r="1401" spans="7:14" x14ac:dyDescent="0.25">
      <c r="G1401" s="26"/>
      <c r="I1401" s="26"/>
      <c r="J1401" s="16"/>
      <c r="K1401" s="16"/>
      <c r="L1401" s="16"/>
      <c r="M1401" s="16"/>
      <c r="N1401" s="16"/>
    </row>
    <row r="1402" spans="7:14" x14ac:dyDescent="0.25">
      <c r="G1402" s="26"/>
      <c r="I1402" s="26"/>
      <c r="J1402" s="16"/>
      <c r="K1402" s="16"/>
      <c r="L1402" s="16"/>
      <c r="M1402" s="16"/>
      <c r="N1402" s="16"/>
    </row>
    <row r="1403" spans="7:14" x14ac:dyDescent="0.25">
      <c r="G1403" s="26"/>
      <c r="I1403" s="26"/>
      <c r="J1403" s="16"/>
      <c r="K1403" s="16"/>
      <c r="L1403" s="16"/>
      <c r="M1403" s="16"/>
      <c r="N1403" s="16"/>
    </row>
    <row r="1404" spans="7:14" x14ac:dyDescent="0.25">
      <c r="G1404" s="26"/>
      <c r="I1404" s="26"/>
      <c r="J1404" s="16"/>
      <c r="K1404" s="16"/>
      <c r="L1404" s="16"/>
      <c r="M1404" s="16"/>
      <c r="N1404" s="16"/>
    </row>
    <row r="1405" spans="7:14" x14ac:dyDescent="0.25">
      <c r="G1405" s="26"/>
      <c r="I1405" s="26"/>
      <c r="J1405" s="16"/>
      <c r="K1405" s="16"/>
      <c r="L1405" s="16"/>
      <c r="M1405" s="16"/>
      <c r="N1405" s="16"/>
    </row>
    <row r="1406" spans="7:14" x14ac:dyDescent="0.25">
      <c r="G1406" s="26"/>
      <c r="I1406" s="26"/>
      <c r="J1406" s="16"/>
      <c r="K1406" s="16"/>
      <c r="L1406" s="16"/>
      <c r="M1406" s="16"/>
      <c r="N1406" s="16"/>
    </row>
    <row r="1407" spans="7:14" x14ac:dyDescent="0.25">
      <c r="G1407" s="26"/>
      <c r="I1407" s="26"/>
      <c r="J1407" s="16"/>
      <c r="K1407" s="16"/>
      <c r="L1407" s="16"/>
      <c r="M1407" s="16"/>
      <c r="N1407" s="16"/>
    </row>
    <row r="1408" spans="7:14" x14ac:dyDescent="0.25">
      <c r="G1408" s="26"/>
      <c r="I1408" s="26"/>
      <c r="J1408" s="16"/>
      <c r="K1408" s="16"/>
      <c r="L1408" s="16"/>
      <c r="M1408" s="16"/>
      <c r="N1408" s="16"/>
    </row>
    <row r="1409" spans="7:14" x14ac:dyDescent="0.25">
      <c r="G1409" s="26"/>
      <c r="I1409" s="26"/>
      <c r="J1409" s="16"/>
      <c r="K1409" s="16"/>
      <c r="L1409" s="16"/>
      <c r="M1409" s="16"/>
      <c r="N1409" s="16"/>
    </row>
    <row r="1410" spans="7:14" x14ac:dyDescent="0.25">
      <c r="G1410" s="26"/>
      <c r="I1410" s="26"/>
      <c r="J1410" s="16"/>
      <c r="K1410" s="16"/>
      <c r="L1410" s="16"/>
      <c r="M1410" s="16"/>
      <c r="N1410" s="16"/>
    </row>
    <row r="1411" spans="7:14" x14ac:dyDescent="0.25">
      <c r="G1411" s="26"/>
      <c r="I1411" s="26"/>
      <c r="J1411" s="16"/>
      <c r="K1411" s="16"/>
      <c r="L1411" s="16"/>
      <c r="M1411" s="16"/>
      <c r="N1411" s="16"/>
    </row>
    <row r="1412" spans="7:14" x14ac:dyDescent="0.25">
      <c r="G1412" s="26"/>
      <c r="I1412" s="26"/>
      <c r="J1412" s="16"/>
      <c r="K1412" s="16"/>
      <c r="L1412" s="16"/>
      <c r="M1412" s="16"/>
      <c r="N1412" s="16"/>
    </row>
    <row r="1413" spans="7:14" x14ac:dyDescent="0.25">
      <c r="G1413" s="26"/>
      <c r="I1413" s="26"/>
      <c r="J1413" s="16"/>
      <c r="K1413" s="16"/>
      <c r="L1413" s="16"/>
      <c r="M1413" s="16"/>
      <c r="N1413" s="16"/>
    </row>
    <row r="1414" spans="7:14" x14ac:dyDescent="0.25">
      <c r="G1414" s="26"/>
      <c r="I1414" s="26"/>
      <c r="J1414" s="16"/>
      <c r="K1414" s="16"/>
      <c r="L1414" s="16"/>
      <c r="M1414" s="16"/>
      <c r="N1414" s="16"/>
    </row>
    <row r="1415" spans="7:14" x14ac:dyDescent="0.25">
      <c r="G1415" s="26"/>
      <c r="I1415" s="26"/>
      <c r="J1415" s="16"/>
      <c r="K1415" s="16"/>
      <c r="L1415" s="16"/>
      <c r="M1415" s="16"/>
      <c r="N1415" s="16"/>
    </row>
    <row r="1416" spans="7:14" x14ac:dyDescent="0.25">
      <c r="G1416" s="26"/>
      <c r="I1416" s="26"/>
      <c r="J1416" s="16"/>
      <c r="K1416" s="16"/>
      <c r="L1416" s="16"/>
      <c r="M1416" s="16"/>
      <c r="N1416" s="16"/>
    </row>
    <row r="1417" spans="7:14" x14ac:dyDescent="0.25">
      <c r="G1417" s="26"/>
      <c r="I1417" s="26"/>
      <c r="J1417" s="16"/>
      <c r="K1417" s="16"/>
      <c r="L1417" s="16"/>
      <c r="M1417" s="16"/>
      <c r="N1417" s="16"/>
    </row>
    <row r="1418" spans="7:14" x14ac:dyDescent="0.25">
      <c r="G1418" s="26"/>
      <c r="I1418" s="26"/>
      <c r="J1418" s="16"/>
      <c r="K1418" s="16"/>
      <c r="L1418" s="16"/>
      <c r="M1418" s="16"/>
      <c r="N1418" s="16"/>
    </row>
    <row r="1419" spans="7:14" x14ac:dyDescent="0.25">
      <c r="G1419" s="26"/>
      <c r="I1419" s="26"/>
      <c r="J1419" s="16"/>
      <c r="K1419" s="16"/>
      <c r="L1419" s="16"/>
      <c r="M1419" s="16"/>
      <c r="N1419" s="16"/>
    </row>
    <row r="1420" spans="7:14" x14ac:dyDescent="0.25">
      <c r="G1420" s="26"/>
      <c r="I1420" s="26"/>
      <c r="J1420" s="16"/>
      <c r="K1420" s="16"/>
      <c r="L1420" s="16"/>
      <c r="M1420" s="16"/>
      <c r="N1420" s="16"/>
    </row>
    <row r="1421" spans="7:14" x14ac:dyDescent="0.25">
      <c r="J1421" s="16"/>
      <c r="K1421" s="16"/>
      <c r="L1421" s="16"/>
      <c r="M1421" s="16"/>
      <c r="N1421" s="16"/>
    </row>
    <row r="1422" spans="7:14" x14ac:dyDescent="0.25">
      <c r="J1422" s="16"/>
      <c r="K1422" s="16"/>
      <c r="L1422" s="16"/>
      <c r="M1422" s="16"/>
      <c r="N1422" s="16"/>
    </row>
    <row r="1423" spans="7:14" x14ac:dyDescent="0.25">
      <c r="J1423" s="16"/>
      <c r="K1423" s="16"/>
      <c r="L1423" s="16"/>
      <c r="M1423" s="16"/>
      <c r="N1423" s="16"/>
    </row>
    <row r="1424" spans="7:14" x14ac:dyDescent="0.25">
      <c r="J1424" s="16"/>
      <c r="K1424" s="16"/>
      <c r="L1424" s="16"/>
      <c r="M1424" s="16"/>
      <c r="N1424" s="16"/>
    </row>
    <row r="1425" spans="10:14" x14ac:dyDescent="0.25">
      <c r="J1425" s="16"/>
      <c r="K1425" s="16"/>
      <c r="L1425" s="16"/>
      <c r="M1425" s="16"/>
      <c r="N1425" s="16"/>
    </row>
    <row r="1426" spans="10:14" x14ac:dyDescent="0.25">
      <c r="J1426" s="16"/>
      <c r="K1426" s="16"/>
      <c r="L1426" s="16"/>
      <c r="M1426" s="16"/>
      <c r="N1426" s="16"/>
    </row>
    <row r="1427" spans="10:14" x14ac:dyDescent="0.25">
      <c r="J1427" s="16"/>
      <c r="K1427" s="16"/>
      <c r="L1427" s="16"/>
      <c r="M1427" s="16"/>
      <c r="N1427" s="16"/>
    </row>
    <row r="1428" spans="10:14" x14ac:dyDescent="0.25">
      <c r="J1428" s="16"/>
      <c r="K1428" s="16"/>
      <c r="L1428" s="16"/>
      <c r="M1428" s="16"/>
      <c r="N1428" s="16"/>
    </row>
    <row r="1429" spans="10:14" x14ac:dyDescent="0.25">
      <c r="J1429" s="16"/>
      <c r="K1429" s="16"/>
      <c r="L1429" s="16"/>
      <c r="M1429" s="16"/>
      <c r="N1429" s="16"/>
    </row>
    <row r="1430" spans="10:14" x14ac:dyDescent="0.25">
      <c r="J1430" s="16"/>
      <c r="K1430" s="16"/>
      <c r="L1430" s="16"/>
      <c r="M1430" s="16"/>
      <c r="N1430" s="16"/>
    </row>
    <row r="1431" spans="10:14" x14ac:dyDescent="0.25">
      <c r="J1431" s="16"/>
      <c r="K1431" s="16"/>
      <c r="L1431" s="16"/>
      <c r="M1431" s="16"/>
      <c r="N1431" s="16"/>
    </row>
    <row r="1432" spans="10:14" x14ac:dyDescent="0.25">
      <c r="J1432" s="16"/>
      <c r="K1432" s="16"/>
      <c r="L1432" s="16"/>
      <c r="M1432" s="16"/>
      <c r="N1432" s="16"/>
    </row>
    <row r="1433" spans="10:14" x14ac:dyDescent="0.25">
      <c r="J1433" s="16"/>
      <c r="K1433" s="16"/>
      <c r="L1433" s="16"/>
      <c r="M1433" s="16"/>
      <c r="N1433" s="16"/>
    </row>
    <row r="1434" spans="10:14" x14ac:dyDescent="0.25">
      <c r="J1434" s="16"/>
      <c r="K1434" s="16"/>
      <c r="L1434" s="16"/>
      <c r="M1434" s="16"/>
      <c r="N1434" s="16"/>
    </row>
    <row r="1435" spans="10:14" x14ac:dyDescent="0.25">
      <c r="J1435" s="16"/>
      <c r="K1435" s="16"/>
      <c r="L1435" s="16"/>
      <c r="M1435" s="16"/>
      <c r="N1435" s="16"/>
    </row>
    <row r="1436" spans="10:14" x14ac:dyDescent="0.25">
      <c r="J1436" s="16"/>
      <c r="K1436" s="16"/>
      <c r="L1436" s="16"/>
      <c r="M1436" s="16"/>
      <c r="N1436" s="16"/>
    </row>
    <row r="1437" spans="10:14" x14ac:dyDescent="0.25">
      <c r="J1437" s="16"/>
      <c r="K1437" s="16"/>
      <c r="L1437" s="16"/>
      <c r="M1437" s="16"/>
      <c r="N1437" s="16"/>
    </row>
    <row r="1438" spans="10:14" x14ac:dyDescent="0.25">
      <c r="J1438" s="16"/>
      <c r="K1438" s="16"/>
      <c r="L1438" s="16"/>
      <c r="M1438" s="16"/>
      <c r="N1438" s="16"/>
    </row>
    <row r="1439" spans="10:14" x14ac:dyDescent="0.25">
      <c r="J1439" s="16"/>
      <c r="K1439" s="16"/>
      <c r="L1439" s="16"/>
      <c r="M1439" s="16"/>
      <c r="N1439" s="16"/>
    </row>
    <row r="1440" spans="10:14" x14ac:dyDescent="0.25">
      <c r="J1440" s="16"/>
      <c r="K1440" s="16"/>
      <c r="L1440" s="16"/>
      <c r="M1440" s="16"/>
      <c r="N1440" s="16"/>
    </row>
    <row r="1441" spans="10:14" x14ac:dyDescent="0.25">
      <c r="J1441" s="16"/>
      <c r="K1441" s="16"/>
      <c r="L1441" s="16"/>
      <c r="M1441" s="16"/>
      <c r="N1441" s="16"/>
    </row>
    <row r="1442" spans="10:14" x14ac:dyDescent="0.25">
      <c r="J1442" s="16"/>
      <c r="K1442" s="16"/>
      <c r="L1442" s="16"/>
      <c r="M1442" s="16"/>
      <c r="N1442" s="16"/>
    </row>
    <row r="1443" spans="10:14" x14ac:dyDescent="0.25">
      <c r="J1443" s="16"/>
      <c r="K1443" s="16"/>
      <c r="L1443" s="16"/>
      <c r="M1443" s="16"/>
      <c r="N1443" s="16"/>
    </row>
    <row r="1444" spans="10:14" x14ac:dyDescent="0.25">
      <c r="J1444" s="16"/>
      <c r="K1444" s="16"/>
      <c r="L1444" s="16"/>
      <c r="M1444" s="16"/>
      <c r="N1444" s="16"/>
    </row>
    <row r="1445" spans="10:14" x14ac:dyDescent="0.25">
      <c r="J1445" s="16"/>
      <c r="K1445" s="16"/>
      <c r="L1445" s="16"/>
      <c r="M1445" s="16"/>
      <c r="N1445" s="16"/>
    </row>
    <row r="1446" spans="10:14" x14ac:dyDescent="0.25">
      <c r="J1446" s="16"/>
      <c r="K1446" s="16"/>
      <c r="L1446" s="16"/>
      <c r="M1446" s="16"/>
      <c r="N1446" s="16"/>
    </row>
    <row r="1447" spans="10:14" x14ac:dyDescent="0.25">
      <c r="J1447" s="16"/>
      <c r="K1447" s="16"/>
      <c r="L1447" s="16"/>
      <c r="M1447" s="16"/>
      <c r="N1447" s="16"/>
    </row>
    <row r="1448" spans="10:14" x14ac:dyDescent="0.25">
      <c r="J1448" s="16"/>
      <c r="K1448" s="16"/>
      <c r="L1448" s="16"/>
      <c r="M1448" s="16"/>
      <c r="N1448" s="16"/>
    </row>
    <row r="1449" spans="10:14" x14ac:dyDescent="0.25">
      <c r="J1449" s="16"/>
      <c r="K1449" s="16"/>
      <c r="L1449" s="16"/>
      <c r="M1449" s="16"/>
      <c r="N1449" s="16"/>
    </row>
    <row r="1450" spans="10:14" x14ac:dyDescent="0.25">
      <c r="J1450" s="16"/>
      <c r="K1450" s="16"/>
      <c r="L1450" s="16"/>
      <c r="M1450" s="16"/>
      <c r="N1450" s="16"/>
    </row>
    <row r="1451" spans="10:14" x14ac:dyDescent="0.25">
      <c r="J1451" s="16"/>
      <c r="K1451" s="16"/>
      <c r="L1451" s="16"/>
      <c r="M1451" s="16"/>
      <c r="N1451" s="16"/>
    </row>
    <row r="1452" spans="10:14" x14ac:dyDescent="0.25">
      <c r="J1452" s="16"/>
      <c r="K1452" s="16"/>
      <c r="L1452" s="16"/>
      <c r="M1452" s="16"/>
      <c r="N1452" s="16"/>
    </row>
    <row r="1453" spans="10:14" x14ac:dyDescent="0.25">
      <c r="J1453" s="16"/>
      <c r="K1453" s="16"/>
      <c r="L1453" s="16"/>
      <c r="M1453" s="16"/>
      <c r="N1453" s="16"/>
    </row>
    <row r="1454" spans="10:14" x14ac:dyDescent="0.25">
      <c r="J1454" s="16"/>
      <c r="K1454" s="16"/>
      <c r="L1454" s="16"/>
      <c r="M1454" s="16"/>
      <c r="N1454" s="16"/>
    </row>
    <row r="1455" spans="10:14" x14ac:dyDescent="0.25">
      <c r="J1455" s="16"/>
      <c r="K1455" s="16"/>
      <c r="L1455" s="16"/>
      <c r="M1455" s="16"/>
      <c r="N1455" s="16"/>
    </row>
    <row r="1456" spans="10:14" x14ac:dyDescent="0.25">
      <c r="J1456" s="16"/>
      <c r="K1456" s="16"/>
      <c r="L1456" s="16"/>
      <c r="M1456" s="16"/>
      <c r="N1456" s="16"/>
    </row>
    <row r="1457" spans="10:14" x14ac:dyDescent="0.25">
      <c r="J1457" s="16"/>
      <c r="K1457" s="16"/>
      <c r="L1457" s="16"/>
      <c r="M1457" s="16"/>
      <c r="N1457" s="16"/>
    </row>
    <row r="1458" spans="10:14" x14ac:dyDescent="0.25">
      <c r="J1458" s="16"/>
      <c r="K1458" s="16"/>
      <c r="L1458" s="16"/>
      <c r="M1458" s="16"/>
      <c r="N1458" s="16"/>
    </row>
    <row r="1459" spans="10:14" x14ac:dyDescent="0.25">
      <c r="J1459" s="16"/>
      <c r="K1459" s="16"/>
      <c r="L1459" s="16"/>
      <c r="M1459" s="16"/>
      <c r="N1459" s="16"/>
    </row>
    <row r="1460" spans="10:14" x14ac:dyDescent="0.25">
      <c r="J1460" s="16"/>
      <c r="K1460" s="16"/>
      <c r="L1460" s="16"/>
      <c r="M1460" s="16"/>
      <c r="N1460" s="16"/>
    </row>
    <row r="1461" spans="10:14" x14ac:dyDescent="0.25">
      <c r="J1461" s="16"/>
      <c r="K1461" s="16"/>
      <c r="L1461" s="16"/>
      <c r="M1461" s="16"/>
      <c r="N1461" s="16"/>
    </row>
    <row r="1462" spans="10:14" x14ac:dyDescent="0.25">
      <c r="J1462" s="16"/>
      <c r="K1462" s="16"/>
      <c r="L1462" s="16"/>
      <c r="M1462" s="16"/>
      <c r="N1462" s="16"/>
    </row>
    <row r="1463" spans="10:14" x14ac:dyDescent="0.25">
      <c r="J1463" s="16"/>
      <c r="K1463" s="16"/>
      <c r="L1463" s="16"/>
      <c r="M1463" s="16"/>
      <c r="N1463" s="16"/>
    </row>
    <row r="1464" spans="10:14" x14ac:dyDescent="0.25">
      <c r="J1464" s="16"/>
      <c r="K1464" s="16"/>
      <c r="L1464" s="16"/>
      <c r="M1464" s="16"/>
      <c r="N1464" s="16"/>
    </row>
    <row r="1465" spans="10:14" x14ac:dyDescent="0.25">
      <c r="J1465" s="16"/>
      <c r="K1465" s="16"/>
      <c r="L1465" s="16"/>
      <c r="M1465" s="16"/>
      <c r="N1465" s="16"/>
    </row>
    <row r="1466" spans="10:14" x14ac:dyDescent="0.25">
      <c r="J1466" s="16"/>
      <c r="K1466" s="16"/>
      <c r="L1466" s="16"/>
      <c r="M1466" s="16"/>
      <c r="N1466" s="16"/>
    </row>
    <row r="1467" spans="10:14" x14ac:dyDescent="0.25">
      <c r="J1467" s="16"/>
      <c r="K1467" s="16"/>
      <c r="L1467" s="16"/>
      <c r="M1467" s="16"/>
      <c r="N1467" s="16"/>
    </row>
    <row r="1468" spans="10:14" x14ac:dyDescent="0.25">
      <c r="J1468" s="16"/>
      <c r="K1468" s="16"/>
      <c r="L1468" s="16"/>
      <c r="M1468" s="16"/>
      <c r="N1468" s="16"/>
    </row>
    <row r="1469" spans="10:14" x14ac:dyDescent="0.25">
      <c r="J1469" s="16"/>
      <c r="K1469" s="16"/>
      <c r="L1469" s="16"/>
      <c r="M1469" s="16"/>
      <c r="N1469" s="16"/>
    </row>
    <row r="1470" spans="10:14" x14ac:dyDescent="0.25">
      <c r="J1470" s="16"/>
      <c r="K1470" s="16"/>
      <c r="L1470" s="16"/>
      <c r="M1470" s="16"/>
      <c r="N1470" s="16"/>
    </row>
    <row r="1471" spans="10:14" x14ac:dyDescent="0.25">
      <c r="J1471" s="16"/>
      <c r="K1471" s="16"/>
      <c r="L1471" s="16"/>
      <c r="M1471" s="16"/>
      <c r="N1471" s="16"/>
    </row>
    <row r="1472" spans="10:14" x14ac:dyDescent="0.25">
      <c r="J1472" s="16"/>
      <c r="K1472" s="16"/>
      <c r="L1472" s="16"/>
      <c r="M1472" s="16"/>
      <c r="N1472" s="16"/>
    </row>
    <row r="1473" spans="10:14" x14ac:dyDescent="0.25">
      <c r="J1473" s="16"/>
      <c r="K1473" s="16"/>
      <c r="L1473" s="16"/>
      <c r="M1473" s="16"/>
      <c r="N1473" s="16"/>
    </row>
    <row r="1474" spans="10:14" x14ac:dyDescent="0.25">
      <c r="J1474" s="16"/>
      <c r="K1474" s="16"/>
      <c r="L1474" s="16"/>
      <c r="M1474" s="16"/>
      <c r="N1474" s="16"/>
    </row>
    <row r="1475" spans="10:14" x14ac:dyDescent="0.25">
      <c r="J1475" s="16"/>
      <c r="K1475" s="16"/>
      <c r="L1475" s="16"/>
      <c r="M1475" s="16"/>
      <c r="N1475" s="16"/>
    </row>
    <row r="1476" spans="10:14" x14ac:dyDescent="0.25">
      <c r="J1476" s="16"/>
      <c r="K1476" s="16"/>
      <c r="L1476" s="16"/>
      <c r="M1476" s="16"/>
      <c r="N1476" s="16"/>
    </row>
    <row r="1477" spans="10:14" x14ac:dyDescent="0.25">
      <c r="J1477" s="16"/>
      <c r="K1477" s="16"/>
      <c r="L1477" s="16"/>
      <c r="M1477" s="16"/>
      <c r="N1477" s="16"/>
    </row>
    <row r="1478" spans="10:14" x14ac:dyDescent="0.25">
      <c r="J1478" s="16"/>
      <c r="K1478" s="16"/>
      <c r="L1478" s="16"/>
      <c r="M1478" s="16"/>
      <c r="N1478" s="16"/>
    </row>
    <row r="1479" spans="10:14" x14ac:dyDescent="0.25">
      <c r="J1479" s="16"/>
      <c r="K1479" s="16"/>
      <c r="L1479" s="16"/>
      <c r="M1479" s="16"/>
      <c r="N1479" s="16"/>
    </row>
    <row r="1480" spans="10:14" x14ac:dyDescent="0.25">
      <c r="J1480" s="16"/>
      <c r="K1480" s="16"/>
      <c r="L1480" s="16"/>
      <c r="M1480" s="16"/>
      <c r="N1480" s="16"/>
    </row>
    <row r="1481" spans="10:14" x14ac:dyDescent="0.25">
      <c r="J1481" s="16"/>
      <c r="K1481" s="16"/>
      <c r="L1481" s="16"/>
      <c r="M1481" s="16"/>
      <c r="N1481" s="16"/>
    </row>
    <row r="1482" spans="10:14" x14ac:dyDescent="0.25">
      <c r="J1482" s="16"/>
      <c r="K1482" s="16"/>
      <c r="L1482" s="16"/>
      <c r="M1482" s="16"/>
      <c r="N1482" s="16"/>
    </row>
    <row r="1483" spans="10:14" x14ac:dyDescent="0.25">
      <c r="J1483" s="16"/>
      <c r="K1483" s="16"/>
      <c r="L1483" s="16"/>
      <c r="M1483" s="16"/>
      <c r="N1483" s="16"/>
    </row>
    <row r="1484" spans="10:14" x14ac:dyDescent="0.25">
      <c r="J1484" s="16"/>
      <c r="K1484" s="16"/>
      <c r="L1484" s="16"/>
      <c r="M1484" s="16"/>
      <c r="N1484" s="16"/>
    </row>
    <row r="1485" spans="10:14" x14ac:dyDescent="0.25">
      <c r="J1485" s="16"/>
      <c r="K1485" s="16"/>
      <c r="L1485" s="16"/>
      <c r="M1485" s="16"/>
      <c r="N1485" s="16"/>
    </row>
    <row r="1486" spans="10:14" x14ac:dyDescent="0.25">
      <c r="J1486" s="16"/>
      <c r="K1486" s="16"/>
      <c r="L1486" s="16"/>
      <c r="M1486" s="16"/>
      <c r="N1486" s="16"/>
    </row>
    <row r="1487" spans="10:14" x14ac:dyDescent="0.25">
      <c r="J1487" s="16"/>
      <c r="K1487" s="16"/>
      <c r="L1487" s="16"/>
      <c r="M1487" s="16"/>
      <c r="N1487" s="16"/>
    </row>
    <row r="1488" spans="10:14" x14ac:dyDescent="0.25">
      <c r="J1488" s="16"/>
      <c r="K1488" s="16"/>
      <c r="L1488" s="16"/>
      <c r="M1488" s="16"/>
      <c r="N1488" s="16"/>
    </row>
    <row r="1489" spans="10:14" x14ac:dyDescent="0.25">
      <c r="J1489" s="16"/>
      <c r="K1489" s="16"/>
      <c r="L1489" s="16"/>
      <c r="M1489" s="16"/>
      <c r="N1489" s="16"/>
    </row>
    <row r="1490" spans="10:14" x14ac:dyDescent="0.25">
      <c r="J1490" s="16"/>
      <c r="K1490" s="16"/>
      <c r="L1490" s="16"/>
      <c r="M1490" s="16"/>
      <c r="N1490" s="16"/>
    </row>
    <row r="1491" spans="10:14" x14ac:dyDescent="0.25">
      <c r="J1491" s="16"/>
      <c r="K1491" s="16"/>
      <c r="L1491" s="16"/>
      <c r="M1491" s="16"/>
      <c r="N1491" s="16"/>
    </row>
    <row r="1492" spans="10:14" x14ac:dyDescent="0.25">
      <c r="J1492" s="16"/>
      <c r="K1492" s="16"/>
      <c r="L1492" s="16"/>
      <c r="M1492" s="16"/>
      <c r="N1492" s="16"/>
    </row>
    <row r="1493" spans="10:14" x14ac:dyDescent="0.25">
      <c r="J1493" s="16"/>
      <c r="K1493" s="16"/>
      <c r="L1493" s="16"/>
      <c r="M1493" s="16"/>
      <c r="N1493" s="16"/>
    </row>
    <row r="1494" spans="10:14" x14ac:dyDescent="0.25">
      <c r="J1494" s="16"/>
      <c r="K1494" s="16"/>
      <c r="L1494" s="16"/>
      <c r="M1494" s="16"/>
      <c r="N1494" s="16"/>
    </row>
    <row r="1495" spans="10:14" x14ac:dyDescent="0.25">
      <c r="J1495" s="16"/>
      <c r="K1495" s="16"/>
      <c r="L1495" s="16"/>
      <c r="M1495" s="16"/>
      <c r="N1495" s="16"/>
    </row>
    <row r="1496" spans="10:14" x14ac:dyDescent="0.25">
      <c r="J1496" s="16"/>
      <c r="K1496" s="16"/>
      <c r="L1496" s="16"/>
      <c r="M1496" s="16"/>
      <c r="N1496" s="16"/>
    </row>
    <row r="1497" spans="10:14" x14ac:dyDescent="0.25">
      <c r="J1497" s="16"/>
      <c r="K1497" s="16"/>
      <c r="L1497" s="16"/>
      <c r="M1497" s="16"/>
      <c r="N1497" s="16"/>
    </row>
    <row r="1498" spans="10:14" x14ac:dyDescent="0.25">
      <c r="J1498" s="16"/>
      <c r="K1498" s="16"/>
      <c r="L1498" s="16"/>
      <c r="M1498" s="16"/>
      <c r="N1498" s="16"/>
    </row>
    <row r="1499" spans="10:14" x14ac:dyDescent="0.25">
      <c r="J1499" s="16"/>
      <c r="K1499" s="16"/>
      <c r="L1499" s="16"/>
      <c r="M1499" s="16"/>
      <c r="N1499" s="16"/>
    </row>
    <row r="1500" spans="10:14" x14ac:dyDescent="0.25">
      <c r="J1500" s="16"/>
      <c r="K1500" s="16"/>
      <c r="L1500" s="16"/>
      <c r="M1500" s="16"/>
      <c r="N1500" s="16"/>
    </row>
    <row r="1501" spans="10:14" x14ac:dyDescent="0.25">
      <c r="J1501" s="16"/>
      <c r="K1501" s="16"/>
      <c r="L1501" s="16"/>
      <c r="M1501" s="16"/>
      <c r="N1501" s="16"/>
    </row>
    <row r="1502" spans="10:14" x14ac:dyDescent="0.25">
      <c r="J1502" s="16"/>
      <c r="K1502" s="16"/>
      <c r="L1502" s="16"/>
      <c r="M1502" s="16"/>
      <c r="N1502" s="16"/>
    </row>
    <row r="1503" spans="10:14" x14ac:dyDescent="0.25">
      <c r="J1503" s="16"/>
      <c r="K1503" s="16"/>
      <c r="L1503" s="16"/>
      <c r="M1503" s="16"/>
      <c r="N1503" s="16"/>
    </row>
    <row r="1504" spans="10:14" x14ac:dyDescent="0.25">
      <c r="J1504" s="16"/>
      <c r="K1504" s="16"/>
      <c r="L1504" s="16"/>
      <c r="M1504" s="16"/>
      <c r="N1504" s="16"/>
    </row>
    <row r="1505" spans="10:14" x14ac:dyDescent="0.25">
      <c r="J1505" s="16"/>
      <c r="K1505" s="16"/>
      <c r="L1505" s="16"/>
      <c r="M1505" s="16"/>
      <c r="N1505" s="16"/>
    </row>
    <row r="1506" spans="10:14" x14ac:dyDescent="0.25">
      <c r="J1506" s="16"/>
      <c r="K1506" s="16"/>
      <c r="L1506" s="16"/>
      <c r="M1506" s="16"/>
      <c r="N1506" s="16"/>
    </row>
    <row r="1507" spans="10:14" x14ac:dyDescent="0.25">
      <c r="J1507" s="16"/>
      <c r="K1507" s="16"/>
      <c r="L1507" s="16"/>
      <c r="M1507" s="16"/>
      <c r="N1507" s="16"/>
    </row>
    <row r="1508" spans="10:14" x14ac:dyDescent="0.25">
      <c r="J1508" s="16"/>
      <c r="K1508" s="16"/>
      <c r="L1508" s="16"/>
      <c r="M1508" s="16"/>
      <c r="N1508" s="16"/>
    </row>
    <row r="1509" spans="10:14" x14ac:dyDescent="0.25">
      <c r="J1509" s="16"/>
      <c r="K1509" s="16"/>
      <c r="L1509" s="16"/>
      <c r="M1509" s="16"/>
      <c r="N1509" s="16"/>
    </row>
    <row r="1510" spans="10:14" x14ac:dyDescent="0.25">
      <c r="J1510" s="16"/>
      <c r="K1510" s="16"/>
      <c r="L1510" s="16"/>
      <c r="M1510" s="16"/>
      <c r="N1510" s="16"/>
    </row>
    <row r="1511" spans="10:14" x14ac:dyDescent="0.25">
      <c r="J1511" s="16"/>
      <c r="K1511" s="16"/>
      <c r="L1511" s="16"/>
      <c r="M1511" s="16"/>
      <c r="N1511" s="16"/>
    </row>
    <row r="1512" spans="10:14" x14ac:dyDescent="0.25">
      <c r="J1512" s="16"/>
      <c r="K1512" s="16"/>
      <c r="L1512" s="16"/>
      <c r="M1512" s="16"/>
      <c r="N1512" s="16"/>
    </row>
    <row r="1513" spans="10:14" x14ac:dyDescent="0.25">
      <c r="J1513" s="16"/>
      <c r="K1513" s="16"/>
      <c r="L1513" s="16"/>
      <c r="M1513" s="16"/>
      <c r="N1513" s="16"/>
    </row>
    <row r="1514" spans="10:14" x14ac:dyDescent="0.25">
      <c r="J1514" s="16"/>
      <c r="K1514" s="16"/>
      <c r="L1514" s="16"/>
      <c r="M1514" s="16"/>
      <c r="N1514" s="16"/>
    </row>
    <row r="1515" spans="10:14" x14ac:dyDescent="0.25">
      <c r="J1515" s="16"/>
      <c r="K1515" s="16"/>
      <c r="L1515" s="16"/>
      <c r="M1515" s="16"/>
      <c r="N1515" s="16"/>
    </row>
    <row r="1516" spans="10:14" x14ac:dyDescent="0.25">
      <c r="J1516" s="16"/>
      <c r="K1516" s="16"/>
      <c r="L1516" s="16"/>
      <c r="M1516" s="16"/>
      <c r="N1516" s="16"/>
    </row>
    <row r="1517" spans="10:14" x14ac:dyDescent="0.25">
      <c r="J1517" s="16"/>
      <c r="K1517" s="16"/>
      <c r="L1517" s="16"/>
      <c r="M1517" s="16"/>
      <c r="N1517" s="16"/>
    </row>
    <row r="1518" spans="10:14" x14ac:dyDescent="0.25">
      <c r="J1518" s="16"/>
      <c r="K1518" s="16"/>
      <c r="L1518" s="16"/>
      <c r="M1518" s="16"/>
      <c r="N1518" s="16"/>
    </row>
    <row r="1519" spans="10:14" x14ac:dyDescent="0.25">
      <c r="J1519" s="16"/>
      <c r="K1519" s="16"/>
      <c r="L1519" s="16"/>
      <c r="M1519" s="16"/>
      <c r="N1519" s="16"/>
    </row>
    <row r="1520" spans="10:14" x14ac:dyDescent="0.25">
      <c r="J1520" s="16"/>
      <c r="K1520" s="16"/>
      <c r="L1520" s="16"/>
      <c r="M1520" s="16"/>
      <c r="N1520" s="16"/>
    </row>
    <row r="1521" spans="10:14" x14ac:dyDescent="0.25">
      <c r="J1521" s="16"/>
      <c r="K1521" s="16"/>
      <c r="L1521" s="16"/>
      <c r="M1521" s="16"/>
      <c r="N1521" s="16"/>
    </row>
    <row r="1522" spans="10:14" x14ac:dyDescent="0.25">
      <c r="J1522" s="16"/>
      <c r="K1522" s="16"/>
      <c r="L1522" s="16"/>
      <c r="M1522" s="16"/>
      <c r="N1522" s="16"/>
    </row>
    <row r="1523" spans="10:14" x14ac:dyDescent="0.25">
      <c r="J1523" s="16"/>
      <c r="K1523" s="16"/>
      <c r="L1523" s="16"/>
      <c r="M1523" s="16"/>
      <c r="N1523" s="16"/>
    </row>
    <row r="1524" spans="10:14" x14ac:dyDescent="0.25">
      <c r="J1524" s="16"/>
      <c r="K1524" s="16"/>
      <c r="L1524" s="16"/>
      <c r="M1524" s="16"/>
      <c r="N1524" s="16"/>
    </row>
    <row r="1525" spans="10:14" x14ac:dyDescent="0.25">
      <c r="J1525" s="16"/>
      <c r="K1525" s="16"/>
      <c r="L1525" s="16"/>
      <c r="M1525" s="16"/>
      <c r="N1525" s="16"/>
    </row>
    <row r="1526" spans="10:14" x14ac:dyDescent="0.25">
      <c r="J1526" s="16"/>
      <c r="K1526" s="16"/>
      <c r="L1526" s="16"/>
      <c r="M1526" s="16"/>
      <c r="N1526" s="16"/>
    </row>
    <row r="1527" spans="10:14" x14ac:dyDescent="0.25">
      <c r="J1527" s="16"/>
      <c r="K1527" s="16"/>
      <c r="L1527" s="16"/>
      <c r="M1527" s="16"/>
      <c r="N1527" s="16"/>
    </row>
    <row r="1528" spans="10:14" x14ac:dyDescent="0.25">
      <c r="J1528" s="16"/>
      <c r="K1528" s="16"/>
      <c r="L1528" s="16"/>
      <c r="M1528" s="16"/>
      <c r="N1528" s="16"/>
    </row>
    <row r="1529" spans="10:14" x14ac:dyDescent="0.25">
      <c r="J1529" s="16"/>
      <c r="K1529" s="16"/>
      <c r="L1529" s="16"/>
      <c r="M1529" s="16"/>
      <c r="N1529" s="16"/>
    </row>
    <row r="1530" spans="10:14" x14ac:dyDescent="0.25">
      <c r="J1530" s="16"/>
      <c r="K1530" s="16"/>
      <c r="L1530" s="16"/>
      <c r="M1530" s="16"/>
      <c r="N1530" s="16"/>
    </row>
    <row r="1531" spans="10:14" x14ac:dyDescent="0.25">
      <c r="J1531" s="16"/>
      <c r="K1531" s="16"/>
      <c r="L1531" s="16"/>
      <c r="M1531" s="16"/>
      <c r="N1531" s="16"/>
    </row>
    <row r="1532" spans="10:14" x14ac:dyDescent="0.25">
      <c r="J1532" s="16"/>
      <c r="K1532" s="16"/>
      <c r="L1532" s="16"/>
      <c r="M1532" s="16"/>
      <c r="N1532" s="16"/>
    </row>
    <row r="1533" spans="10:14" x14ac:dyDescent="0.25">
      <c r="J1533" s="16"/>
      <c r="K1533" s="16"/>
      <c r="L1533" s="16"/>
      <c r="M1533" s="16"/>
      <c r="N1533" s="16"/>
    </row>
    <row r="1534" spans="10:14" x14ac:dyDescent="0.25">
      <c r="J1534" s="16"/>
      <c r="K1534" s="16"/>
      <c r="L1534" s="16"/>
      <c r="M1534" s="16"/>
      <c r="N1534" s="16"/>
    </row>
    <row r="1535" spans="10:14" x14ac:dyDescent="0.25">
      <c r="J1535" s="16"/>
      <c r="K1535" s="16"/>
      <c r="L1535" s="16"/>
      <c r="M1535" s="16"/>
      <c r="N1535" s="16"/>
    </row>
    <row r="1536" spans="10:14" x14ac:dyDescent="0.25">
      <c r="J1536" s="16"/>
      <c r="K1536" s="16"/>
      <c r="L1536" s="16"/>
      <c r="M1536" s="16"/>
      <c r="N1536" s="16"/>
    </row>
    <row r="1537" spans="10:14" x14ac:dyDescent="0.25">
      <c r="J1537" s="16"/>
      <c r="K1537" s="16"/>
      <c r="L1537" s="16"/>
      <c r="M1537" s="16"/>
      <c r="N1537" s="16"/>
    </row>
    <row r="1538" spans="10:14" x14ac:dyDescent="0.25">
      <c r="J1538" s="16"/>
      <c r="K1538" s="16"/>
      <c r="L1538" s="16"/>
      <c r="M1538" s="16"/>
      <c r="N1538" s="16"/>
    </row>
    <row r="1539" spans="10:14" x14ac:dyDescent="0.25">
      <c r="J1539" s="16"/>
      <c r="K1539" s="16"/>
      <c r="L1539" s="16"/>
      <c r="M1539" s="16"/>
      <c r="N1539" s="16"/>
    </row>
    <row r="1540" spans="10:14" x14ac:dyDescent="0.25">
      <c r="J1540" s="16"/>
      <c r="K1540" s="16"/>
      <c r="L1540" s="16"/>
      <c r="M1540" s="16"/>
      <c r="N1540" s="16"/>
    </row>
    <row r="1541" spans="10:14" x14ac:dyDescent="0.25">
      <c r="J1541" s="16"/>
      <c r="K1541" s="16"/>
      <c r="L1541" s="16"/>
      <c r="M1541" s="16"/>
      <c r="N1541" s="16"/>
    </row>
    <row r="1542" spans="10:14" x14ac:dyDescent="0.25">
      <c r="J1542" s="16"/>
      <c r="K1542" s="16"/>
      <c r="L1542" s="16"/>
      <c r="M1542" s="16"/>
      <c r="N1542" s="16"/>
    </row>
    <row r="1543" spans="10:14" x14ac:dyDescent="0.25">
      <c r="J1543" s="16"/>
      <c r="K1543" s="16"/>
      <c r="L1543" s="16"/>
      <c r="M1543" s="16"/>
      <c r="N1543" s="16"/>
    </row>
    <row r="1544" spans="10:14" x14ac:dyDescent="0.25">
      <c r="J1544" s="16"/>
      <c r="K1544" s="16"/>
      <c r="L1544" s="16"/>
      <c r="M1544" s="16"/>
      <c r="N1544" s="16"/>
    </row>
    <row r="1545" spans="10:14" x14ac:dyDescent="0.25">
      <c r="J1545" s="16"/>
      <c r="K1545" s="16"/>
      <c r="L1545" s="16"/>
      <c r="M1545" s="16"/>
      <c r="N1545" s="16"/>
    </row>
    <row r="1546" spans="10:14" x14ac:dyDescent="0.25">
      <c r="J1546" s="16"/>
      <c r="K1546" s="16"/>
      <c r="L1546" s="16"/>
      <c r="M1546" s="16"/>
      <c r="N1546" s="16"/>
    </row>
    <row r="1547" spans="10:14" x14ac:dyDescent="0.25">
      <c r="J1547" s="16"/>
      <c r="K1547" s="16"/>
      <c r="L1547" s="16"/>
      <c r="M1547" s="16"/>
      <c r="N1547" s="16"/>
    </row>
    <row r="1548" spans="10:14" x14ac:dyDescent="0.25">
      <c r="J1548" s="16"/>
      <c r="K1548" s="16"/>
      <c r="L1548" s="16"/>
      <c r="M1548" s="16"/>
      <c r="N1548" s="16"/>
    </row>
    <row r="1549" spans="10:14" x14ac:dyDescent="0.25">
      <c r="J1549" s="16"/>
      <c r="K1549" s="16"/>
      <c r="L1549" s="16"/>
      <c r="M1549" s="16"/>
      <c r="N1549" s="16"/>
    </row>
    <row r="1550" spans="10:14" x14ac:dyDescent="0.25">
      <c r="J1550" s="16"/>
      <c r="K1550" s="16"/>
      <c r="L1550" s="16"/>
      <c r="M1550" s="16"/>
      <c r="N1550" s="16"/>
    </row>
    <row r="1551" spans="10:14" x14ac:dyDescent="0.25">
      <c r="J1551" s="16"/>
      <c r="K1551" s="16"/>
      <c r="L1551" s="16"/>
      <c r="M1551" s="16"/>
      <c r="N1551" s="16"/>
    </row>
    <row r="1552" spans="10:14" x14ac:dyDescent="0.25">
      <c r="J1552" s="16"/>
      <c r="K1552" s="16"/>
      <c r="L1552" s="16"/>
      <c r="M1552" s="16"/>
      <c r="N1552" s="16"/>
    </row>
    <row r="1553" spans="10:14" x14ac:dyDescent="0.25">
      <c r="J1553" s="16"/>
      <c r="K1553" s="16"/>
      <c r="L1553" s="16"/>
      <c r="M1553" s="16"/>
      <c r="N1553" s="16"/>
    </row>
    <row r="1554" spans="10:14" x14ac:dyDescent="0.25">
      <c r="J1554" s="16"/>
      <c r="K1554" s="16"/>
      <c r="L1554" s="16"/>
      <c r="M1554" s="16"/>
      <c r="N1554" s="16"/>
    </row>
    <row r="1555" spans="10:14" x14ac:dyDescent="0.25">
      <c r="J1555" s="16"/>
      <c r="K1555" s="16"/>
      <c r="L1555" s="16"/>
      <c r="M1555" s="16"/>
      <c r="N1555" s="16"/>
    </row>
    <row r="1556" spans="10:14" x14ac:dyDescent="0.25">
      <c r="J1556" s="16"/>
      <c r="K1556" s="16"/>
      <c r="L1556" s="16"/>
      <c r="M1556" s="16"/>
      <c r="N1556" s="16"/>
    </row>
    <row r="1557" spans="10:14" x14ac:dyDescent="0.25">
      <c r="J1557" s="16"/>
      <c r="K1557" s="16"/>
      <c r="L1557" s="16"/>
      <c r="M1557" s="16"/>
      <c r="N1557" s="16"/>
    </row>
    <row r="1558" spans="10:14" x14ac:dyDescent="0.25">
      <c r="J1558" s="16"/>
      <c r="K1558" s="16"/>
      <c r="L1558" s="16"/>
      <c r="M1558" s="16"/>
      <c r="N1558" s="16"/>
    </row>
    <row r="1559" spans="10:14" x14ac:dyDescent="0.25">
      <c r="J1559" s="16"/>
      <c r="K1559" s="16"/>
      <c r="L1559" s="16"/>
      <c r="M1559" s="16"/>
      <c r="N1559" s="16"/>
    </row>
    <row r="1560" spans="10:14" x14ac:dyDescent="0.25">
      <c r="J1560" s="16"/>
      <c r="K1560" s="16"/>
      <c r="L1560" s="16"/>
      <c r="M1560" s="16"/>
      <c r="N1560" s="16"/>
    </row>
    <row r="1561" spans="10:14" x14ac:dyDescent="0.25">
      <c r="J1561" s="16"/>
      <c r="K1561" s="16"/>
      <c r="L1561" s="16"/>
      <c r="M1561" s="16"/>
      <c r="N1561" s="16"/>
    </row>
    <row r="1562" spans="10:14" x14ac:dyDescent="0.25">
      <c r="J1562" s="16"/>
      <c r="K1562" s="16"/>
      <c r="L1562" s="16"/>
      <c r="M1562" s="16"/>
      <c r="N1562" s="16"/>
    </row>
    <row r="1563" spans="10:14" x14ac:dyDescent="0.25">
      <c r="J1563" s="16"/>
      <c r="K1563" s="16"/>
      <c r="L1563" s="16"/>
      <c r="M1563" s="16"/>
      <c r="N1563" s="16"/>
    </row>
    <row r="1564" spans="10:14" x14ac:dyDescent="0.25">
      <c r="J1564" s="16"/>
      <c r="K1564" s="16"/>
      <c r="L1564" s="16"/>
      <c r="M1564" s="16"/>
      <c r="N1564" s="16"/>
    </row>
    <row r="1565" spans="10:14" x14ac:dyDescent="0.25">
      <c r="J1565" s="16"/>
      <c r="K1565" s="16"/>
      <c r="L1565" s="16"/>
      <c r="M1565" s="16"/>
      <c r="N1565" s="16"/>
    </row>
    <row r="1566" spans="10:14" x14ac:dyDescent="0.25">
      <c r="J1566" s="16"/>
      <c r="K1566" s="16"/>
      <c r="L1566" s="16"/>
      <c r="M1566" s="16"/>
      <c r="N1566" s="16"/>
    </row>
    <row r="1567" spans="10:14" x14ac:dyDescent="0.25">
      <c r="J1567" s="16"/>
      <c r="K1567" s="16"/>
      <c r="L1567" s="16"/>
      <c r="M1567" s="16"/>
      <c r="N1567" s="16"/>
    </row>
    <row r="1568" spans="10:14" x14ac:dyDescent="0.25">
      <c r="J1568" s="16"/>
      <c r="K1568" s="16"/>
      <c r="L1568" s="16"/>
      <c r="M1568" s="16"/>
      <c r="N1568" s="16"/>
    </row>
    <row r="1569" spans="10:14" x14ac:dyDescent="0.25">
      <c r="J1569" s="16"/>
      <c r="K1569" s="16"/>
      <c r="L1569" s="16"/>
      <c r="M1569" s="16"/>
      <c r="N1569" s="16"/>
    </row>
    <row r="1570" spans="10:14" x14ac:dyDescent="0.25">
      <c r="J1570" s="16"/>
      <c r="K1570" s="16"/>
      <c r="L1570" s="16"/>
      <c r="M1570" s="16"/>
      <c r="N1570" s="16"/>
    </row>
    <row r="1571" spans="10:14" x14ac:dyDescent="0.25">
      <c r="J1571" s="16"/>
      <c r="K1571" s="16"/>
      <c r="L1571" s="16"/>
      <c r="M1571" s="16"/>
      <c r="N1571" s="16"/>
    </row>
    <row r="1572" spans="10:14" x14ac:dyDescent="0.25">
      <c r="J1572" s="16"/>
      <c r="K1572" s="16"/>
      <c r="L1572" s="16"/>
      <c r="M1572" s="16"/>
      <c r="N1572" s="16"/>
    </row>
    <row r="1573" spans="10:14" x14ac:dyDescent="0.25">
      <c r="J1573" s="16"/>
      <c r="K1573" s="16"/>
      <c r="L1573" s="16"/>
      <c r="M1573" s="16"/>
      <c r="N1573" s="16"/>
    </row>
    <row r="1574" spans="10:14" x14ac:dyDescent="0.25">
      <c r="J1574" s="16"/>
      <c r="K1574" s="16"/>
      <c r="L1574" s="16"/>
      <c r="M1574" s="16"/>
      <c r="N1574" s="16"/>
    </row>
    <row r="1575" spans="10:14" x14ac:dyDescent="0.25">
      <c r="J1575" s="16"/>
      <c r="K1575" s="16"/>
      <c r="L1575" s="16"/>
      <c r="M1575" s="16"/>
      <c r="N1575" s="16"/>
    </row>
    <row r="1576" spans="10:14" x14ac:dyDescent="0.25">
      <c r="J1576" s="16"/>
      <c r="K1576" s="16"/>
      <c r="L1576" s="16"/>
      <c r="M1576" s="16"/>
      <c r="N1576" s="16"/>
    </row>
    <row r="1577" spans="10:14" x14ac:dyDescent="0.25">
      <c r="J1577" s="16"/>
      <c r="K1577" s="16"/>
      <c r="L1577" s="16"/>
      <c r="M1577" s="16"/>
      <c r="N1577" s="16"/>
    </row>
    <row r="1578" spans="10:14" x14ac:dyDescent="0.25">
      <c r="J1578" s="16"/>
      <c r="K1578" s="16"/>
      <c r="L1578" s="16"/>
      <c r="M1578" s="16"/>
      <c r="N1578" s="16"/>
    </row>
    <row r="1579" spans="10:14" x14ac:dyDescent="0.25">
      <c r="J1579" s="16"/>
      <c r="K1579" s="16"/>
      <c r="L1579" s="16"/>
      <c r="M1579" s="16"/>
      <c r="N1579" s="16"/>
    </row>
    <row r="1580" spans="10:14" x14ac:dyDescent="0.25">
      <c r="J1580" s="16"/>
      <c r="K1580" s="16"/>
      <c r="L1580" s="16"/>
      <c r="M1580" s="16"/>
      <c r="N1580" s="16"/>
    </row>
    <row r="1581" spans="10:14" x14ac:dyDescent="0.25">
      <c r="J1581" s="16"/>
      <c r="K1581" s="16"/>
      <c r="L1581" s="16"/>
      <c r="M1581" s="16"/>
      <c r="N1581" s="16"/>
    </row>
    <row r="1582" spans="10:14" x14ac:dyDescent="0.25">
      <c r="J1582" s="16"/>
      <c r="K1582" s="16"/>
      <c r="L1582" s="16"/>
      <c r="M1582" s="16"/>
      <c r="N1582" s="16"/>
    </row>
    <row r="1583" spans="10:14" x14ac:dyDescent="0.25">
      <c r="J1583" s="16"/>
      <c r="K1583" s="16"/>
      <c r="L1583" s="16"/>
      <c r="M1583" s="16"/>
      <c r="N1583" s="16"/>
    </row>
    <row r="1584" spans="10:14" x14ac:dyDescent="0.25">
      <c r="J1584" s="16"/>
      <c r="K1584" s="16"/>
      <c r="L1584" s="16"/>
      <c r="M1584" s="16"/>
      <c r="N1584" s="16"/>
    </row>
    <row r="1585" spans="10:14" x14ac:dyDescent="0.25">
      <c r="J1585" s="16"/>
      <c r="K1585" s="16"/>
      <c r="L1585" s="16"/>
      <c r="M1585" s="16"/>
      <c r="N1585" s="16"/>
    </row>
    <row r="1586" spans="10:14" x14ac:dyDescent="0.25">
      <c r="J1586" s="16"/>
      <c r="K1586" s="16"/>
      <c r="L1586" s="16"/>
      <c r="M1586" s="16"/>
      <c r="N1586" s="16"/>
    </row>
    <row r="1587" spans="10:14" x14ac:dyDescent="0.25">
      <c r="J1587" s="16"/>
      <c r="K1587" s="16"/>
      <c r="L1587" s="16"/>
      <c r="M1587" s="16"/>
      <c r="N1587" s="16"/>
    </row>
    <row r="1588" spans="10:14" x14ac:dyDescent="0.25">
      <c r="J1588" s="16"/>
      <c r="K1588" s="16"/>
      <c r="L1588" s="16"/>
      <c r="M1588" s="16"/>
      <c r="N1588" s="16"/>
    </row>
    <row r="1589" spans="10:14" x14ac:dyDescent="0.25">
      <c r="J1589" s="16"/>
      <c r="K1589" s="16"/>
      <c r="L1589" s="16"/>
      <c r="M1589" s="16"/>
      <c r="N1589" s="16"/>
    </row>
    <row r="1590" spans="10:14" x14ac:dyDescent="0.25">
      <c r="J1590" s="16"/>
      <c r="K1590" s="16"/>
      <c r="L1590" s="16"/>
      <c r="M1590" s="16"/>
      <c r="N1590" s="16"/>
    </row>
    <row r="1591" spans="10:14" x14ac:dyDescent="0.25">
      <c r="J1591" s="16"/>
      <c r="K1591" s="16"/>
      <c r="L1591" s="16"/>
      <c r="M1591" s="16"/>
      <c r="N1591" s="16"/>
    </row>
    <row r="1592" spans="10:14" x14ac:dyDescent="0.25">
      <c r="J1592" s="16"/>
      <c r="K1592" s="16"/>
      <c r="L1592" s="16"/>
      <c r="M1592" s="16"/>
      <c r="N1592" s="16"/>
    </row>
    <row r="1593" spans="10:14" x14ac:dyDescent="0.25">
      <c r="J1593" s="16"/>
      <c r="K1593" s="16"/>
      <c r="L1593" s="16"/>
      <c r="M1593" s="16"/>
      <c r="N1593" s="16"/>
    </row>
    <row r="1594" spans="10:14" x14ac:dyDescent="0.25">
      <c r="J1594" s="16"/>
      <c r="K1594" s="16"/>
      <c r="L1594" s="16"/>
      <c r="M1594" s="16"/>
      <c r="N1594" s="16"/>
    </row>
    <row r="1595" spans="10:14" x14ac:dyDescent="0.25">
      <c r="J1595" s="16"/>
      <c r="K1595" s="16"/>
      <c r="L1595" s="16"/>
      <c r="M1595" s="16"/>
      <c r="N1595" s="16"/>
    </row>
    <row r="1596" spans="10:14" x14ac:dyDescent="0.25">
      <c r="J1596" s="16"/>
      <c r="K1596" s="16"/>
      <c r="L1596" s="16"/>
      <c r="M1596" s="16"/>
      <c r="N1596" s="16"/>
    </row>
    <row r="1597" spans="10:14" x14ac:dyDescent="0.25">
      <c r="J1597" s="16"/>
      <c r="K1597" s="16"/>
      <c r="L1597" s="16"/>
      <c r="M1597" s="16"/>
      <c r="N1597" s="16"/>
    </row>
    <row r="1598" spans="10:14" x14ac:dyDescent="0.25">
      <c r="J1598" s="16"/>
      <c r="K1598" s="16"/>
      <c r="L1598" s="16"/>
      <c r="M1598" s="16"/>
      <c r="N1598" s="16"/>
    </row>
    <row r="1599" spans="10:14" x14ac:dyDescent="0.25">
      <c r="J1599" s="16"/>
      <c r="K1599" s="16"/>
      <c r="L1599" s="16"/>
      <c r="M1599" s="16"/>
      <c r="N1599" s="16"/>
    </row>
    <row r="1600" spans="10:14" x14ac:dyDescent="0.25">
      <c r="J1600" s="16"/>
      <c r="K1600" s="16"/>
      <c r="L1600" s="16"/>
      <c r="M1600" s="16"/>
      <c r="N1600" s="16"/>
    </row>
    <row r="1601" spans="10:14" x14ac:dyDescent="0.25">
      <c r="J1601" s="16"/>
      <c r="K1601" s="16"/>
      <c r="L1601" s="16"/>
      <c r="M1601" s="16"/>
      <c r="N1601" s="16"/>
    </row>
    <row r="1602" spans="10:14" x14ac:dyDescent="0.25">
      <c r="J1602" s="16"/>
      <c r="K1602" s="16"/>
      <c r="L1602" s="16"/>
      <c r="M1602" s="16"/>
      <c r="N1602" s="16"/>
    </row>
    <row r="1603" spans="10:14" x14ac:dyDescent="0.25">
      <c r="J1603" s="16"/>
      <c r="K1603" s="16"/>
      <c r="L1603" s="16"/>
      <c r="M1603" s="16"/>
      <c r="N1603" s="16"/>
    </row>
    <row r="1604" spans="10:14" x14ac:dyDescent="0.25">
      <c r="J1604" s="16"/>
      <c r="K1604" s="16"/>
      <c r="L1604" s="16"/>
      <c r="M1604" s="16"/>
      <c r="N1604" s="16"/>
    </row>
    <row r="1605" spans="10:14" x14ac:dyDescent="0.25">
      <c r="J1605" s="16"/>
      <c r="K1605" s="16"/>
      <c r="L1605" s="16"/>
      <c r="M1605" s="16"/>
      <c r="N1605" s="16"/>
    </row>
    <row r="1606" spans="10:14" x14ac:dyDescent="0.25">
      <c r="J1606" s="16"/>
      <c r="K1606" s="16"/>
      <c r="L1606" s="16"/>
      <c r="M1606" s="16"/>
      <c r="N1606" s="16"/>
    </row>
    <row r="1607" spans="10:14" x14ac:dyDescent="0.25">
      <c r="J1607" s="16"/>
      <c r="K1607" s="16"/>
      <c r="L1607" s="16"/>
      <c r="M1607" s="16"/>
      <c r="N1607" s="16"/>
    </row>
    <row r="1608" spans="10:14" x14ac:dyDescent="0.25">
      <c r="J1608" s="16"/>
      <c r="K1608" s="16"/>
      <c r="L1608" s="16"/>
      <c r="M1608" s="16"/>
      <c r="N1608" s="16"/>
    </row>
    <row r="1609" spans="10:14" x14ac:dyDescent="0.25">
      <c r="J1609" s="16"/>
      <c r="K1609" s="16"/>
      <c r="L1609" s="16"/>
      <c r="M1609" s="16"/>
      <c r="N1609" s="16"/>
    </row>
    <row r="1610" spans="10:14" x14ac:dyDescent="0.25">
      <c r="J1610" s="16"/>
      <c r="K1610" s="16"/>
      <c r="L1610" s="16"/>
      <c r="M1610" s="16"/>
      <c r="N1610" s="16"/>
    </row>
    <row r="1611" spans="10:14" x14ac:dyDescent="0.25">
      <c r="J1611" s="16"/>
      <c r="K1611" s="16"/>
      <c r="L1611" s="16"/>
      <c r="M1611" s="16"/>
      <c r="N1611" s="16"/>
    </row>
    <row r="1612" spans="10:14" x14ac:dyDescent="0.25">
      <c r="J1612" s="16"/>
      <c r="K1612" s="16"/>
      <c r="L1612" s="16"/>
      <c r="M1612" s="16"/>
      <c r="N1612" s="16"/>
    </row>
    <row r="1613" spans="10:14" x14ac:dyDescent="0.25">
      <c r="J1613" s="16"/>
      <c r="K1613" s="16"/>
      <c r="L1613" s="16"/>
      <c r="M1613" s="16"/>
      <c r="N1613" s="16"/>
    </row>
    <row r="1614" spans="10:14" x14ac:dyDescent="0.25">
      <c r="J1614" s="16"/>
      <c r="K1614" s="16"/>
      <c r="L1614" s="16"/>
      <c r="M1614" s="16"/>
      <c r="N1614" s="16"/>
    </row>
    <row r="1615" spans="10:14" x14ac:dyDescent="0.25">
      <c r="J1615" s="16"/>
      <c r="K1615" s="16"/>
      <c r="L1615" s="16"/>
      <c r="M1615" s="16"/>
      <c r="N1615" s="16"/>
    </row>
    <row r="1616" spans="10:14" x14ac:dyDescent="0.25">
      <c r="J1616" s="16"/>
      <c r="K1616" s="16"/>
      <c r="L1616" s="16"/>
      <c r="M1616" s="16"/>
      <c r="N1616" s="16"/>
    </row>
    <row r="1617" spans="10:14" x14ac:dyDescent="0.25">
      <c r="J1617" s="16"/>
      <c r="K1617" s="16"/>
      <c r="L1617" s="16"/>
      <c r="M1617" s="16"/>
      <c r="N1617" s="16"/>
    </row>
    <row r="1618" spans="10:14" x14ac:dyDescent="0.25">
      <c r="J1618" s="16"/>
      <c r="K1618" s="16"/>
      <c r="L1618" s="16"/>
      <c r="M1618" s="16"/>
      <c r="N1618" s="16"/>
    </row>
    <row r="1619" spans="10:14" x14ac:dyDescent="0.25">
      <c r="J1619" s="16"/>
      <c r="K1619" s="16"/>
      <c r="L1619" s="16"/>
      <c r="M1619" s="16"/>
      <c r="N1619" s="16"/>
    </row>
    <row r="1620" spans="10:14" x14ac:dyDescent="0.25">
      <c r="J1620" s="16"/>
      <c r="K1620" s="16"/>
      <c r="L1620" s="16"/>
      <c r="M1620" s="16"/>
      <c r="N1620" s="16"/>
    </row>
    <row r="1621" spans="10:14" x14ac:dyDescent="0.25">
      <c r="J1621" s="16"/>
      <c r="K1621" s="16"/>
      <c r="L1621" s="16"/>
      <c r="M1621" s="16"/>
      <c r="N1621" s="16"/>
    </row>
    <row r="1622" spans="10:14" x14ac:dyDescent="0.25">
      <c r="J1622" s="16"/>
      <c r="K1622" s="16"/>
      <c r="L1622" s="16"/>
      <c r="M1622" s="16"/>
      <c r="N1622" s="16"/>
    </row>
    <row r="1623" spans="10:14" x14ac:dyDescent="0.25">
      <c r="J1623" s="16"/>
      <c r="K1623" s="16"/>
      <c r="L1623" s="16"/>
      <c r="M1623" s="16"/>
      <c r="N1623" s="16"/>
    </row>
    <row r="1624" spans="10:14" x14ac:dyDescent="0.25">
      <c r="J1624" s="16"/>
      <c r="K1624" s="16"/>
      <c r="L1624" s="16"/>
      <c r="M1624" s="16"/>
      <c r="N1624" s="16"/>
    </row>
    <row r="1625" spans="10:14" x14ac:dyDescent="0.25">
      <c r="J1625" s="16"/>
      <c r="K1625" s="16"/>
      <c r="L1625" s="16"/>
      <c r="M1625" s="16"/>
      <c r="N1625" s="16"/>
    </row>
    <row r="1626" spans="10:14" x14ac:dyDescent="0.25">
      <c r="J1626" s="16"/>
      <c r="K1626" s="16"/>
      <c r="L1626" s="16"/>
      <c r="M1626" s="16"/>
      <c r="N1626" s="16"/>
    </row>
    <row r="1627" spans="10:14" x14ac:dyDescent="0.25">
      <c r="J1627" s="16"/>
      <c r="K1627" s="16"/>
      <c r="L1627" s="16"/>
      <c r="M1627" s="16"/>
      <c r="N1627" s="16"/>
    </row>
    <row r="1628" spans="10:14" x14ac:dyDescent="0.25">
      <c r="J1628" s="16"/>
      <c r="K1628" s="16"/>
      <c r="L1628" s="16"/>
      <c r="M1628" s="16"/>
      <c r="N1628" s="16"/>
    </row>
    <row r="1629" spans="10:14" x14ac:dyDescent="0.25">
      <c r="J1629" s="16"/>
      <c r="K1629" s="16"/>
      <c r="L1629" s="16"/>
      <c r="M1629" s="16"/>
      <c r="N1629" s="16"/>
    </row>
    <row r="1630" spans="10:14" x14ac:dyDescent="0.25">
      <c r="J1630" s="16"/>
      <c r="K1630" s="16"/>
      <c r="L1630" s="16"/>
      <c r="M1630" s="16"/>
      <c r="N1630" s="16"/>
    </row>
    <row r="1631" spans="10:14" x14ac:dyDescent="0.25">
      <c r="J1631" s="16"/>
      <c r="K1631" s="16"/>
      <c r="L1631" s="16"/>
      <c r="M1631" s="16"/>
      <c r="N1631" s="16"/>
    </row>
    <row r="1632" spans="10:14" x14ac:dyDescent="0.25">
      <c r="J1632" s="16"/>
      <c r="K1632" s="16"/>
      <c r="L1632" s="16"/>
      <c r="M1632" s="16"/>
      <c r="N1632" s="16"/>
    </row>
    <row r="1633" spans="10:14" x14ac:dyDescent="0.25">
      <c r="J1633" s="16"/>
      <c r="K1633" s="16"/>
      <c r="L1633" s="16"/>
      <c r="M1633" s="16"/>
      <c r="N1633" s="16"/>
    </row>
    <row r="1634" spans="10:14" x14ac:dyDescent="0.25">
      <c r="J1634" s="16"/>
      <c r="K1634" s="16"/>
      <c r="L1634" s="16"/>
      <c r="M1634" s="16"/>
      <c r="N1634" s="16"/>
    </row>
    <row r="1635" spans="10:14" x14ac:dyDescent="0.25">
      <c r="J1635" s="16"/>
      <c r="K1635" s="16"/>
      <c r="L1635" s="16"/>
      <c r="M1635" s="16"/>
      <c r="N1635" s="16"/>
    </row>
    <row r="1636" spans="10:14" x14ac:dyDescent="0.25">
      <c r="J1636" s="16"/>
      <c r="K1636" s="16"/>
      <c r="L1636" s="16"/>
      <c r="M1636" s="16"/>
      <c r="N1636" s="16"/>
    </row>
    <row r="1637" spans="10:14" x14ac:dyDescent="0.25">
      <c r="J1637" s="16"/>
      <c r="K1637" s="16"/>
      <c r="L1637" s="16"/>
      <c r="M1637" s="16"/>
      <c r="N1637" s="16"/>
    </row>
    <row r="1638" spans="10:14" x14ac:dyDescent="0.25">
      <c r="J1638" s="16"/>
      <c r="K1638" s="16"/>
      <c r="L1638" s="16"/>
      <c r="M1638" s="16"/>
      <c r="N1638" s="16"/>
    </row>
    <row r="1639" spans="10:14" x14ac:dyDescent="0.25">
      <c r="J1639" s="16"/>
      <c r="K1639" s="16"/>
      <c r="L1639" s="16"/>
      <c r="M1639" s="16"/>
      <c r="N1639" s="16"/>
    </row>
    <row r="1640" spans="10:14" x14ac:dyDescent="0.25">
      <c r="J1640" s="16"/>
      <c r="K1640" s="16"/>
      <c r="L1640" s="16"/>
      <c r="M1640" s="16"/>
      <c r="N1640" s="16"/>
    </row>
    <row r="1641" spans="10:14" x14ac:dyDescent="0.25">
      <c r="J1641" s="16"/>
      <c r="K1641" s="16"/>
      <c r="L1641" s="16"/>
      <c r="M1641" s="16"/>
      <c r="N1641" s="16"/>
    </row>
    <row r="1642" spans="10:14" x14ac:dyDescent="0.25">
      <c r="J1642" s="16"/>
      <c r="K1642" s="16"/>
      <c r="L1642" s="16"/>
      <c r="M1642" s="16"/>
      <c r="N1642" s="16"/>
    </row>
    <row r="1643" spans="10:14" x14ac:dyDescent="0.25">
      <c r="J1643" s="16"/>
      <c r="K1643" s="16"/>
      <c r="L1643" s="16"/>
      <c r="M1643" s="16"/>
      <c r="N1643" s="16"/>
    </row>
    <row r="1644" spans="10:14" x14ac:dyDescent="0.25">
      <c r="J1644" s="16"/>
      <c r="K1644" s="16"/>
      <c r="L1644" s="16"/>
      <c r="M1644" s="16"/>
      <c r="N1644" s="16"/>
    </row>
    <row r="1645" spans="10:14" x14ac:dyDescent="0.25">
      <c r="J1645" s="16"/>
      <c r="K1645" s="16"/>
      <c r="L1645" s="16"/>
      <c r="M1645" s="16"/>
      <c r="N1645" s="16"/>
    </row>
    <row r="1646" spans="10:14" x14ac:dyDescent="0.25">
      <c r="J1646" s="16"/>
      <c r="K1646" s="16"/>
      <c r="L1646" s="16"/>
      <c r="M1646" s="16"/>
      <c r="N1646" s="16"/>
    </row>
    <row r="1647" spans="10:14" x14ac:dyDescent="0.25">
      <c r="J1647" s="16"/>
      <c r="K1647" s="16"/>
      <c r="L1647" s="16"/>
      <c r="M1647" s="16"/>
      <c r="N1647" s="16"/>
    </row>
    <row r="1648" spans="10:14" x14ac:dyDescent="0.25">
      <c r="J1648" s="16"/>
      <c r="K1648" s="16"/>
      <c r="L1648" s="16"/>
      <c r="M1648" s="16"/>
      <c r="N1648" s="16"/>
    </row>
    <row r="1649" spans="10:14" x14ac:dyDescent="0.25">
      <c r="J1649" s="16"/>
      <c r="K1649" s="16"/>
      <c r="L1649" s="16"/>
      <c r="M1649" s="16"/>
      <c r="N1649" s="16"/>
    </row>
    <row r="1650" spans="10:14" x14ac:dyDescent="0.25">
      <c r="J1650" s="16"/>
      <c r="K1650" s="16"/>
      <c r="L1650" s="16"/>
      <c r="M1650" s="16"/>
      <c r="N1650" s="16"/>
    </row>
    <row r="1651" spans="10:14" x14ac:dyDescent="0.25">
      <c r="J1651" s="16"/>
      <c r="K1651" s="16"/>
      <c r="L1651" s="16"/>
      <c r="M1651" s="16"/>
      <c r="N1651" s="16"/>
    </row>
    <row r="1652" spans="10:14" x14ac:dyDescent="0.25">
      <c r="J1652" s="16"/>
      <c r="K1652" s="16"/>
      <c r="L1652" s="16"/>
      <c r="M1652" s="16"/>
      <c r="N1652" s="16"/>
    </row>
    <row r="1653" spans="10:14" x14ac:dyDescent="0.25">
      <c r="J1653" s="16"/>
      <c r="K1653" s="16"/>
      <c r="L1653" s="16"/>
      <c r="M1653" s="16"/>
      <c r="N1653" s="16"/>
    </row>
    <row r="1654" spans="10:14" x14ac:dyDescent="0.25">
      <c r="J1654" s="16"/>
      <c r="K1654" s="16"/>
      <c r="L1654" s="16"/>
      <c r="M1654" s="16"/>
      <c r="N1654" s="16"/>
    </row>
    <row r="1655" spans="10:14" x14ac:dyDescent="0.25">
      <c r="J1655" s="16"/>
      <c r="K1655" s="16"/>
      <c r="L1655" s="16"/>
      <c r="M1655" s="16"/>
      <c r="N1655" s="16"/>
    </row>
    <row r="1656" spans="10:14" x14ac:dyDescent="0.25">
      <c r="J1656" s="16"/>
      <c r="K1656" s="16"/>
      <c r="L1656" s="16"/>
      <c r="M1656" s="16"/>
      <c r="N1656" s="16"/>
    </row>
    <row r="1657" spans="10:14" x14ac:dyDescent="0.25">
      <c r="J1657" s="16"/>
      <c r="K1657" s="16"/>
      <c r="L1657" s="16"/>
      <c r="M1657" s="16"/>
      <c r="N1657" s="16"/>
    </row>
    <row r="1658" spans="10:14" x14ac:dyDescent="0.25">
      <c r="J1658" s="16"/>
      <c r="K1658" s="16"/>
      <c r="L1658" s="16"/>
      <c r="M1658" s="16"/>
      <c r="N1658" s="16"/>
    </row>
    <row r="1659" spans="10:14" x14ac:dyDescent="0.25">
      <c r="J1659" s="16"/>
      <c r="K1659" s="16"/>
      <c r="L1659" s="16"/>
      <c r="M1659" s="16"/>
      <c r="N1659" s="16"/>
    </row>
    <row r="1660" spans="10:14" x14ac:dyDescent="0.25">
      <c r="J1660" s="16"/>
      <c r="K1660" s="16"/>
      <c r="L1660" s="16"/>
      <c r="M1660" s="16"/>
      <c r="N1660" s="16"/>
    </row>
    <row r="1661" spans="10:14" x14ac:dyDescent="0.25">
      <c r="J1661" s="16"/>
      <c r="K1661" s="16"/>
      <c r="L1661" s="16"/>
      <c r="M1661" s="16"/>
      <c r="N1661" s="16"/>
    </row>
    <row r="1662" spans="10:14" x14ac:dyDescent="0.25">
      <c r="J1662" s="16"/>
      <c r="K1662" s="16"/>
      <c r="L1662" s="16"/>
      <c r="M1662" s="16"/>
      <c r="N1662" s="16"/>
    </row>
    <row r="1663" spans="10:14" x14ac:dyDescent="0.25">
      <c r="J1663" s="16"/>
      <c r="K1663" s="16"/>
      <c r="L1663" s="16"/>
      <c r="M1663" s="16"/>
      <c r="N1663" s="16"/>
    </row>
    <row r="1664" spans="10:14" x14ac:dyDescent="0.25">
      <c r="J1664" s="16"/>
      <c r="K1664" s="16"/>
      <c r="L1664" s="16"/>
      <c r="M1664" s="16"/>
      <c r="N1664" s="16"/>
    </row>
    <row r="1665" spans="10:14" x14ac:dyDescent="0.25">
      <c r="J1665" s="16"/>
      <c r="K1665" s="16"/>
      <c r="L1665" s="16"/>
      <c r="M1665" s="16"/>
      <c r="N1665" s="16"/>
    </row>
    <row r="1666" spans="10:14" x14ac:dyDescent="0.25">
      <c r="J1666" s="16"/>
      <c r="K1666" s="16"/>
      <c r="L1666" s="16"/>
      <c r="M1666" s="16"/>
      <c r="N1666" s="16"/>
    </row>
    <row r="1667" spans="10:14" x14ac:dyDescent="0.25">
      <c r="J1667" s="16"/>
      <c r="K1667" s="16"/>
      <c r="L1667" s="16"/>
      <c r="M1667" s="16"/>
      <c r="N1667" s="16"/>
    </row>
    <row r="1668" spans="10:14" x14ac:dyDescent="0.25">
      <c r="J1668" s="16"/>
      <c r="K1668" s="16"/>
      <c r="L1668" s="16"/>
      <c r="M1668" s="16"/>
      <c r="N1668" s="16"/>
    </row>
    <row r="1669" spans="10:14" x14ac:dyDescent="0.25">
      <c r="J1669" s="16"/>
      <c r="K1669" s="16"/>
      <c r="L1669" s="16"/>
      <c r="M1669" s="16"/>
      <c r="N1669" s="16"/>
    </row>
    <row r="1670" spans="10:14" x14ac:dyDescent="0.25">
      <c r="J1670" s="16"/>
      <c r="K1670" s="16"/>
      <c r="L1670" s="16"/>
      <c r="M1670" s="16"/>
      <c r="N1670" s="16"/>
    </row>
    <row r="1671" spans="10:14" x14ac:dyDescent="0.25">
      <c r="J1671" s="16"/>
      <c r="K1671" s="16"/>
      <c r="L1671" s="16"/>
      <c r="M1671" s="16"/>
      <c r="N1671" s="16"/>
    </row>
    <row r="1672" spans="10:14" x14ac:dyDescent="0.25">
      <c r="J1672" s="16"/>
      <c r="K1672" s="16"/>
      <c r="L1672" s="16"/>
      <c r="M1672" s="16"/>
      <c r="N1672" s="16"/>
    </row>
    <row r="1673" spans="10:14" x14ac:dyDescent="0.25">
      <c r="J1673" s="16"/>
      <c r="K1673" s="16"/>
      <c r="L1673" s="16"/>
      <c r="M1673" s="16"/>
      <c r="N1673" s="16"/>
    </row>
    <row r="1674" spans="10:14" x14ac:dyDescent="0.25">
      <c r="J1674" s="16"/>
      <c r="K1674" s="16"/>
      <c r="L1674" s="16"/>
      <c r="M1674" s="16"/>
      <c r="N1674" s="16"/>
    </row>
    <row r="1675" spans="10:14" x14ac:dyDescent="0.25">
      <c r="J1675" s="16"/>
      <c r="K1675" s="16"/>
      <c r="L1675" s="16"/>
      <c r="M1675" s="16"/>
      <c r="N1675" s="16"/>
    </row>
    <row r="1676" spans="10:14" x14ac:dyDescent="0.25">
      <c r="J1676" s="16"/>
      <c r="K1676" s="16"/>
      <c r="L1676" s="16"/>
      <c r="M1676" s="16"/>
      <c r="N1676" s="16"/>
    </row>
    <row r="1677" spans="10:14" x14ac:dyDescent="0.25">
      <c r="J1677" s="16"/>
      <c r="K1677" s="16"/>
      <c r="L1677" s="16"/>
      <c r="M1677" s="16"/>
      <c r="N1677" s="16"/>
    </row>
    <row r="1678" spans="10:14" x14ac:dyDescent="0.25">
      <c r="J1678" s="16"/>
      <c r="K1678" s="16"/>
      <c r="L1678" s="16"/>
      <c r="M1678" s="16"/>
      <c r="N1678" s="16"/>
    </row>
    <row r="1679" spans="10:14" x14ac:dyDescent="0.25">
      <c r="J1679" s="16"/>
      <c r="K1679" s="16"/>
      <c r="L1679" s="16"/>
      <c r="M1679" s="16"/>
      <c r="N1679" s="16"/>
    </row>
    <row r="1680" spans="10:14" x14ac:dyDescent="0.25">
      <c r="J1680" s="16"/>
      <c r="K1680" s="16"/>
      <c r="L1680" s="16"/>
      <c r="M1680" s="16"/>
      <c r="N1680" s="16"/>
    </row>
    <row r="1681" spans="10:14" x14ac:dyDescent="0.25">
      <c r="J1681" s="16"/>
      <c r="K1681" s="16"/>
      <c r="L1681" s="16"/>
      <c r="M1681" s="16"/>
      <c r="N1681" s="16"/>
    </row>
    <row r="1682" spans="10:14" x14ac:dyDescent="0.25">
      <c r="J1682" s="16"/>
      <c r="K1682" s="16"/>
      <c r="L1682" s="16"/>
      <c r="M1682" s="16"/>
      <c r="N1682" s="16"/>
    </row>
    <row r="1683" spans="10:14" x14ac:dyDescent="0.25">
      <c r="J1683" s="16"/>
      <c r="K1683" s="16"/>
      <c r="L1683" s="16"/>
      <c r="M1683" s="16"/>
      <c r="N1683" s="16"/>
    </row>
    <row r="1684" spans="10:14" x14ac:dyDescent="0.25">
      <c r="J1684" s="16"/>
      <c r="K1684" s="16"/>
      <c r="L1684" s="16"/>
      <c r="M1684" s="16"/>
      <c r="N1684" s="16"/>
    </row>
    <row r="1685" spans="10:14" x14ac:dyDescent="0.25">
      <c r="J1685" s="16"/>
      <c r="K1685" s="16"/>
      <c r="L1685" s="16"/>
      <c r="M1685" s="16"/>
      <c r="N1685" s="16"/>
    </row>
    <row r="1686" spans="10:14" x14ac:dyDescent="0.25">
      <c r="J1686" s="16"/>
      <c r="K1686" s="16"/>
      <c r="L1686" s="16"/>
      <c r="M1686" s="16"/>
      <c r="N1686" s="16"/>
    </row>
    <row r="1687" spans="10:14" x14ac:dyDescent="0.25">
      <c r="J1687" s="16"/>
      <c r="K1687" s="16"/>
      <c r="L1687" s="16"/>
      <c r="M1687" s="16"/>
      <c r="N1687" s="16"/>
    </row>
    <row r="1688" spans="10:14" x14ac:dyDescent="0.25">
      <c r="J1688" s="16"/>
      <c r="K1688" s="16"/>
      <c r="L1688" s="16"/>
      <c r="M1688" s="16"/>
      <c r="N1688" s="16"/>
    </row>
    <row r="1689" spans="10:14" x14ac:dyDescent="0.25">
      <c r="J1689" s="16"/>
      <c r="K1689" s="16"/>
      <c r="L1689" s="16"/>
      <c r="M1689" s="16"/>
      <c r="N1689" s="16"/>
    </row>
    <row r="1690" spans="10:14" x14ac:dyDescent="0.25">
      <c r="J1690" s="16"/>
      <c r="K1690" s="16"/>
      <c r="L1690" s="16"/>
      <c r="M1690" s="16"/>
      <c r="N1690" s="16"/>
    </row>
    <row r="1691" spans="10:14" x14ac:dyDescent="0.25">
      <c r="J1691" s="16"/>
      <c r="K1691" s="16"/>
      <c r="L1691" s="16"/>
      <c r="M1691" s="16"/>
      <c r="N1691" s="16"/>
    </row>
    <row r="1692" spans="10:14" x14ac:dyDescent="0.25">
      <c r="J1692" s="16"/>
      <c r="K1692" s="16"/>
      <c r="L1692" s="16"/>
      <c r="M1692" s="16"/>
      <c r="N1692" s="16"/>
    </row>
    <row r="1693" spans="10:14" x14ac:dyDescent="0.25">
      <c r="J1693" s="16"/>
      <c r="K1693" s="16"/>
      <c r="L1693" s="16"/>
      <c r="M1693" s="16"/>
      <c r="N1693" s="16"/>
    </row>
    <row r="1694" spans="10:14" x14ac:dyDescent="0.25">
      <c r="J1694" s="16"/>
      <c r="K1694" s="16"/>
      <c r="L1694" s="16"/>
      <c r="M1694" s="16"/>
      <c r="N1694" s="16"/>
    </row>
    <row r="1695" spans="10:14" x14ac:dyDescent="0.25">
      <c r="J1695" s="16"/>
      <c r="K1695" s="16"/>
      <c r="L1695" s="16"/>
      <c r="M1695" s="16"/>
      <c r="N1695" s="16"/>
    </row>
    <row r="1696" spans="10:14" x14ac:dyDescent="0.25">
      <c r="J1696" s="16"/>
      <c r="K1696" s="16"/>
      <c r="L1696" s="16"/>
      <c r="M1696" s="16"/>
      <c r="N1696" s="16"/>
    </row>
    <row r="1697" spans="10:14" x14ac:dyDescent="0.25">
      <c r="J1697" s="16"/>
      <c r="K1697" s="16"/>
      <c r="L1697" s="16"/>
      <c r="M1697" s="16"/>
      <c r="N1697" s="16"/>
    </row>
    <row r="1698" spans="10:14" x14ac:dyDescent="0.25">
      <c r="J1698" s="16"/>
      <c r="K1698" s="16"/>
      <c r="L1698" s="16"/>
      <c r="M1698" s="16"/>
      <c r="N1698" s="16"/>
    </row>
    <row r="1699" spans="10:14" x14ac:dyDescent="0.25">
      <c r="J1699" s="16"/>
      <c r="K1699" s="16"/>
      <c r="L1699" s="16"/>
      <c r="M1699" s="16"/>
      <c r="N1699" s="16"/>
    </row>
    <row r="1700" spans="10:14" x14ac:dyDescent="0.25">
      <c r="J1700" s="16"/>
      <c r="K1700" s="16"/>
      <c r="L1700" s="16"/>
      <c r="M1700" s="16"/>
      <c r="N1700" s="16"/>
    </row>
    <row r="1701" spans="10:14" x14ac:dyDescent="0.25">
      <c r="J1701" s="16"/>
      <c r="K1701" s="16"/>
      <c r="L1701" s="16"/>
      <c r="M1701" s="16"/>
      <c r="N1701" s="16"/>
    </row>
    <row r="1702" spans="10:14" x14ac:dyDescent="0.25">
      <c r="J1702" s="16"/>
      <c r="K1702" s="16"/>
      <c r="L1702" s="16"/>
      <c r="M1702" s="16"/>
      <c r="N1702" s="16"/>
    </row>
    <row r="1703" spans="10:14" x14ac:dyDescent="0.25">
      <c r="J1703" s="16"/>
      <c r="K1703" s="16"/>
      <c r="L1703" s="16"/>
      <c r="M1703" s="16"/>
      <c r="N1703" s="16"/>
    </row>
    <row r="1704" spans="10:14" x14ac:dyDescent="0.25">
      <c r="J1704" s="16"/>
      <c r="K1704" s="16"/>
      <c r="L1704" s="16"/>
      <c r="M1704" s="16"/>
      <c r="N1704" s="16"/>
    </row>
    <row r="1705" spans="10:14" x14ac:dyDescent="0.25">
      <c r="J1705" s="16"/>
      <c r="K1705" s="16"/>
      <c r="L1705" s="16"/>
      <c r="M1705" s="16"/>
      <c r="N1705" s="16"/>
    </row>
    <row r="1706" spans="10:14" x14ac:dyDescent="0.25">
      <c r="J1706" s="16"/>
      <c r="K1706" s="16"/>
      <c r="L1706" s="16"/>
      <c r="M1706" s="16"/>
      <c r="N1706" s="16"/>
    </row>
    <row r="1707" spans="10:14" x14ac:dyDescent="0.25">
      <c r="J1707" s="16"/>
      <c r="K1707" s="16"/>
      <c r="L1707" s="16"/>
      <c r="M1707" s="16"/>
      <c r="N1707" s="16"/>
    </row>
    <row r="1708" spans="10:14" x14ac:dyDescent="0.25">
      <c r="J1708" s="16"/>
      <c r="K1708" s="16"/>
      <c r="L1708" s="16"/>
      <c r="M1708" s="16"/>
      <c r="N1708" s="16"/>
    </row>
    <row r="1709" spans="10:14" x14ac:dyDescent="0.25">
      <c r="J1709" s="16"/>
      <c r="K1709" s="16"/>
      <c r="L1709" s="16"/>
      <c r="M1709" s="16"/>
      <c r="N1709" s="16"/>
    </row>
    <row r="1710" spans="10:14" x14ac:dyDescent="0.25">
      <c r="J1710" s="16"/>
      <c r="K1710" s="16"/>
      <c r="L1710" s="16"/>
      <c r="M1710" s="16"/>
      <c r="N1710" s="16"/>
    </row>
    <row r="1711" spans="10:14" x14ac:dyDescent="0.25">
      <c r="J1711" s="16"/>
      <c r="K1711" s="16"/>
      <c r="L1711" s="16"/>
      <c r="M1711" s="16"/>
      <c r="N1711" s="16"/>
    </row>
    <row r="1712" spans="10:14" x14ac:dyDescent="0.25">
      <c r="J1712" s="16"/>
      <c r="K1712" s="16"/>
      <c r="L1712" s="16"/>
      <c r="M1712" s="16"/>
      <c r="N1712" s="16"/>
    </row>
    <row r="1713" spans="10:14" x14ac:dyDescent="0.25">
      <c r="J1713" s="16"/>
      <c r="K1713" s="16"/>
      <c r="L1713" s="16"/>
      <c r="M1713" s="16"/>
      <c r="N1713" s="16"/>
    </row>
    <row r="1714" spans="10:14" x14ac:dyDescent="0.25">
      <c r="J1714" s="16"/>
      <c r="K1714" s="16"/>
      <c r="L1714" s="16"/>
      <c r="M1714" s="16"/>
      <c r="N1714" s="16"/>
    </row>
    <row r="1715" spans="10:14" x14ac:dyDescent="0.25">
      <c r="J1715" s="16"/>
      <c r="K1715" s="16"/>
      <c r="L1715" s="16"/>
      <c r="M1715" s="16"/>
      <c r="N1715" s="16"/>
    </row>
    <row r="1716" spans="10:14" x14ac:dyDescent="0.25">
      <c r="J1716" s="16"/>
      <c r="K1716" s="16"/>
      <c r="L1716" s="16"/>
      <c r="M1716" s="16"/>
      <c r="N1716" s="16"/>
    </row>
    <row r="1717" spans="10:14" x14ac:dyDescent="0.25">
      <c r="J1717" s="16"/>
      <c r="K1717" s="16"/>
      <c r="L1717" s="16"/>
      <c r="M1717" s="16"/>
      <c r="N1717" s="16"/>
    </row>
    <row r="1718" spans="10:14" x14ac:dyDescent="0.25">
      <c r="J1718" s="16"/>
      <c r="K1718" s="16"/>
      <c r="L1718" s="16"/>
      <c r="M1718" s="16"/>
      <c r="N1718" s="16"/>
    </row>
    <row r="1719" spans="10:14" x14ac:dyDescent="0.25">
      <c r="J1719" s="16"/>
      <c r="K1719" s="16"/>
      <c r="L1719" s="16"/>
      <c r="M1719" s="16"/>
      <c r="N1719" s="16"/>
    </row>
    <row r="1720" spans="10:14" x14ac:dyDescent="0.25">
      <c r="J1720" s="16"/>
      <c r="K1720" s="16"/>
      <c r="L1720" s="16"/>
      <c r="M1720" s="16"/>
      <c r="N1720" s="16"/>
    </row>
    <row r="1721" spans="10:14" x14ac:dyDescent="0.25">
      <c r="J1721" s="16"/>
      <c r="K1721" s="16"/>
      <c r="L1721" s="16"/>
      <c r="M1721" s="16"/>
      <c r="N1721" s="16"/>
    </row>
    <row r="1722" spans="10:14" x14ac:dyDescent="0.25">
      <c r="J1722" s="16"/>
      <c r="K1722" s="16"/>
      <c r="L1722" s="16"/>
      <c r="M1722" s="16"/>
      <c r="N1722" s="16"/>
    </row>
    <row r="1723" spans="10:14" x14ac:dyDescent="0.25">
      <c r="J1723" s="16"/>
      <c r="K1723" s="16"/>
      <c r="L1723" s="16"/>
      <c r="M1723" s="16"/>
      <c r="N1723" s="16"/>
    </row>
    <row r="1724" spans="10:14" x14ac:dyDescent="0.25">
      <c r="J1724" s="16"/>
      <c r="K1724" s="16"/>
      <c r="L1724" s="16"/>
      <c r="M1724" s="16"/>
      <c r="N1724" s="16"/>
    </row>
    <row r="1725" spans="10:14" x14ac:dyDescent="0.25">
      <c r="J1725" s="16"/>
      <c r="K1725" s="16"/>
      <c r="L1725" s="16"/>
      <c r="M1725" s="16"/>
      <c r="N1725" s="16"/>
    </row>
    <row r="1726" spans="10:14" x14ac:dyDescent="0.25">
      <c r="J1726" s="16"/>
      <c r="K1726" s="16"/>
      <c r="L1726" s="16"/>
      <c r="M1726" s="16"/>
      <c r="N1726" s="16"/>
    </row>
    <row r="1727" spans="10:14" x14ac:dyDescent="0.25">
      <c r="J1727" s="16"/>
      <c r="K1727" s="16"/>
      <c r="L1727" s="16"/>
      <c r="M1727" s="16"/>
      <c r="N1727" s="16"/>
    </row>
    <row r="1728" spans="10:14" x14ac:dyDescent="0.25">
      <c r="J1728" s="16"/>
      <c r="K1728" s="16"/>
      <c r="L1728" s="16"/>
      <c r="M1728" s="16"/>
      <c r="N1728" s="16"/>
    </row>
    <row r="1729" spans="10:14" x14ac:dyDescent="0.25">
      <c r="J1729" s="16"/>
      <c r="K1729" s="16"/>
      <c r="L1729" s="16"/>
      <c r="M1729" s="16"/>
      <c r="N1729" s="16"/>
    </row>
    <row r="1730" spans="10:14" x14ac:dyDescent="0.25">
      <c r="J1730" s="16"/>
      <c r="K1730" s="16"/>
      <c r="L1730" s="16"/>
      <c r="M1730" s="16"/>
      <c r="N1730" s="16"/>
    </row>
    <row r="1731" spans="10:14" x14ac:dyDescent="0.25">
      <c r="J1731" s="16"/>
      <c r="K1731" s="16"/>
      <c r="L1731" s="16"/>
      <c r="M1731" s="16"/>
      <c r="N1731" s="16"/>
    </row>
    <row r="1732" spans="10:14" x14ac:dyDescent="0.25">
      <c r="J1732" s="16"/>
      <c r="K1732" s="16"/>
      <c r="L1732" s="16"/>
      <c r="M1732" s="16"/>
      <c r="N1732" s="16"/>
    </row>
    <row r="1733" spans="10:14" x14ac:dyDescent="0.25">
      <c r="J1733" s="16"/>
      <c r="K1733" s="16"/>
      <c r="L1733" s="16"/>
      <c r="M1733" s="16"/>
      <c r="N1733" s="16"/>
    </row>
    <row r="1734" spans="10:14" x14ac:dyDescent="0.25">
      <c r="J1734" s="16"/>
      <c r="K1734" s="16"/>
      <c r="L1734" s="16"/>
      <c r="M1734" s="16"/>
      <c r="N1734" s="16"/>
    </row>
    <row r="1735" spans="10:14" x14ac:dyDescent="0.25">
      <c r="J1735" s="16"/>
      <c r="K1735" s="16"/>
      <c r="L1735" s="16"/>
      <c r="M1735" s="16"/>
      <c r="N1735" s="16"/>
    </row>
    <row r="1736" spans="10:14" x14ac:dyDescent="0.25">
      <c r="J1736" s="16"/>
      <c r="K1736" s="16"/>
      <c r="L1736" s="16"/>
      <c r="M1736" s="16"/>
      <c r="N1736" s="16"/>
    </row>
    <row r="1737" spans="10:14" x14ac:dyDescent="0.25">
      <c r="J1737" s="16"/>
      <c r="K1737" s="16"/>
      <c r="L1737" s="16"/>
      <c r="M1737" s="16"/>
      <c r="N1737" s="16"/>
    </row>
    <row r="1738" spans="10:14" x14ac:dyDescent="0.25">
      <c r="J1738" s="16"/>
      <c r="K1738" s="16"/>
      <c r="L1738" s="16"/>
      <c r="M1738" s="16"/>
      <c r="N1738" s="16"/>
    </row>
    <row r="1739" spans="10:14" x14ac:dyDescent="0.25">
      <c r="J1739" s="16"/>
      <c r="K1739" s="16"/>
      <c r="L1739" s="16"/>
      <c r="M1739" s="16"/>
      <c r="N1739" s="16"/>
    </row>
    <row r="1740" spans="10:14" x14ac:dyDescent="0.25">
      <c r="J1740" s="16"/>
      <c r="K1740" s="16"/>
      <c r="L1740" s="16"/>
      <c r="M1740" s="16"/>
      <c r="N1740" s="16"/>
    </row>
    <row r="1741" spans="10:14" x14ac:dyDescent="0.25">
      <c r="J1741" s="16"/>
      <c r="K1741" s="16"/>
      <c r="L1741" s="16"/>
      <c r="M1741" s="16"/>
      <c r="N1741" s="16"/>
    </row>
    <row r="1742" spans="10:14" x14ac:dyDescent="0.25">
      <c r="J1742" s="16"/>
      <c r="K1742" s="16"/>
      <c r="L1742" s="16"/>
      <c r="M1742" s="16"/>
      <c r="N1742" s="16"/>
    </row>
    <row r="1743" spans="10:14" x14ac:dyDescent="0.25">
      <c r="J1743" s="16"/>
      <c r="K1743" s="16"/>
      <c r="L1743" s="16"/>
      <c r="M1743" s="16"/>
      <c r="N1743" s="16"/>
    </row>
    <row r="1744" spans="10:14" x14ac:dyDescent="0.25">
      <c r="J1744" s="16"/>
      <c r="K1744" s="16"/>
      <c r="L1744" s="16"/>
      <c r="M1744" s="16"/>
      <c r="N1744" s="16"/>
    </row>
    <row r="1745" spans="10:14" x14ac:dyDescent="0.25">
      <c r="J1745" s="16"/>
      <c r="K1745" s="16"/>
      <c r="L1745" s="16"/>
      <c r="M1745" s="16"/>
      <c r="N1745" s="16"/>
    </row>
    <row r="1746" spans="10:14" x14ac:dyDescent="0.25">
      <c r="J1746" s="16"/>
      <c r="K1746" s="16"/>
      <c r="L1746" s="16"/>
      <c r="M1746" s="16"/>
      <c r="N1746" s="16"/>
    </row>
    <row r="1747" spans="10:14" x14ac:dyDescent="0.25">
      <c r="J1747" s="16"/>
      <c r="K1747" s="16"/>
      <c r="L1747" s="16"/>
      <c r="M1747" s="16"/>
      <c r="N1747" s="16"/>
    </row>
    <row r="1748" spans="10:14" x14ac:dyDescent="0.25">
      <c r="J1748" s="16"/>
      <c r="K1748" s="16"/>
      <c r="L1748" s="16"/>
      <c r="M1748" s="16"/>
      <c r="N1748" s="16"/>
    </row>
    <row r="1749" spans="10:14" x14ac:dyDescent="0.25">
      <c r="J1749" s="16"/>
      <c r="K1749" s="16"/>
      <c r="L1749" s="16"/>
      <c r="M1749" s="16"/>
      <c r="N1749" s="16"/>
    </row>
    <row r="1750" spans="10:14" x14ac:dyDescent="0.25">
      <c r="J1750" s="16"/>
      <c r="K1750" s="16"/>
      <c r="L1750" s="16"/>
      <c r="M1750" s="16"/>
      <c r="N1750" s="16"/>
    </row>
    <row r="1751" spans="10:14" x14ac:dyDescent="0.25">
      <c r="J1751" s="16"/>
      <c r="K1751" s="16"/>
      <c r="L1751" s="16"/>
      <c r="M1751" s="16"/>
      <c r="N1751" s="16"/>
    </row>
    <row r="1752" spans="10:14" x14ac:dyDescent="0.25">
      <c r="J1752" s="16"/>
      <c r="K1752" s="16"/>
      <c r="L1752" s="16"/>
      <c r="M1752" s="16"/>
      <c r="N1752" s="16"/>
    </row>
    <row r="1753" spans="10:14" x14ac:dyDescent="0.25">
      <c r="J1753" s="16"/>
      <c r="K1753" s="16"/>
      <c r="L1753" s="16"/>
      <c r="M1753" s="16"/>
      <c r="N1753" s="16"/>
    </row>
    <row r="1754" spans="10:14" x14ac:dyDescent="0.25">
      <c r="J1754" s="16"/>
      <c r="K1754" s="16"/>
      <c r="L1754" s="16"/>
      <c r="M1754" s="16"/>
      <c r="N1754" s="16"/>
    </row>
    <row r="1755" spans="10:14" x14ac:dyDescent="0.25">
      <c r="J1755" s="16"/>
      <c r="K1755" s="16"/>
      <c r="L1755" s="16"/>
      <c r="M1755" s="16"/>
      <c r="N1755" s="16"/>
    </row>
    <row r="1756" spans="10:14" x14ac:dyDescent="0.25">
      <c r="J1756" s="16"/>
      <c r="K1756" s="16"/>
      <c r="L1756" s="16"/>
      <c r="M1756" s="16"/>
      <c r="N1756" s="16"/>
    </row>
    <row r="1757" spans="10:14" x14ac:dyDescent="0.25">
      <c r="J1757" s="16"/>
      <c r="K1757" s="16"/>
      <c r="L1757" s="16"/>
      <c r="M1757" s="16"/>
      <c r="N1757" s="16"/>
    </row>
    <row r="1758" spans="10:14" x14ac:dyDescent="0.25">
      <c r="J1758" s="16"/>
      <c r="K1758" s="16"/>
      <c r="L1758" s="16"/>
      <c r="M1758" s="16"/>
      <c r="N1758" s="16"/>
    </row>
    <row r="1759" spans="10:14" x14ac:dyDescent="0.25">
      <c r="J1759" s="16"/>
      <c r="K1759" s="16"/>
      <c r="L1759" s="16"/>
      <c r="M1759" s="16"/>
      <c r="N1759" s="16"/>
    </row>
    <row r="1760" spans="10:14" x14ac:dyDescent="0.25">
      <c r="J1760" s="16"/>
      <c r="K1760" s="16"/>
      <c r="L1760" s="16"/>
      <c r="M1760" s="16"/>
      <c r="N1760" s="16"/>
    </row>
    <row r="1761" spans="10:14" x14ac:dyDescent="0.25">
      <c r="J1761" s="16"/>
      <c r="K1761" s="16"/>
      <c r="L1761" s="16"/>
      <c r="M1761" s="16"/>
      <c r="N1761" s="16"/>
    </row>
    <row r="1762" spans="10:14" x14ac:dyDescent="0.25">
      <c r="J1762" s="16"/>
      <c r="K1762" s="16"/>
      <c r="L1762" s="16"/>
      <c r="M1762" s="16"/>
      <c r="N1762" s="16"/>
    </row>
    <row r="1763" spans="10:14" x14ac:dyDescent="0.25">
      <c r="J1763" s="16"/>
      <c r="K1763" s="16"/>
      <c r="L1763" s="16"/>
      <c r="M1763" s="16"/>
      <c r="N1763" s="16"/>
    </row>
    <row r="1764" spans="10:14" x14ac:dyDescent="0.25">
      <c r="J1764" s="16"/>
      <c r="K1764" s="16"/>
      <c r="L1764" s="16"/>
      <c r="M1764" s="16"/>
      <c r="N1764" s="16"/>
    </row>
    <row r="1765" spans="10:14" x14ac:dyDescent="0.25">
      <c r="J1765" s="16"/>
      <c r="K1765" s="16"/>
      <c r="L1765" s="16"/>
      <c r="M1765" s="16"/>
      <c r="N1765" s="16"/>
    </row>
    <row r="1766" spans="10:14" x14ac:dyDescent="0.25">
      <c r="J1766" s="16"/>
      <c r="K1766" s="16"/>
      <c r="L1766" s="16"/>
      <c r="M1766" s="16"/>
      <c r="N1766" s="16"/>
    </row>
    <row r="1767" spans="10:14" x14ac:dyDescent="0.25">
      <c r="J1767" s="16"/>
      <c r="K1767" s="16"/>
      <c r="L1767" s="16"/>
      <c r="M1767" s="16"/>
      <c r="N1767" s="16"/>
    </row>
    <row r="1768" spans="10:14" x14ac:dyDescent="0.25">
      <c r="J1768" s="16"/>
      <c r="K1768" s="16"/>
      <c r="L1768" s="16"/>
      <c r="M1768" s="16"/>
      <c r="N1768" s="16"/>
    </row>
    <row r="1769" spans="10:14" x14ac:dyDescent="0.25">
      <c r="J1769" s="16"/>
      <c r="K1769" s="16"/>
      <c r="L1769" s="16"/>
      <c r="M1769" s="16"/>
      <c r="N1769" s="16"/>
    </row>
    <row r="1770" spans="10:14" x14ac:dyDescent="0.25">
      <c r="J1770" s="16"/>
      <c r="K1770" s="16"/>
      <c r="L1770" s="16"/>
      <c r="M1770" s="16"/>
      <c r="N1770" s="16"/>
    </row>
    <row r="1771" spans="10:14" x14ac:dyDescent="0.25">
      <c r="J1771" s="16"/>
      <c r="K1771" s="16"/>
      <c r="L1771" s="16"/>
      <c r="M1771" s="16"/>
      <c r="N1771" s="16"/>
    </row>
    <row r="1772" spans="10:14" x14ac:dyDescent="0.25">
      <c r="J1772" s="16"/>
      <c r="K1772" s="16"/>
      <c r="L1772" s="16"/>
      <c r="M1772" s="16"/>
      <c r="N1772" s="16"/>
    </row>
    <row r="1773" spans="10:14" x14ac:dyDescent="0.25">
      <c r="J1773" s="16"/>
      <c r="K1773" s="16"/>
      <c r="L1773" s="16"/>
      <c r="M1773" s="16"/>
      <c r="N1773" s="16"/>
    </row>
    <row r="1774" spans="10:14" x14ac:dyDescent="0.25">
      <c r="J1774" s="16"/>
      <c r="K1774" s="16"/>
      <c r="L1774" s="16"/>
      <c r="M1774" s="16"/>
      <c r="N1774" s="16"/>
    </row>
    <row r="1775" spans="10:14" x14ac:dyDescent="0.25">
      <c r="J1775" s="16"/>
      <c r="K1775" s="16"/>
      <c r="L1775" s="16"/>
      <c r="M1775" s="16"/>
      <c r="N1775" s="16"/>
    </row>
    <row r="1776" spans="10:14" x14ac:dyDescent="0.25">
      <c r="J1776" s="16"/>
      <c r="K1776" s="16"/>
      <c r="L1776" s="16"/>
      <c r="M1776" s="16"/>
      <c r="N1776" s="16"/>
    </row>
    <row r="1777" spans="10:14" x14ac:dyDescent="0.25">
      <c r="J1777" s="16"/>
      <c r="K1777" s="16"/>
      <c r="L1777" s="16"/>
      <c r="M1777" s="16"/>
      <c r="N1777" s="16"/>
    </row>
    <row r="1778" spans="10:14" x14ac:dyDescent="0.25">
      <c r="J1778" s="16"/>
      <c r="K1778" s="16"/>
      <c r="L1778" s="16"/>
      <c r="M1778" s="16"/>
      <c r="N1778" s="16"/>
    </row>
    <row r="1779" spans="10:14" x14ac:dyDescent="0.25">
      <c r="J1779" s="16"/>
      <c r="K1779" s="16"/>
      <c r="L1779" s="16"/>
      <c r="M1779" s="16"/>
      <c r="N1779" s="16"/>
    </row>
    <row r="1780" spans="10:14" x14ac:dyDescent="0.25">
      <c r="J1780" s="16"/>
      <c r="K1780" s="16"/>
      <c r="L1780" s="16"/>
      <c r="M1780" s="16"/>
      <c r="N1780" s="16"/>
    </row>
    <row r="1781" spans="10:14" x14ac:dyDescent="0.25">
      <c r="J1781" s="16"/>
      <c r="K1781" s="16"/>
      <c r="L1781" s="16"/>
      <c r="M1781" s="16"/>
      <c r="N1781" s="16"/>
    </row>
    <row r="1782" spans="10:14" x14ac:dyDescent="0.25">
      <c r="J1782" s="16"/>
      <c r="K1782" s="16"/>
      <c r="L1782" s="16"/>
      <c r="M1782" s="16"/>
      <c r="N1782" s="16"/>
    </row>
    <row r="1783" spans="10:14" x14ac:dyDescent="0.25">
      <c r="J1783" s="16"/>
      <c r="K1783" s="16"/>
      <c r="L1783" s="16"/>
      <c r="M1783" s="16"/>
      <c r="N1783" s="16"/>
    </row>
    <row r="1784" spans="10:14" x14ac:dyDescent="0.25">
      <c r="J1784" s="16"/>
      <c r="K1784" s="16"/>
      <c r="L1784" s="16"/>
      <c r="M1784" s="16"/>
      <c r="N1784" s="16"/>
    </row>
    <row r="1785" spans="10:14" x14ac:dyDescent="0.25">
      <c r="J1785" s="16"/>
      <c r="K1785" s="16"/>
      <c r="L1785" s="16"/>
      <c r="M1785" s="16"/>
      <c r="N1785" s="16"/>
    </row>
    <row r="1786" spans="10:14" x14ac:dyDescent="0.25">
      <c r="J1786" s="16"/>
      <c r="K1786" s="16"/>
      <c r="L1786" s="16"/>
      <c r="M1786" s="16"/>
      <c r="N1786" s="16"/>
    </row>
    <row r="1787" spans="10:14" x14ac:dyDescent="0.25">
      <c r="J1787" s="16"/>
      <c r="K1787" s="16"/>
      <c r="L1787" s="16"/>
      <c r="M1787" s="16"/>
      <c r="N1787" s="16"/>
    </row>
    <row r="1788" spans="10:14" x14ac:dyDescent="0.25">
      <c r="J1788" s="16"/>
      <c r="K1788" s="16"/>
      <c r="L1788" s="16"/>
      <c r="M1788" s="16"/>
      <c r="N1788" s="16"/>
    </row>
    <row r="1789" spans="10:14" x14ac:dyDescent="0.25">
      <c r="J1789" s="16"/>
      <c r="K1789" s="16"/>
      <c r="L1789" s="16"/>
      <c r="M1789" s="16"/>
      <c r="N1789" s="16"/>
    </row>
    <row r="1790" spans="10:14" x14ac:dyDescent="0.25">
      <c r="J1790" s="16"/>
      <c r="K1790" s="16"/>
      <c r="L1790" s="16"/>
      <c r="M1790" s="16"/>
      <c r="N1790" s="16"/>
    </row>
    <row r="1791" spans="10:14" x14ac:dyDescent="0.25">
      <c r="J1791" s="16"/>
      <c r="K1791" s="16"/>
      <c r="L1791" s="16"/>
      <c r="M1791" s="16"/>
      <c r="N1791" s="16"/>
    </row>
    <row r="1792" spans="10:14" x14ac:dyDescent="0.25">
      <c r="J1792" s="16"/>
      <c r="K1792" s="16"/>
      <c r="L1792" s="16"/>
      <c r="M1792" s="16"/>
      <c r="N1792" s="16"/>
    </row>
    <row r="1793" spans="10:14" x14ac:dyDescent="0.25">
      <c r="J1793" s="16"/>
      <c r="K1793" s="16"/>
      <c r="L1793" s="16"/>
      <c r="M1793" s="16"/>
      <c r="N1793" s="16"/>
    </row>
    <row r="1794" spans="10:14" x14ac:dyDescent="0.25">
      <c r="J1794" s="16"/>
      <c r="K1794" s="16"/>
      <c r="L1794" s="16"/>
      <c r="M1794" s="16"/>
      <c r="N1794" s="16"/>
    </row>
    <row r="1795" spans="10:14" x14ac:dyDescent="0.25">
      <c r="J1795" s="16"/>
      <c r="K1795" s="16"/>
      <c r="L1795" s="16"/>
      <c r="M1795" s="16"/>
      <c r="N1795" s="16"/>
    </row>
    <row r="1796" spans="10:14" x14ac:dyDescent="0.25">
      <c r="J1796" s="16"/>
      <c r="K1796" s="16"/>
      <c r="L1796" s="16"/>
      <c r="M1796" s="16"/>
      <c r="N1796" s="16"/>
    </row>
    <row r="1797" spans="10:14" x14ac:dyDescent="0.25">
      <c r="J1797" s="16"/>
      <c r="K1797" s="16"/>
      <c r="L1797" s="16"/>
      <c r="M1797" s="16"/>
      <c r="N1797" s="16"/>
    </row>
    <row r="1798" spans="10:14" x14ac:dyDescent="0.25">
      <c r="J1798" s="16"/>
      <c r="K1798" s="16"/>
      <c r="L1798" s="16"/>
      <c r="M1798" s="16"/>
      <c r="N1798" s="16"/>
    </row>
    <row r="1799" spans="10:14" x14ac:dyDescent="0.25">
      <c r="J1799" s="16"/>
      <c r="K1799" s="16"/>
      <c r="L1799" s="16"/>
      <c r="M1799" s="16"/>
      <c r="N1799" s="16"/>
    </row>
    <row r="1800" spans="10:14" x14ac:dyDescent="0.25">
      <c r="J1800" s="16"/>
      <c r="K1800" s="16"/>
      <c r="L1800" s="16"/>
      <c r="M1800" s="16"/>
      <c r="N1800" s="16"/>
    </row>
    <row r="1801" spans="10:14" x14ac:dyDescent="0.25">
      <c r="J1801" s="16"/>
      <c r="K1801" s="16"/>
      <c r="L1801" s="16"/>
      <c r="M1801" s="16"/>
      <c r="N1801" s="16"/>
    </row>
    <row r="1802" spans="10:14" x14ac:dyDescent="0.25">
      <c r="J1802" s="16"/>
      <c r="K1802" s="16"/>
      <c r="L1802" s="16"/>
      <c r="M1802" s="16"/>
      <c r="N1802" s="16"/>
    </row>
    <row r="1803" spans="10:14" x14ac:dyDescent="0.25">
      <c r="J1803" s="16"/>
      <c r="K1803" s="16"/>
      <c r="L1803" s="16"/>
      <c r="M1803" s="16"/>
      <c r="N1803" s="16"/>
    </row>
    <row r="1804" spans="10:14" x14ac:dyDescent="0.25">
      <c r="J1804" s="16"/>
      <c r="K1804" s="16"/>
      <c r="L1804" s="16"/>
      <c r="M1804" s="16"/>
      <c r="N1804" s="16"/>
    </row>
    <row r="1805" spans="10:14" x14ac:dyDescent="0.25">
      <c r="J1805" s="16"/>
      <c r="K1805" s="16"/>
      <c r="L1805" s="16"/>
      <c r="M1805" s="16"/>
      <c r="N1805" s="16"/>
    </row>
    <row r="1806" spans="10:14" x14ac:dyDescent="0.25">
      <c r="J1806" s="16"/>
      <c r="K1806" s="16"/>
      <c r="L1806" s="16"/>
      <c r="M1806" s="16"/>
      <c r="N1806" s="16"/>
    </row>
    <row r="1807" spans="10:14" x14ac:dyDescent="0.25">
      <c r="J1807" s="16"/>
      <c r="K1807" s="16"/>
      <c r="L1807" s="16"/>
      <c r="M1807" s="16"/>
      <c r="N1807" s="16"/>
    </row>
    <row r="1808" spans="10:14" x14ac:dyDescent="0.25">
      <c r="J1808" s="16"/>
      <c r="K1808" s="16"/>
      <c r="L1808" s="16"/>
      <c r="M1808" s="16"/>
      <c r="N1808" s="16"/>
    </row>
    <row r="1809" spans="10:14" x14ac:dyDescent="0.25">
      <c r="J1809" s="16"/>
      <c r="K1809" s="16"/>
      <c r="L1809" s="16"/>
      <c r="M1809" s="16"/>
      <c r="N1809" s="16"/>
    </row>
    <row r="1810" spans="10:14" x14ac:dyDescent="0.25">
      <c r="J1810" s="16"/>
      <c r="K1810" s="16"/>
      <c r="L1810" s="16"/>
      <c r="M1810" s="16"/>
      <c r="N1810" s="16"/>
    </row>
    <row r="1811" spans="10:14" x14ac:dyDescent="0.25">
      <c r="J1811" s="16"/>
      <c r="K1811" s="16"/>
      <c r="L1811" s="16"/>
      <c r="M1811" s="16"/>
      <c r="N1811" s="16"/>
    </row>
    <row r="1812" spans="10:14" x14ac:dyDescent="0.25">
      <c r="J1812" s="16"/>
      <c r="K1812" s="16"/>
      <c r="L1812" s="16"/>
      <c r="M1812" s="16"/>
      <c r="N1812" s="16"/>
    </row>
    <row r="1813" spans="10:14" x14ac:dyDescent="0.25">
      <c r="J1813" s="16"/>
      <c r="K1813" s="16"/>
      <c r="L1813" s="16"/>
      <c r="M1813" s="16"/>
      <c r="N1813" s="16"/>
    </row>
    <row r="1814" spans="10:14" x14ac:dyDescent="0.25">
      <c r="J1814" s="16"/>
      <c r="K1814" s="16"/>
      <c r="L1814" s="16"/>
      <c r="M1814" s="16"/>
      <c r="N1814" s="16"/>
    </row>
    <row r="1815" spans="10:14" x14ac:dyDescent="0.25">
      <c r="J1815" s="16"/>
      <c r="K1815" s="16"/>
      <c r="L1815" s="16"/>
      <c r="M1815" s="16"/>
      <c r="N1815" s="16"/>
    </row>
    <row r="1816" spans="10:14" x14ac:dyDescent="0.25">
      <c r="J1816" s="16"/>
      <c r="K1816" s="16"/>
      <c r="L1816" s="16"/>
      <c r="M1816" s="16"/>
      <c r="N1816" s="16"/>
    </row>
    <row r="1817" spans="10:14" x14ac:dyDescent="0.25">
      <c r="J1817" s="16"/>
      <c r="K1817" s="16"/>
      <c r="L1817" s="16"/>
      <c r="M1817" s="16"/>
      <c r="N1817" s="16"/>
    </row>
    <row r="1818" spans="10:14" x14ac:dyDescent="0.25">
      <c r="J1818" s="16"/>
      <c r="K1818" s="16"/>
      <c r="L1818" s="16"/>
      <c r="M1818" s="16"/>
      <c r="N1818" s="16"/>
    </row>
    <row r="1819" spans="10:14" x14ac:dyDescent="0.25">
      <c r="J1819" s="16"/>
      <c r="K1819" s="16"/>
      <c r="L1819" s="16"/>
      <c r="M1819" s="16"/>
      <c r="N1819" s="16"/>
    </row>
    <row r="1820" spans="10:14" x14ac:dyDescent="0.25">
      <c r="J1820" s="16"/>
      <c r="K1820" s="16"/>
      <c r="L1820" s="16"/>
      <c r="M1820" s="16"/>
      <c r="N1820" s="16"/>
    </row>
    <row r="1821" spans="10:14" x14ac:dyDescent="0.25">
      <c r="J1821" s="16"/>
      <c r="K1821" s="16"/>
      <c r="L1821" s="16"/>
      <c r="M1821" s="16"/>
      <c r="N1821" s="16"/>
    </row>
    <row r="1822" spans="10:14" x14ac:dyDescent="0.25">
      <c r="J1822" s="16"/>
      <c r="K1822" s="16"/>
      <c r="L1822" s="16"/>
      <c r="M1822" s="16"/>
      <c r="N1822" s="16"/>
    </row>
    <row r="1823" spans="10:14" x14ac:dyDescent="0.25">
      <c r="J1823" s="16"/>
      <c r="K1823" s="16"/>
      <c r="L1823" s="16"/>
      <c r="M1823" s="16"/>
      <c r="N1823" s="16"/>
    </row>
    <row r="1824" spans="10:14" x14ac:dyDescent="0.25">
      <c r="J1824" s="16"/>
      <c r="K1824" s="16"/>
      <c r="L1824" s="16"/>
      <c r="M1824" s="16"/>
      <c r="N1824" s="16"/>
    </row>
    <row r="1825" spans="10:14" x14ac:dyDescent="0.25">
      <c r="J1825" s="16"/>
      <c r="K1825" s="16"/>
      <c r="L1825" s="16"/>
      <c r="M1825" s="16"/>
      <c r="N1825" s="16"/>
    </row>
    <row r="1826" spans="10:14" x14ac:dyDescent="0.25">
      <c r="J1826" s="16"/>
      <c r="K1826" s="16"/>
      <c r="L1826" s="16"/>
      <c r="M1826" s="16"/>
      <c r="N1826" s="16"/>
    </row>
    <row r="1827" spans="10:14" x14ac:dyDescent="0.25">
      <c r="J1827" s="16"/>
      <c r="K1827" s="16"/>
      <c r="L1827" s="16"/>
      <c r="M1827" s="16"/>
      <c r="N1827" s="16"/>
    </row>
    <row r="1828" spans="10:14" x14ac:dyDescent="0.25">
      <c r="J1828" s="16"/>
      <c r="K1828" s="16"/>
      <c r="L1828" s="16"/>
      <c r="M1828" s="16"/>
      <c r="N1828" s="16"/>
    </row>
    <row r="1829" spans="10:14" x14ac:dyDescent="0.25">
      <c r="J1829" s="16"/>
      <c r="K1829" s="16"/>
      <c r="L1829" s="16"/>
      <c r="M1829" s="16"/>
      <c r="N1829" s="16"/>
    </row>
    <row r="1830" spans="10:14" x14ac:dyDescent="0.25">
      <c r="J1830" s="16"/>
      <c r="K1830" s="16"/>
      <c r="L1830" s="16"/>
      <c r="M1830" s="16"/>
      <c r="N1830" s="16"/>
    </row>
    <row r="1831" spans="10:14" x14ac:dyDescent="0.25">
      <c r="J1831" s="16"/>
      <c r="K1831" s="16"/>
      <c r="L1831" s="16"/>
      <c r="M1831" s="16"/>
      <c r="N1831" s="16"/>
    </row>
    <row r="1832" spans="10:14" x14ac:dyDescent="0.25">
      <c r="J1832" s="16"/>
      <c r="K1832" s="16"/>
      <c r="L1832" s="16"/>
      <c r="M1832" s="16"/>
      <c r="N1832" s="16"/>
    </row>
    <row r="1833" spans="10:14" x14ac:dyDescent="0.25">
      <c r="J1833" s="16"/>
      <c r="K1833" s="16"/>
      <c r="L1833" s="16"/>
      <c r="M1833" s="16"/>
      <c r="N1833" s="16"/>
    </row>
    <row r="1834" spans="10:14" x14ac:dyDescent="0.25">
      <c r="J1834" s="16"/>
      <c r="K1834" s="16"/>
      <c r="L1834" s="16"/>
      <c r="M1834" s="16"/>
      <c r="N1834" s="16"/>
    </row>
    <row r="1835" spans="10:14" x14ac:dyDescent="0.25">
      <c r="J1835" s="16"/>
      <c r="K1835" s="16"/>
      <c r="L1835" s="16"/>
      <c r="M1835" s="16"/>
      <c r="N1835" s="16"/>
    </row>
    <row r="1836" spans="10:14" x14ac:dyDescent="0.25">
      <c r="J1836" s="16"/>
      <c r="K1836" s="16"/>
      <c r="L1836" s="16"/>
      <c r="M1836" s="16"/>
      <c r="N1836" s="16"/>
    </row>
    <row r="1837" spans="10:14" x14ac:dyDescent="0.25">
      <c r="J1837" s="16"/>
      <c r="K1837" s="16"/>
      <c r="L1837" s="16"/>
      <c r="M1837" s="16"/>
      <c r="N1837" s="16"/>
    </row>
    <row r="1838" spans="10:14" x14ac:dyDescent="0.25">
      <c r="J1838" s="16"/>
      <c r="K1838" s="16"/>
      <c r="L1838" s="16"/>
      <c r="M1838" s="16"/>
      <c r="N1838" s="16"/>
    </row>
    <row r="1839" spans="10:14" x14ac:dyDescent="0.25">
      <c r="J1839" s="16"/>
      <c r="K1839" s="16"/>
      <c r="L1839" s="16"/>
      <c r="M1839" s="16"/>
      <c r="N1839" s="16"/>
    </row>
    <row r="1840" spans="10:14" x14ac:dyDescent="0.25">
      <c r="J1840" s="16"/>
      <c r="K1840" s="16"/>
      <c r="L1840" s="16"/>
      <c r="M1840" s="16"/>
      <c r="N1840" s="16"/>
    </row>
    <row r="1841" spans="10:14" x14ac:dyDescent="0.25">
      <c r="J1841" s="16"/>
      <c r="K1841" s="16"/>
      <c r="L1841" s="16"/>
      <c r="M1841" s="16"/>
      <c r="N1841" s="16"/>
    </row>
    <row r="1842" spans="10:14" x14ac:dyDescent="0.25">
      <c r="J1842" s="16"/>
      <c r="K1842" s="16"/>
      <c r="L1842" s="16"/>
      <c r="M1842" s="16"/>
      <c r="N1842" s="16"/>
    </row>
    <row r="1843" spans="10:14" x14ac:dyDescent="0.25">
      <c r="J1843" s="16"/>
      <c r="K1843" s="16"/>
      <c r="L1843" s="16"/>
      <c r="M1843" s="16"/>
      <c r="N1843" s="16"/>
    </row>
    <row r="1844" spans="10:14" x14ac:dyDescent="0.25">
      <c r="J1844" s="16"/>
      <c r="K1844" s="16"/>
      <c r="L1844" s="16"/>
      <c r="M1844" s="16"/>
      <c r="N1844" s="16"/>
    </row>
    <row r="1845" spans="10:14" x14ac:dyDescent="0.25">
      <c r="J1845" s="16"/>
      <c r="K1845" s="16"/>
      <c r="L1845" s="16"/>
      <c r="M1845" s="16"/>
      <c r="N1845" s="16"/>
    </row>
    <row r="1846" spans="10:14" x14ac:dyDescent="0.25">
      <c r="J1846" s="16"/>
      <c r="K1846" s="16"/>
      <c r="L1846" s="16"/>
      <c r="M1846" s="16"/>
      <c r="N1846" s="16"/>
    </row>
    <row r="1847" spans="10:14" x14ac:dyDescent="0.25">
      <c r="J1847" s="16"/>
      <c r="K1847" s="16"/>
      <c r="L1847" s="16"/>
      <c r="M1847" s="16"/>
      <c r="N1847" s="16"/>
    </row>
    <row r="1848" spans="10:14" x14ac:dyDescent="0.25">
      <c r="J1848" s="16"/>
      <c r="K1848" s="16"/>
      <c r="L1848" s="16"/>
      <c r="M1848" s="16"/>
      <c r="N1848" s="16"/>
    </row>
    <row r="1849" spans="10:14" x14ac:dyDescent="0.25">
      <c r="J1849" s="16"/>
      <c r="K1849" s="16"/>
      <c r="L1849" s="16"/>
      <c r="M1849" s="16"/>
      <c r="N1849" s="16"/>
    </row>
    <row r="1850" spans="10:14" x14ac:dyDescent="0.25">
      <c r="J1850" s="16"/>
      <c r="K1850" s="16"/>
      <c r="L1850" s="16"/>
      <c r="M1850" s="16"/>
      <c r="N1850" s="16"/>
    </row>
    <row r="1851" spans="10:14" x14ac:dyDescent="0.25">
      <c r="J1851" s="16"/>
      <c r="K1851" s="16"/>
      <c r="L1851" s="16"/>
      <c r="M1851" s="16"/>
      <c r="N1851" s="16"/>
    </row>
    <row r="1852" spans="10:14" x14ac:dyDescent="0.25">
      <c r="J1852" s="16"/>
      <c r="K1852" s="16"/>
      <c r="L1852" s="16"/>
      <c r="M1852" s="16"/>
      <c r="N1852" s="16"/>
    </row>
    <row r="1853" spans="10:14" x14ac:dyDescent="0.25">
      <c r="J1853" s="16"/>
      <c r="K1853" s="16"/>
      <c r="L1853" s="16"/>
      <c r="M1853" s="16"/>
      <c r="N1853" s="16"/>
    </row>
    <row r="1854" spans="10:14" x14ac:dyDescent="0.25">
      <c r="J1854" s="16"/>
      <c r="K1854" s="16"/>
      <c r="L1854" s="16"/>
      <c r="M1854" s="16"/>
      <c r="N1854" s="16"/>
    </row>
    <row r="1855" spans="10:14" x14ac:dyDescent="0.25">
      <c r="J1855" s="16"/>
      <c r="K1855" s="16"/>
      <c r="L1855" s="16"/>
      <c r="M1855" s="16"/>
      <c r="N1855" s="16"/>
    </row>
    <row r="1856" spans="10:14" x14ac:dyDescent="0.25">
      <c r="J1856" s="16"/>
      <c r="K1856" s="16"/>
      <c r="L1856" s="16"/>
      <c r="M1856" s="16"/>
      <c r="N1856" s="16"/>
    </row>
    <row r="1857" spans="10:14" x14ac:dyDescent="0.25">
      <c r="J1857" s="16"/>
      <c r="K1857" s="16"/>
      <c r="L1857" s="16"/>
      <c r="M1857" s="16"/>
      <c r="N1857" s="16"/>
    </row>
    <row r="1858" spans="10:14" x14ac:dyDescent="0.25">
      <c r="J1858" s="16"/>
      <c r="K1858" s="16"/>
      <c r="L1858" s="16"/>
      <c r="M1858" s="16"/>
      <c r="N1858" s="16"/>
    </row>
    <row r="1859" spans="10:14" x14ac:dyDescent="0.25">
      <c r="J1859" s="16"/>
      <c r="K1859" s="16"/>
      <c r="L1859" s="16"/>
      <c r="M1859" s="16"/>
      <c r="N1859" s="16"/>
    </row>
    <row r="1860" spans="10:14" x14ac:dyDescent="0.25">
      <c r="J1860" s="16"/>
      <c r="K1860" s="16"/>
      <c r="L1860" s="16"/>
      <c r="M1860" s="16"/>
      <c r="N1860" s="16"/>
    </row>
    <row r="1861" spans="10:14" x14ac:dyDescent="0.25">
      <c r="J1861" s="16"/>
      <c r="K1861" s="16"/>
      <c r="L1861" s="16"/>
      <c r="M1861" s="16"/>
      <c r="N1861" s="16"/>
    </row>
    <row r="1862" spans="10:14" x14ac:dyDescent="0.25">
      <c r="J1862" s="16"/>
      <c r="K1862" s="16"/>
      <c r="L1862" s="16"/>
      <c r="M1862" s="16"/>
      <c r="N1862" s="16"/>
    </row>
    <row r="1863" spans="10:14" x14ac:dyDescent="0.25">
      <c r="J1863" s="16"/>
      <c r="K1863" s="16"/>
      <c r="L1863" s="16"/>
      <c r="M1863" s="16"/>
      <c r="N1863" s="16"/>
    </row>
    <row r="1864" spans="10:14" x14ac:dyDescent="0.25">
      <c r="J1864" s="16"/>
      <c r="K1864" s="16"/>
      <c r="L1864" s="16"/>
      <c r="M1864" s="16"/>
      <c r="N1864" s="16"/>
    </row>
    <row r="1865" spans="10:14" x14ac:dyDescent="0.25">
      <c r="J1865" s="16"/>
      <c r="K1865" s="16"/>
      <c r="L1865" s="16"/>
      <c r="M1865" s="16"/>
      <c r="N1865" s="16"/>
    </row>
    <row r="1866" spans="10:14" x14ac:dyDescent="0.25">
      <c r="J1866" s="16"/>
      <c r="K1866" s="16"/>
      <c r="L1866" s="16"/>
      <c r="M1866" s="16"/>
      <c r="N1866" s="16"/>
    </row>
    <row r="1867" spans="10:14" x14ac:dyDescent="0.25">
      <c r="J1867" s="16"/>
      <c r="K1867" s="16"/>
      <c r="L1867" s="16"/>
      <c r="M1867" s="16"/>
      <c r="N1867" s="16"/>
    </row>
    <row r="1868" spans="10:14" x14ac:dyDescent="0.25">
      <c r="J1868" s="16"/>
      <c r="K1868" s="16"/>
      <c r="L1868" s="16"/>
      <c r="M1868" s="16"/>
      <c r="N1868" s="16"/>
    </row>
    <row r="1869" spans="10:14" x14ac:dyDescent="0.25">
      <c r="J1869" s="16"/>
      <c r="K1869" s="16"/>
      <c r="L1869" s="16"/>
      <c r="M1869" s="16"/>
      <c r="N1869" s="16"/>
    </row>
    <row r="1870" spans="10:14" x14ac:dyDescent="0.25">
      <c r="J1870" s="16"/>
      <c r="K1870" s="16"/>
      <c r="L1870" s="16"/>
      <c r="M1870" s="16"/>
      <c r="N1870" s="16"/>
    </row>
    <row r="1871" spans="10:14" x14ac:dyDescent="0.25">
      <c r="J1871" s="16"/>
      <c r="K1871" s="16"/>
      <c r="L1871" s="16"/>
      <c r="M1871" s="16"/>
      <c r="N1871" s="16"/>
    </row>
    <row r="1872" spans="10:14" x14ac:dyDescent="0.25">
      <c r="J1872" s="16"/>
      <c r="K1872" s="16"/>
      <c r="L1872" s="16"/>
      <c r="M1872" s="16"/>
      <c r="N1872" s="16"/>
    </row>
    <row r="1873" spans="10:14" x14ac:dyDescent="0.25">
      <c r="J1873" s="16"/>
      <c r="K1873" s="16"/>
      <c r="L1873" s="16"/>
      <c r="M1873" s="16"/>
      <c r="N1873" s="16"/>
    </row>
    <row r="1874" spans="10:14" x14ac:dyDescent="0.25">
      <c r="J1874" s="16"/>
      <c r="K1874" s="16"/>
      <c r="L1874" s="16"/>
      <c r="M1874" s="16"/>
      <c r="N1874" s="16"/>
    </row>
    <row r="1875" spans="10:14" x14ac:dyDescent="0.25">
      <c r="J1875" s="16"/>
      <c r="K1875" s="16"/>
      <c r="L1875" s="16"/>
      <c r="M1875" s="16"/>
      <c r="N1875" s="16"/>
    </row>
    <row r="1876" spans="10:14" x14ac:dyDescent="0.25">
      <c r="J1876" s="16"/>
      <c r="K1876" s="16"/>
      <c r="L1876" s="16"/>
      <c r="M1876" s="16"/>
      <c r="N1876" s="16"/>
    </row>
    <row r="1877" spans="10:14" x14ac:dyDescent="0.25">
      <c r="J1877" s="16"/>
      <c r="K1877" s="16"/>
      <c r="L1877" s="16"/>
      <c r="M1877" s="16"/>
      <c r="N1877" s="16"/>
    </row>
    <row r="1878" spans="10:14" x14ac:dyDescent="0.25">
      <c r="J1878" s="16"/>
      <c r="K1878" s="16"/>
      <c r="L1878" s="16"/>
      <c r="M1878" s="16"/>
      <c r="N1878" s="16"/>
    </row>
    <row r="1879" spans="10:14" x14ac:dyDescent="0.25">
      <c r="J1879" s="16"/>
      <c r="K1879" s="16"/>
      <c r="L1879" s="16"/>
      <c r="M1879" s="16"/>
      <c r="N1879" s="16"/>
    </row>
    <row r="1880" spans="10:14" x14ac:dyDescent="0.25">
      <c r="J1880" s="16"/>
      <c r="K1880" s="16"/>
      <c r="L1880" s="16"/>
      <c r="M1880" s="16"/>
      <c r="N1880" s="16"/>
    </row>
    <row r="1881" spans="10:14" x14ac:dyDescent="0.25">
      <c r="J1881" s="16"/>
      <c r="K1881" s="16"/>
      <c r="L1881" s="16"/>
      <c r="M1881" s="16"/>
      <c r="N1881" s="16"/>
    </row>
    <row r="1882" spans="10:14" x14ac:dyDescent="0.25">
      <c r="J1882" s="16"/>
      <c r="K1882" s="16"/>
      <c r="L1882" s="16"/>
      <c r="M1882" s="16"/>
      <c r="N1882" s="16"/>
    </row>
    <row r="1883" spans="10:14" x14ac:dyDescent="0.25">
      <c r="J1883" s="16"/>
      <c r="K1883" s="16"/>
      <c r="L1883" s="16"/>
      <c r="M1883" s="16"/>
      <c r="N1883" s="16"/>
    </row>
    <row r="1884" spans="10:14" x14ac:dyDescent="0.25">
      <c r="J1884" s="16"/>
      <c r="K1884" s="16"/>
      <c r="L1884" s="16"/>
      <c r="M1884" s="16"/>
      <c r="N1884" s="16"/>
    </row>
    <row r="1885" spans="10:14" x14ac:dyDescent="0.25">
      <c r="J1885" s="16"/>
      <c r="K1885" s="16"/>
      <c r="L1885" s="16"/>
      <c r="M1885" s="16"/>
      <c r="N1885" s="16"/>
    </row>
    <row r="1886" spans="10:14" x14ac:dyDescent="0.25">
      <c r="J1886" s="16"/>
      <c r="K1886" s="16"/>
      <c r="L1886" s="16"/>
      <c r="M1886" s="16"/>
      <c r="N1886" s="16"/>
    </row>
    <row r="1887" spans="10:14" x14ac:dyDescent="0.25">
      <c r="J1887" s="16"/>
      <c r="K1887" s="16"/>
      <c r="L1887" s="16"/>
      <c r="M1887" s="16"/>
      <c r="N1887" s="16"/>
    </row>
    <row r="1888" spans="10:14" x14ac:dyDescent="0.25">
      <c r="J1888" s="16"/>
      <c r="K1888" s="16"/>
      <c r="L1888" s="16"/>
      <c r="M1888" s="16"/>
      <c r="N1888" s="16"/>
    </row>
    <row r="1889" spans="10:14" x14ac:dyDescent="0.25">
      <c r="J1889" s="16"/>
      <c r="K1889" s="16"/>
      <c r="L1889" s="16"/>
      <c r="M1889" s="16"/>
      <c r="N1889" s="16"/>
    </row>
    <row r="1890" spans="10:14" x14ac:dyDescent="0.25">
      <c r="J1890" s="16"/>
      <c r="K1890" s="16"/>
      <c r="L1890" s="16"/>
      <c r="M1890" s="16"/>
      <c r="N1890" s="16"/>
    </row>
    <row r="1891" spans="10:14" x14ac:dyDescent="0.25">
      <c r="J1891" s="16"/>
      <c r="K1891" s="16"/>
      <c r="L1891" s="16"/>
      <c r="M1891" s="16"/>
      <c r="N1891" s="16"/>
    </row>
    <row r="1892" spans="10:14" x14ac:dyDescent="0.25">
      <c r="J1892" s="16"/>
      <c r="K1892" s="16"/>
      <c r="L1892" s="16"/>
      <c r="M1892" s="16"/>
      <c r="N1892" s="16"/>
    </row>
    <row r="1893" spans="10:14" x14ac:dyDescent="0.25">
      <c r="J1893" s="16"/>
      <c r="K1893" s="16"/>
      <c r="L1893" s="16"/>
      <c r="M1893" s="16"/>
      <c r="N1893" s="16"/>
    </row>
    <row r="1894" spans="10:14" x14ac:dyDescent="0.25">
      <c r="J1894" s="16"/>
      <c r="K1894" s="16"/>
      <c r="L1894" s="16"/>
      <c r="M1894" s="16"/>
      <c r="N1894" s="16"/>
    </row>
    <row r="1895" spans="10:14" x14ac:dyDescent="0.25">
      <c r="J1895" s="16"/>
      <c r="K1895" s="16"/>
      <c r="L1895" s="16"/>
      <c r="M1895" s="16"/>
      <c r="N1895" s="16"/>
    </row>
    <row r="1896" spans="10:14" x14ac:dyDescent="0.25">
      <c r="J1896" s="16"/>
      <c r="K1896" s="16"/>
      <c r="L1896" s="16"/>
      <c r="M1896" s="16"/>
      <c r="N1896" s="16"/>
    </row>
    <row r="1897" spans="10:14" x14ac:dyDescent="0.25">
      <c r="J1897" s="16"/>
      <c r="K1897" s="16"/>
      <c r="L1897" s="16"/>
      <c r="M1897" s="16"/>
      <c r="N1897" s="16"/>
    </row>
    <row r="1898" spans="10:14" x14ac:dyDescent="0.25">
      <c r="J1898" s="16"/>
      <c r="K1898" s="16"/>
      <c r="L1898" s="16"/>
      <c r="M1898" s="16"/>
      <c r="N1898" s="16"/>
    </row>
    <row r="1899" spans="10:14" x14ac:dyDescent="0.25">
      <c r="J1899" s="16"/>
      <c r="K1899" s="16"/>
      <c r="L1899" s="16"/>
      <c r="M1899" s="16"/>
      <c r="N1899" s="16"/>
    </row>
    <row r="1900" spans="10:14" x14ac:dyDescent="0.25">
      <c r="J1900" s="16"/>
      <c r="K1900" s="16"/>
      <c r="L1900" s="16"/>
      <c r="M1900" s="16"/>
      <c r="N1900" s="16"/>
    </row>
    <row r="1901" spans="10:14" x14ac:dyDescent="0.25">
      <c r="J1901" s="16"/>
      <c r="K1901" s="16"/>
      <c r="L1901" s="16"/>
      <c r="M1901" s="16"/>
      <c r="N1901" s="16"/>
    </row>
    <row r="1902" spans="10:14" x14ac:dyDescent="0.25">
      <c r="J1902" s="16"/>
      <c r="K1902" s="16"/>
      <c r="L1902" s="16"/>
      <c r="M1902" s="16"/>
      <c r="N1902" s="16"/>
    </row>
    <row r="1903" spans="10:14" x14ac:dyDescent="0.25">
      <c r="J1903" s="16"/>
      <c r="K1903" s="16"/>
      <c r="L1903" s="16"/>
      <c r="M1903" s="16"/>
      <c r="N1903" s="16"/>
    </row>
    <row r="1904" spans="10:14" x14ac:dyDescent="0.25">
      <c r="J1904" s="16"/>
      <c r="K1904" s="16"/>
      <c r="L1904" s="16"/>
      <c r="M1904" s="16"/>
      <c r="N1904" s="16"/>
    </row>
    <row r="1905" spans="10:14" x14ac:dyDescent="0.25">
      <c r="J1905" s="16"/>
      <c r="K1905" s="16"/>
      <c r="L1905" s="16"/>
      <c r="M1905" s="16"/>
      <c r="N1905" s="16"/>
    </row>
    <row r="1906" spans="10:14" x14ac:dyDescent="0.25">
      <c r="J1906" s="16"/>
      <c r="K1906" s="16"/>
      <c r="L1906" s="16"/>
      <c r="M1906" s="16"/>
      <c r="N1906" s="16"/>
    </row>
    <row r="1907" spans="10:14" x14ac:dyDescent="0.25">
      <c r="J1907" s="16"/>
      <c r="K1907" s="16"/>
      <c r="L1907" s="16"/>
      <c r="M1907" s="16"/>
      <c r="N1907" s="16"/>
    </row>
    <row r="1908" spans="10:14" x14ac:dyDescent="0.25">
      <c r="J1908" s="16"/>
      <c r="K1908" s="16"/>
      <c r="L1908" s="16"/>
      <c r="M1908" s="16"/>
      <c r="N1908" s="16"/>
    </row>
    <row r="1909" spans="10:14" x14ac:dyDescent="0.25">
      <c r="J1909" s="16"/>
      <c r="K1909" s="16"/>
      <c r="L1909" s="16"/>
      <c r="M1909" s="16"/>
      <c r="N1909" s="16"/>
    </row>
    <row r="1910" spans="10:14" x14ac:dyDescent="0.25">
      <c r="J1910" s="16"/>
      <c r="K1910" s="16"/>
      <c r="L1910" s="16"/>
      <c r="M1910" s="16"/>
      <c r="N1910" s="16"/>
    </row>
    <row r="1911" spans="10:14" x14ac:dyDescent="0.25">
      <c r="J1911" s="16"/>
      <c r="K1911" s="16"/>
      <c r="L1911" s="16"/>
      <c r="M1911" s="16"/>
      <c r="N1911" s="16"/>
    </row>
    <row r="1912" spans="10:14" x14ac:dyDescent="0.25">
      <c r="J1912" s="16"/>
      <c r="K1912" s="16"/>
      <c r="L1912" s="16"/>
      <c r="M1912" s="16"/>
      <c r="N1912" s="16"/>
    </row>
    <row r="1913" spans="10:14" x14ac:dyDescent="0.25">
      <c r="J1913" s="16"/>
      <c r="K1913" s="16"/>
      <c r="L1913" s="16"/>
      <c r="M1913" s="16"/>
      <c r="N1913" s="16"/>
    </row>
    <row r="1914" spans="10:14" x14ac:dyDescent="0.25">
      <c r="J1914" s="16"/>
      <c r="K1914" s="16"/>
      <c r="L1914" s="16"/>
      <c r="M1914" s="16"/>
      <c r="N1914" s="16"/>
    </row>
    <row r="1915" spans="10:14" x14ac:dyDescent="0.25">
      <c r="J1915" s="16"/>
      <c r="K1915" s="16"/>
      <c r="L1915" s="16"/>
      <c r="M1915" s="16"/>
      <c r="N1915" s="16"/>
    </row>
    <row r="1916" spans="10:14" x14ac:dyDescent="0.25">
      <c r="J1916" s="16"/>
      <c r="K1916" s="16"/>
      <c r="L1916" s="16"/>
      <c r="M1916" s="16"/>
      <c r="N1916" s="16"/>
    </row>
    <row r="1917" spans="10:14" x14ac:dyDescent="0.25">
      <c r="J1917" s="16"/>
      <c r="K1917" s="16"/>
      <c r="L1917" s="16"/>
      <c r="M1917" s="16"/>
      <c r="N1917" s="16"/>
    </row>
    <row r="1918" spans="10:14" x14ac:dyDescent="0.25">
      <c r="J1918" s="16"/>
      <c r="K1918" s="16"/>
      <c r="L1918" s="16"/>
      <c r="M1918" s="16"/>
      <c r="N1918" s="16"/>
    </row>
    <row r="1919" spans="10:14" x14ac:dyDescent="0.25">
      <c r="J1919" s="16"/>
      <c r="K1919" s="16"/>
      <c r="L1919" s="16"/>
      <c r="M1919" s="16"/>
      <c r="N1919" s="16"/>
    </row>
    <row r="1920" spans="10:14" x14ac:dyDescent="0.25">
      <c r="J1920" s="16"/>
      <c r="K1920" s="16"/>
      <c r="L1920" s="16"/>
      <c r="M1920" s="16"/>
      <c r="N1920" s="16"/>
    </row>
    <row r="1921" spans="10:14" x14ac:dyDescent="0.25">
      <c r="J1921" s="16"/>
      <c r="K1921" s="16"/>
      <c r="L1921" s="16"/>
      <c r="M1921" s="16"/>
      <c r="N1921" s="16"/>
    </row>
    <row r="1922" spans="10:14" x14ac:dyDescent="0.25">
      <c r="J1922" s="16"/>
      <c r="K1922" s="16"/>
      <c r="L1922" s="16"/>
      <c r="M1922" s="16"/>
      <c r="N1922" s="16"/>
    </row>
    <row r="1923" spans="10:14" x14ac:dyDescent="0.25">
      <c r="J1923" s="16"/>
      <c r="K1923" s="16"/>
      <c r="L1923" s="16"/>
      <c r="M1923" s="16"/>
      <c r="N1923" s="16"/>
    </row>
    <row r="1924" spans="10:14" x14ac:dyDescent="0.25">
      <c r="J1924" s="16"/>
      <c r="K1924" s="16"/>
      <c r="L1924" s="16"/>
      <c r="M1924" s="16"/>
      <c r="N1924" s="16"/>
    </row>
    <row r="1925" spans="10:14" x14ac:dyDescent="0.25">
      <c r="J1925" s="16"/>
      <c r="K1925" s="16"/>
      <c r="L1925" s="16"/>
      <c r="M1925" s="16"/>
      <c r="N1925" s="16"/>
    </row>
    <row r="1926" spans="10:14" x14ac:dyDescent="0.25">
      <c r="J1926" s="16"/>
      <c r="K1926" s="16"/>
      <c r="L1926" s="16"/>
      <c r="M1926" s="16"/>
      <c r="N1926" s="16"/>
    </row>
    <row r="1927" spans="10:14" x14ac:dyDescent="0.25">
      <c r="J1927" s="16"/>
      <c r="K1927" s="16"/>
      <c r="L1927" s="16"/>
      <c r="M1927" s="16"/>
      <c r="N1927" s="16"/>
    </row>
    <row r="1928" spans="10:14" x14ac:dyDescent="0.25">
      <c r="J1928" s="16"/>
      <c r="K1928" s="16"/>
      <c r="L1928" s="16"/>
      <c r="M1928" s="16"/>
      <c r="N1928" s="16"/>
    </row>
    <row r="1929" spans="10:14" x14ac:dyDescent="0.25">
      <c r="J1929" s="16"/>
      <c r="K1929" s="16"/>
      <c r="L1929" s="16"/>
      <c r="M1929" s="16"/>
      <c r="N1929" s="16"/>
    </row>
    <row r="1930" spans="10:14" x14ac:dyDescent="0.25">
      <c r="J1930" s="16"/>
      <c r="K1930" s="16"/>
      <c r="L1930" s="16"/>
      <c r="M1930" s="16"/>
      <c r="N1930" s="16"/>
    </row>
    <row r="1931" spans="10:14" x14ac:dyDescent="0.25">
      <c r="J1931" s="16"/>
      <c r="K1931" s="16"/>
      <c r="L1931" s="16"/>
      <c r="M1931" s="16"/>
      <c r="N1931" s="16"/>
    </row>
    <row r="1932" spans="10:14" x14ac:dyDescent="0.25">
      <c r="J1932" s="16"/>
      <c r="K1932" s="16"/>
      <c r="L1932" s="16"/>
      <c r="M1932" s="16"/>
      <c r="N1932" s="16"/>
    </row>
    <row r="1933" spans="10:14" x14ac:dyDescent="0.25">
      <c r="J1933" s="16"/>
      <c r="K1933" s="16"/>
      <c r="L1933" s="16"/>
      <c r="M1933" s="16"/>
      <c r="N1933" s="16"/>
    </row>
    <row r="1934" spans="10:14" x14ac:dyDescent="0.25">
      <c r="J1934" s="16"/>
      <c r="K1934" s="16"/>
      <c r="L1934" s="16"/>
      <c r="M1934" s="16"/>
      <c r="N1934" s="16"/>
    </row>
    <row r="1935" spans="10:14" x14ac:dyDescent="0.25">
      <c r="J1935" s="16"/>
      <c r="K1935" s="16"/>
      <c r="L1935" s="16"/>
      <c r="M1935" s="16"/>
      <c r="N1935" s="16"/>
    </row>
    <row r="1936" spans="10:14" x14ac:dyDescent="0.25">
      <c r="J1936" s="16"/>
      <c r="K1936" s="16"/>
      <c r="L1936" s="16"/>
      <c r="M1936" s="16"/>
      <c r="N1936" s="16"/>
    </row>
    <row r="1937" spans="10:14" x14ac:dyDescent="0.25">
      <c r="J1937" s="16"/>
      <c r="K1937" s="16"/>
      <c r="L1937" s="16"/>
      <c r="M1937" s="16"/>
      <c r="N1937" s="16"/>
    </row>
    <row r="1938" spans="10:14" x14ac:dyDescent="0.25">
      <c r="J1938" s="16"/>
      <c r="K1938" s="16"/>
      <c r="L1938" s="16"/>
      <c r="M1938" s="16"/>
      <c r="N1938" s="16"/>
    </row>
    <row r="1939" spans="10:14" x14ac:dyDescent="0.25">
      <c r="J1939" s="16"/>
      <c r="K1939" s="16"/>
      <c r="L1939" s="16"/>
      <c r="M1939" s="16"/>
      <c r="N1939" s="16"/>
    </row>
    <row r="1940" spans="10:14" x14ac:dyDescent="0.25">
      <c r="J1940" s="16"/>
      <c r="K1940" s="16"/>
      <c r="L1940" s="16"/>
      <c r="M1940" s="16"/>
      <c r="N1940" s="16"/>
    </row>
    <row r="1941" spans="10:14" x14ac:dyDescent="0.25">
      <c r="J1941" s="16"/>
      <c r="K1941" s="16"/>
      <c r="L1941" s="16"/>
      <c r="M1941" s="16"/>
      <c r="N1941" s="16"/>
    </row>
    <row r="1942" spans="10:14" x14ac:dyDescent="0.25">
      <c r="J1942" s="16"/>
      <c r="K1942" s="16"/>
      <c r="L1942" s="16"/>
      <c r="M1942" s="16"/>
      <c r="N1942" s="16"/>
    </row>
    <row r="1943" spans="10:14" x14ac:dyDescent="0.25">
      <c r="J1943" s="16"/>
      <c r="K1943" s="16"/>
      <c r="L1943" s="16"/>
      <c r="M1943" s="16"/>
      <c r="N1943" s="16"/>
    </row>
    <row r="1944" spans="10:14" x14ac:dyDescent="0.25">
      <c r="J1944" s="16"/>
      <c r="K1944" s="16"/>
      <c r="L1944" s="16"/>
      <c r="M1944" s="16"/>
      <c r="N1944" s="16"/>
    </row>
    <row r="1945" spans="10:14" x14ac:dyDescent="0.25">
      <c r="J1945" s="16"/>
      <c r="K1945" s="16"/>
      <c r="L1945" s="16"/>
      <c r="M1945" s="16"/>
      <c r="N1945" s="16"/>
    </row>
    <row r="1946" spans="10:14" x14ac:dyDescent="0.25">
      <c r="J1946" s="16"/>
      <c r="K1946" s="16"/>
      <c r="L1946" s="16"/>
      <c r="M1946" s="16"/>
      <c r="N1946" s="16"/>
    </row>
    <row r="1947" spans="10:14" x14ac:dyDescent="0.25">
      <c r="J1947" s="16"/>
      <c r="K1947" s="16"/>
      <c r="L1947" s="16"/>
      <c r="M1947" s="16"/>
      <c r="N1947" s="16"/>
    </row>
    <row r="1948" spans="10:14" x14ac:dyDescent="0.25">
      <c r="J1948" s="16"/>
      <c r="K1948" s="16"/>
      <c r="L1948" s="16"/>
      <c r="M1948" s="16"/>
      <c r="N1948" s="16"/>
    </row>
    <row r="1949" spans="10:14" x14ac:dyDescent="0.25">
      <c r="J1949" s="16"/>
      <c r="K1949" s="16"/>
      <c r="L1949" s="16"/>
      <c r="M1949" s="16"/>
      <c r="N1949" s="16"/>
    </row>
    <row r="1950" spans="10:14" x14ac:dyDescent="0.25">
      <c r="J1950" s="16"/>
      <c r="K1950" s="16"/>
      <c r="L1950" s="16"/>
      <c r="M1950" s="16"/>
      <c r="N1950" s="16"/>
    </row>
    <row r="1951" spans="10:14" x14ac:dyDescent="0.25">
      <c r="J1951" s="16"/>
      <c r="K1951" s="16"/>
      <c r="L1951" s="16"/>
      <c r="M1951" s="16"/>
      <c r="N1951" s="16"/>
    </row>
    <row r="1952" spans="10:14" x14ac:dyDescent="0.25">
      <c r="J1952" s="16"/>
      <c r="K1952" s="16"/>
      <c r="L1952" s="16"/>
      <c r="M1952" s="16"/>
      <c r="N1952" s="16"/>
    </row>
    <row r="1953" spans="10:14" x14ac:dyDescent="0.25">
      <c r="J1953" s="16"/>
      <c r="K1953" s="16"/>
      <c r="L1953" s="16"/>
      <c r="M1953" s="16"/>
      <c r="N1953" s="16"/>
    </row>
    <row r="1954" spans="10:14" x14ac:dyDescent="0.25">
      <c r="J1954" s="16"/>
      <c r="K1954" s="16"/>
      <c r="L1954" s="16"/>
      <c r="M1954" s="16"/>
      <c r="N1954" s="16"/>
    </row>
    <row r="1955" spans="10:14" x14ac:dyDescent="0.25">
      <c r="J1955" s="16"/>
      <c r="K1955" s="16"/>
      <c r="L1955" s="16"/>
      <c r="M1955" s="16"/>
      <c r="N1955" s="16"/>
    </row>
    <row r="1956" spans="10:14" x14ac:dyDescent="0.25">
      <c r="J1956" s="16"/>
      <c r="K1956" s="16"/>
      <c r="L1956" s="16"/>
      <c r="M1956" s="16"/>
      <c r="N1956" s="16"/>
    </row>
    <row r="1957" spans="10:14" x14ac:dyDescent="0.25">
      <c r="J1957" s="16"/>
      <c r="K1957" s="16"/>
      <c r="L1957" s="16"/>
      <c r="M1957" s="16"/>
      <c r="N1957" s="16"/>
    </row>
    <row r="1958" spans="10:14" x14ac:dyDescent="0.25">
      <c r="J1958" s="16"/>
      <c r="K1958" s="16"/>
      <c r="L1958" s="16"/>
      <c r="M1958" s="16"/>
      <c r="N1958" s="16"/>
    </row>
    <row r="1959" spans="10:14" x14ac:dyDescent="0.25">
      <c r="J1959" s="16"/>
      <c r="K1959" s="16"/>
      <c r="L1959" s="16"/>
      <c r="M1959" s="16"/>
      <c r="N1959" s="16"/>
    </row>
    <row r="1960" spans="10:14" x14ac:dyDescent="0.25">
      <c r="J1960" s="16"/>
      <c r="K1960" s="16"/>
      <c r="L1960" s="16"/>
      <c r="M1960" s="16"/>
      <c r="N1960" s="16"/>
    </row>
    <row r="1961" spans="10:14" x14ac:dyDescent="0.25">
      <c r="J1961" s="16"/>
      <c r="K1961" s="16"/>
      <c r="L1961" s="16"/>
      <c r="M1961" s="16"/>
      <c r="N1961" s="16"/>
    </row>
    <row r="1962" spans="10:14" x14ac:dyDescent="0.25">
      <c r="J1962" s="16"/>
      <c r="K1962" s="16"/>
      <c r="L1962" s="16"/>
      <c r="M1962" s="16"/>
      <c r="N1962" s="16"/>
    </row>
    <row r="1963" spans="10:14" x14ac:dyDescent="0.25">
      <c r="J1963" s="16"/>
      <c r="K1963" s="16"/>
      <c r="L1963" s="16"/>
      <c r="M1963" s="16"/>
      <c r="N1963" s="16"/>
    </row>
    <row r="1964" spans="10:14" x14ac:dyDescent="0.25">
      <c r="J1964" s="16"/>
      <c r="K1964" s="16"/>
      <c r="L1964" s="16"/>
      <c r="M1964" s="16"/>
      <c r="N1964" s="16"/>
    </row>
    <row r="1965" spans="10:14" x14ac:dyDescent="0.25">
      <c r="J1965" s="16"/>
      <c r="K1965" s="16"/>
      <c r="L1965" s="16"/>
      <c r="M1965" s="16"/>
      <c r="N1965" s="16"/>
    </row>
    <row r="1966" spans="10:14" x14ac:dyDescent="0.25">
      <c r="J1966" s="16"/>
      <c r="K1966" s="16"/>
      <c r="L1966" s="16"/>
      <c r="M1966" s="16"/>
      <c r="N1966" s="16"/>
    </row>
    <row r="1967" spans="10:14" x14ac:dyDescent="0.25">
      <c r="J1967" s="16"/>
      <c r="K1967" s="16"/>
      <c r="L1967" s="16"/>
      <c r="M1967" s="16"/>
      <c r="N1967" s="16"/>
    </row>
    <row r="1968" spans="10:14" x14ac:dyDescent="0.25">
      <c r="J1968" s="16"/>
      <c r="K1968" s="16"/>
      <c r="L1968" s="16"/>
      <c r="M1968" s="16"/>
      <c r="N1968" s="16"/>
    </row>
    <row r="1969" spans="10:14" x14ac:dyDescent="0.25">
      <c r="J1969" s="16"/>
      <c r="K1969" s="16"/>
      <c r="L1969" s="16"/>
      <c r="M1969" s="16"/>
      <c r="N1969" s="16"/>
    </row>
    <row r="1970" spans="10:14" x14ac:dyDescent="0.25">
      <c r="J1970" s="16"/>
      <c r="K1970" s="16"/>
      <c r="L1970" s="16"/>
      <c r="M1970" s="16"/>
      <c r="N1970" s="16"/>
    </row>
    <row r="1971" spans="10:14" x14ac:dyDescent="0.25">
      <c r="J1971" s="16"/>
      <c r="K1971" s="16"/>
      <c r="L1971" s="16"/>
      <c r="M1971" s="16"/>
      <c r="N1971" s="16"/>
    </row>
    <row r="1972" spans="10:14" x14ac:dyDescent="0.25">
      <c r="J1972" s="16"/>
      <c r="K1972" s="16"/>
      <c r="L1972" s="16"/>
      <c r="M1972" s="16"/>
      <c r="N1972" s="16"/>
    </row>
    <row r="1973" spans="10:14" x14ac:dyDescent="0.25">
      <c r="J1973" s="16"/>
      <c r="K1973" s="16"/>
      <c r="L1973" s="16"/>
      <c r="M1973" s="16"/>
      <c r="N1973" s="16"/>
    </row>
    <row r="1974" spans="10:14" x14ac:dyDescent="0.25">
      <c r="J1974" s="16"/>
      <c r="K1974" s="16"/>
      <c r="L1974" s="16"/>
      <c r="M1974" s="16"/>
      <c r="N1974" s="16"/>
    </row>
    <row r="1975" spans="10:14" x14ac:dyDescent="0.25">
      <c r="J1975" s="16"/>
      <c r="K1975" s="16"/>
      <c r="L1975" s="16"/>
      <c r="M1975" s="16"/>
      <c r="N1975" s="16"/>
    </row>
    <row r="1976" spans="10:14" x14ac:dyDescent="0.25">
      <c r="J1976" s="16"/>
      <c r="K1976" s="16"/>
      <c r="L1976" s="16"/>
      <c r="M1976" s="16"/>
      <c r="N1976" s="16"/>
    </row>
    <row r="1977" spans="10:14" x14ac:dyDescent="0.25">
      <c r="J1977" s="16"/>
      <c r="K1977" s="16"/>
      <c r="L1977" s="16"/>
      <c r="M1977" s="16"/>
      <c r="N1977" s="16"/>
    </row>
    <row r="1978" spans="10:14" x14ac:dyDescent="0.25">
      <c r="J1978" s="16"/>
      <c r="K1978" s="16"/>
      <c r="L1978" s="16"/>
      <c r="M1978" s="16"/>
      <c r="N1978" s="16"/>
    </row>
    <row r="1979" spans="10:14" x14ac:dyDescent="0.25">
      <c r="J1979" s="16"/>
      <c r="K1979" s="16"/>
      <c r="L1979" s="16"/>
      <c r="M1979" s="16"/>
      <c r="N1979" s="16"/>
    </row>
    <row r="1980" spans="10:14" x14ac:dyDescent="0.25">
      <c r="J1980" s="16"/>
      <c r="K1980" s="16"/>
      <c r="L1980" s="16"/>
      <c r="M1980" s="16"/>
      <c r="N1980" s="16"/>
    </row>
    <row r="1981" spans="10:14" x14ac:dyDescent="0.25">
      <c r="J1981" s="16"/>
      <c r="K1981" s="16"/>
      <c r="L1981" s="16"/>
      <c r="M1981" s="16"/>
      <c r="N1981" s="16"/>
    </row>
    <row r="1982" spans="10:14" x14ac:dyDescent="0.25">
      <c r="J1982" s="16"/>
      <c r="K1982" s="16"/>
      <c r="L1982" s="16"/>
      <c r="M1982" s="16"/>
      <c r="N1982" s="16"/>
    </row>
    <row r="1983" spans="10:14" x14ac:dyDescent="0.25">
      <c r="J1983" s="16"/>
      <c r="K1983" s="16"/>
      <c r="L1983" s="16"/>
      <c r="M1983" s="16"/>
      <c r="N1983" s="16"/>
    </row>
    <row r="1984" spans="10:14" x14ac:dyDescent="0.25">
      <c r="J1984" s="16"/>
      <c r="K1984" s="16"/>
      <c r="L1984" s="16"/>
      <c r="M1984" s="16"/>
      <c r="N1984" s="16"/>
    </row>
    <row r="1985" spans="10:14" x14ac:dyDescent="0.25">
      <c r="J1985" s="16"/>
      <c r="K1985" s="16"/>
      <c r="L1985" s="16"/>
      <c r="M1985" s="16"/>
      <c r="N1985" s="16"/>
    </row>
    <row r="1986" spans="10:14" x14ac:dyDescent="0.25">
      <c r="J1986" s="16"/>
      <c r="K1986" s="16"/>
      <c r="L1986" s="16"/>
      <c r="M1986" s="16"/>
      <c r="N1986" s="16"/>
    </row>
    <row r="1987" spans="10:14" x14ac:dyDescent="0.25">
      <c r="J1987" s="16"/>
      <c r="K1987" s="16"/>
      <c r="L1987" s="16"/>
      <c r="M1987" s="16"/>
      <c r="N1987" s="16"/>
    </row>
    <row r="1988" spans="10:14" x14ac:dyDescent="0.25">
      <c r="J1988" s="16"/>
      <c r="K1988" s="16"/>
      <c r="L1988" s="16"/>
      <c r="M1988" s="16"/>
      <c r="N1988" s="16"/>
    </row>
    <row r="1989" spans="10:14" x14ac:dyDescent="0.25">
      <c r="J1989" s="16"/>
      <c r="K1989" s="16"/>
      <c r="L1989" s="16"/>
      <c r="M1989" s="16"/>
      <c r="N1989" s="16"/>
    </row>
    <row r="1990" spans="10:14" x14ac:dyDescent="0.25">
      <c r="J1990" s="16"/>
      <c r="K1990" s="16"/>
      <c r="L1990" s="16"/>
      <c r="M1990" s="16"/>
      <c r="N1990" s="16"/>
    </row>
    <row r="1991" spans="10:14" x14ac:dyDescent="0.25">
      <c r="J1991" s="16"/>
      <c r="K1991" s="16"/>
      <c r="L1991" s="16"/>
      <c r="M1991" s="16"/>
      <c r="N1991" s="16"/>
    </row>
    <row r="1992" spans="10:14" x14ac:dyDescent="0.25">
      <c r="J1992" s="16"/>
      <c r="K1992" s="16"/>
      <c r="L1992" s="16"/>
      <c r="M1992" s="16"/>
      <c r="N1992" s="16"/>
    </row>
    <row r="1993" spans="10:14" x14ac:dyDescent="0.25">
      <c r="J1993" s="16"/>
      <c r="K1993" s="16"/>
      <c r="L1993" s="16"/>
      <c r="M1993" s="16"/>
      <c r="N1993" s="16"/>
    </row>
    <row r="1994" spans="10:14" x14ac:dyDescent="0.25">
      <c r="J1994" s="16"/>
      <c r="K1994" s="16"/>
      <c r="L1994" s="16"/>
      <c r="M1994" s="16"/>
      <c r="N1994" s="16"/>
    </row>
    <row r="1995" spans="10:14" x14ac:dyDescent="0.25">
      <c r="J1995" s="16"/>
      <c r="K1995" s="16"/>
      <c r="L1995" s="16"/>
      <c r="M1995" s="16"/>
      <c r="N1995" s="16"/>
    </row>
    <row r="1996" spans="10:14" x14ac:dyDescent="0.25">
      <c r="J1996" s="16"/>
      <c r="K1996" s="16"/>
      <c r="L1996" s="16"/>
      <c r="M1996" s="16"/>
      <c r="N1996" s="16"/>
    </row>
    <row r="1997" spans="10:14" x14ac:dyDescent="0.25">
      <c r="J1997" s="16"/>
      <c r="K1997" s="16"/>
      <c r="L1997" s="16"/>
      <c r="M1997" s="16"/>
      <c r="N1997" s="16"/>
    </row>
    <row r="1998" spans="10:14" x14ac:dyDescent="0.25">
      <c r="J1998" s="16"/>
      <c r="K1998" s="16"/>
      <c r="L1998" s="16"/>
      <c r="M1998" s="16"/>
      <c r="N1998" s="16"/>
    </row>
    <row r="1999" spans="10:14" x14ac:dyDescent="0.25">
      <c r="J1999" s="16"/>
      <c r="K1999" s="16"/>
      <c r="L1999" s="16"/>
      <c r="M1999" s="16"/>
      <c r="N1999" s="16"/>
    </row>
    <row r="2000" spans="10:14" x14ac:dyDescent="0.25">
      <c r="J2000" s="16"/>
      <c r="K2000" s="16"/>
      <c r="L2000" s="16"/>
      <c r="M2000" s="16"/>
      <c r="N2000" s="16"/>
    </row>
    <row r="2001" spans="10:14" x14ac:dyDescent="0.25">
      <c r="J2001" s="16"/>
      <c r="K2001" s="16"/>
      <c r="L2001" s="16"/>
      <c r="M2001" s="16"/>
      <c r="N2001" s="16"/>
    </row>
    <row r="2002" spans="10:14" x14ac:dyDescent="0.25">
      <c r="J2002" s="16"/>
      <c r="K2002" s="16"/>
      <c r="L2002" s="16"/>
      <c r="M2002" s="16"/>
      <c r="N2002" s="16"/>
    </row>
    <row r="2003" spans="10:14" x14ac:dyDescent="0.25">
      <c r="J2003" s="16"/>
      <c r="K2003" s="16"/>
      <c r="L2003" s="16"/>
      <c r="M2003" s="16"/>
      <c r="N2003" s="16"/>
    </row>
    <row r="2004" spans="10:14" x14ac:dyDescent="0.25">
      <c r="J2004" s="16"/>
      <c r="K2004" s="16"/>
      <c r="L2004" s="16"/>
      <c r="M2004" s="16"/>
      <c r="N2004" s="16"/>
    </row>
    <row r="2005" spans="10:14" x14ac:dyDescent="0.25">
      <c r="J2005" s="16"/>
      <c r="K2005" s="16"/>
      <c r="L2005" s="16"/>
      <c r="M2005" s="16"/>
      <c r="N2005" s="16"/>
    </row>
    <row r="2006" spans="10:14" x14ac:dyDescent="0.25">
      <c r="J2006" s="16"/>
      <c r="K2006" s="16"/>
      <c r="L2006" s="16"/>
      <c r="M2006" s="16"/>
      <c r="N2006" s="16"/>
    </row>
    <row r="2007" spans="10:14" x14ac:dyDescent="0.25">
      <c r="J2007" s="16"/>
      <c r="K2007" s="16"/>
      <c r="L2007" s="16"/>
      <c r="M2007" s="16"/>
      <c r="N2007" s="16"/>
    </row>
    <row r="2008" spans="10:14" x14ac:dyDescent="0.25">
      <c r="J2008" s="16"/>
      <c r="K2008" s="16"/>
      <c r="L2008" s="16"/>
      <c r="M2008" s="16"/>
      <c r="N2008" s="16"/>
    </row>
    <row r="2009" spans="10:14" x14ac:dyDescent="0.25">
      <c r="J2009" s="16"/>
      <c r="K2009" s="16"/>
      <c r="L2009" s="16"/>
      <c r="M2009" s="16"/>
      <c r="N2009" s="16"/>
    </row>
    <row r="2010" spans="10:14" x14ac:dyDescent="0.25">
      <c r="J2010" s="16"/>
      <c r="K2010" s="16"/>
      <c r="L2010" s="16"/>
      <c r="M2010" s="16"/>
      <c r="N2010" s="16"/>
    </row>
    <row r="2011" spans="10:14" x14ac:dyDescent="0.25">
      <c r="J2011" s="16"/>
      <c r="K2011" s="16"/>
      <c r="L2011" s="16"/>
      <c r="M2011" s="16"/>
      <c r="N2011" s="16"/>
    </row>
    <row r="2012" spans="10:14" x14ac:dyDescent="0.25">
      <c r="J2012" s="16"/>
      <c r="K2012" s="16"/>
      <c r="L2012" s="16"/>
      <c r="M2012" s="16"/>
      <c r="N2012" s="16"/>
    </row>
    <row r="2013" spans="10:14" x14ac:dyDescent="0.25">
      <c r="J2013" s="16"/>
      <c r="K2013" s="16"/>
      <c r="L2013" s="16"/>
      <c r="M2013" s="16"/>
      <c r="N2013" s="16"/>
    </row>
    <row r="2014" spans="10:14" x14ac:dyDescent="0.25">
      <c r="J2014" s="16"/>
      <c r="K2014" s="16"/>
      <c r="L2014" s="16"/>
      <c r="M2014" s="16"/>
      <c r="N2014" s="16"/>
    </row>
    <row r="2015" spans="10:14" x14ac:dyDescent="0.25">
      <c r="J2015" s="16"/>
      <c r="K2015" s="16"/>
      <c r="L2015" s="16"/>
      <c r="M2015" s="16"/>
      <c r="N2015" s="16"/>
    </row>
    <row r="2016" spans="10:14" x14ac:dyDescent="0.25">
      <c r="J2016" s="16"/>
      <c r="K2016" s="16"/>
      <c r="L2016" s="16"/>
      <c r="M2016" s="16"/>
      <c r="N2016" s="16"/>
    </row>
    <row r="2017" spans="10:14" x14ac:dyDescent="0.25">
      <c r="J2017" s="16"/>
      <c r="K2017" s="16"/>
      <c r="L2017" s="16"/>
      <c r="M2017" s="16"/>
      <c r="N2017" s="16"/>
    </row>
    <row r="2018" spans="10:14" x14ac:dyDescent="0.25">
      <c r="J2018" s="16"/>
      <c r="K2018" s="16"/>
      <c r="L2018" s="16"/>
      <c r="M2018" s="16"/>
      <c r="N2018" s="16"/>
    </row>
    <row r="2019" spans="10:14" x14ac:dyDescent="0.25">
      <c r="J2019" s="16"/>
      <c r="K2019" s="16"/>
      <c r="L2019" s="16"/>
      <c r="M2019" s="16"/>
      <c r="N2019" s="16"/>
    </row>
    <row r="2020" spans="10:14" x14ac:dyDescent="0.25">
      <c r="J2020" s="16"/>
      <c r="K2020" s="16"/>
      <c r="L2020" s="16"/>
      <c r="M2020" s="16"/>
      <c r="N2020" s="16"/>
    </row>
    <row r="2021" spans="10:14" x14ac:dyDescent="0.25">
      <c r="J2021" s="16"/>
      <c r="K2021" s="16"/>
      <c r="L2021" s="16"/>
      <c r="M2021" s="16"/>
      <c r="N2021" s="16"/>
    </row>
    <row r="2022" spans="10:14" x14ac:dyDescent="0.25">
      <c r="J2022" s="16"/>
      <c r="K2022" s="16"/>
      <c r="L2022" s="16"/>
      <c r="M2022" s="16"/>
      <c r="N2022" s="16"/>
    </row>
    <row r="2023" spans="10:14" x14ac:dyDescent="0.25">
      <c r="J2023" s="16"/>
      <c r="K2023" s="16"/>
      <c r="L2023" s="16"/>
      <c r="M2023" s="16"/>
      <c r="N2023" s="16"/>
    </row>
    <row r="2024" spans="10:14" x14ac:dyDescent="0.25">
      <c r="J2024" s="16"/>
      <c r="K2024" s="16"/>
      <c r="L2024" s="16"/>
      <c r="M2024" s="16"/>
      <c r="N2024" s="16"/>
    </row>
    <row r="2025" spans="10:14" x14ac:dyDescent="0.25">
      <c r="J2025" s="16"/>
      <c r="K2025" s="16"/>
      <c r="L2025" s="16"/>
      <c r="M2025" s="16"/>
      <c r="N2025" s="16"/>
    </row>
    <row r="2026" spans="10:14" x14ac:dyDescent="0.25">
      <c r="J2026" s="16"/>
      <c r="K2026" s="16"/>
      <c r="L2026" s="16"/>
      <c r="M2026" s="16"/>
      <c r="N2026" s="16"/>
    </row>
    <row r="2027" spans="10:14" x14ac:dyDescent="0.25">
      <c r="J2027" s="16"/>
      <c r="K2027" s="16"/>
      <c r="L2027" s="16"/>
      <c r="M2027" s="16"/>
      <c r="N2027" s="16"/>
    </row>
    <row r="2028" spans="10:14" x14ac:dyDescent="0.25">
      <c r="J2028" s="16"/>
      <c r="K2028" s="16"/>
      <c r="L2028" s="16"/>
      <c r="M2028" s="16"/>
      <c r="N2028" s="16"/>
    </row>
    <row r="2029" spans="10:14" x14ac:dyDescent="0.25">
      <c r="J2029" s="16"/>
      <c r="K2029" s="16"/>
      <c r="L2029" s="16"/>
      <c r="M2029" s="16"/>
      <c r="N2029" s="16"/>
    </row>
    <row r="2030" spans="10:14" x14ac:dyDescent="0.25">
      <c r="J2030" s="16"/>
      <c r="K2030" s="16"/>
      <c r="L2030" s="16"/>
      <c r="M2030" s="16"/>
      <c r="N2030" s="16"/>
    </row>
    <row r="2031" spans="10:14" x14ac:dyDescent="0.25">
      <c r="J2031" s="16"/>
      <c r="K2031" s="16"/>
      <c r="L2031" s="16"/>
      <c r="M2031" s="16"/>
      <c r="N2031" s="16"/>
    </row>
    <row r="2032" spans="10:14" x14ac:dyDescent="0.25">
      <c r="J2032" s="16"/>
      <c r="K2032" s="16"/>
      <c r="L2032" s="16"/>
      <c r="M2032" s="16"/>
      <c r="N2032" s="16"/>
    </row>
    <row r="2033" spans="10:14" x14ac:dyDescent="0.25">
      <c r="J2033" s="16"/>
      <c r="K2033" s="16"/>
      <c r="L2033" s="16"/>
      <c r="M2033" s="16"/>
      <c r="N2033" s="16"/>
    </row>
    <row r="2034" spans="10:14" x14ac:dyDescent="0.25">
      <c r="J2034" s="16"/>
      <c r="K2034" s="16"/>
      <c r="L2034" s="16"/>
      <c r="M2034" s="16"/>
      <c r="N2034" s="16"/>
    </row>
    <row r="2035" spans="10:14" x14ac:dyDescent="0.25">
      <c r="J2035" s="16"/>
      <c r="K2035" s="16"/>
      <c r="L2035" s="16"/>
      <c r="M2035" s="16"/>
      <c r="N2035" s="16"/>
    </row>
    <row r="2036" spans="10:14" x14ac:dyDescent="0.25">
      <c r="J2036" s="16"/>
      <c r="K2036" s="16"/>
      <c r="L2036" s="16"/>
      <c r="M2036" s="16"/>
      <c r="N2036" s="16"/>
    </row>
    <row r="2037" spans="10:14" x14ac:dyDescent="0.25">
      <c r="J2037" s="16"/>
      <c r="K2037" s="16"/>
      <c r="L2037" s="16"/>
      <c r="M2037" s="16"/>
      <c r="N2037" s="16"/>
    </row>
    <row r="2038" spans="10:14" x14ac:dyDescent="0.25">
      <c r="J2038" s="16"/>
      <c r="K2038" s="16"/>
      <c r="L2038" s="16"/>
      <c r="M2038" s="16"/>
      <c r="N2038" s="16"/>
    </row>
    <row r="2039" spans="10:14" x14ac:dyDescent="0.25">
      <c r="J2039" s="16"/>
      <c r="K2039" s="16"/>
      <c r="L2039" s="16"/>
      <c r="M2039" s="16"/>
      <c r="N2039" s="16"/>
    </row>
    <row r="2040" spans="10:14" x14ac:dyDescent="0.25">
      <c r="J2040" s="16"/>
      <c r="K2040" s="16"/>
      <c r="L2040" s="16"/>
      <c r="M2040" s="16"/>
      <c r="N2040" s="16"/>
    </row>
    <row r="2041" spans="10:14" x14ac:dyDescent="0.25">
      <c r="J2041" s="16"/>
      <c r="K2041" s="16"/>
      <c r="L2041" s="16"/>
      <c r="M2041" s="16"/>
      <c r="N2041" s="16"/>
    </row>
    <row r="2042" spans="10:14" x14ac:dyDescent="0.25">
      <c r="J2042" s="16"/>
      <c r="K2042" s="16"/>
      <c r="L2042" s="16"/>
      <c r="M2042" s="16"/>
      <c r="N2042" s="16"/>
    </row>
    <row r="2043" spans="10:14" x14ac:dyDescent="0.25">
      <c r="J2043" s="16"/>
      <c r="K2043" s="16"/>
      <c r="L2043" s="16"/>
      <c r="M2043" s="16"/>
      <c r="N2043" s="16"/>
    </row>
    <row r="2044" spans="10:14" x14ac:dyDescent="0.25">
      <c r="J2044" s="16"/>
      <c r="K2044" s="16"/>
      <c r="L2044" s="16"/>
      <c r="M2044" s="16"/>
      <c r="N2044" s="16"/>
    </row>
    <row r="2045" spans="10:14" x14ac:dyDescent="0.25">
      <c r="J2045" s="16"/>
      <c r="K2045" s="16"/>
      <c r="L2045" s="16"/>
      <c r="M2045" s="16"/>
      <c r="N2045" s="16"/>
    </row>
    <row r="2046" spans="10:14" x14ac:dyDescent="0.25">
      <c r="J2046" s="16"/>
      <c r="K2046" s="16"/>
      <c r="L2046" s="16"/>
      <c r="M2046" s="16"/>
      <c r="N2046" s="16"/>
    </row>
    <row r="2047" spans="10:14" x14ac:dyDescent="0.25">
      <c r="J2047" s="16"/>
      <c r="K2047" s="16"/>
      <c r="L2047" s="16"/>
      <c r="M2047" s="16"/>
      <c r="N2047" s="16"/>
    </row>
    <row r="2048" spans="10:14" x14ac:dyDescent="0.25">
      <c r="J2048" s="16"/>
      <c r="K2048" s="16"/>
      <c r="L2048" s="16"/>
      <c r="M2048" s="16"/>
      <c r="N2048" s="16"/>
    </row>
    <row r="2049" spans="10:14" x14ac:dyDescent="0.25">
      <c r="J2049" s="16"/>
      <c r="K2049" s="16"/>
      <c r="L2049" s="16"/>
      <c r="M2049" s="16"/>
      <c r="N2049" s="16"/>
    </row>
    <row r="2050" spans="10:14" x14ac:dyDescent="0.25">
      <c r="J2050" s="16"/>
      <c r="K2050" s="16"/>
      <c r="L2050" s="16"/>
      <c r="M2050" s="16"/>
      <c r="N2050" s="16"/>
    </row>
    <row r="2051" spans="10:14" x14ac:dyDescent="0.25">
      <c r="J2051" s="16"/>
      <c r="K2051" s="16"/>
      <c r="L2051" s="16"/>
      <c r="M2051" s="16"/>
      <c r="N2051" s="16"/>
    </row>
    <row r="2052" spans="10:14" x14ac:dyDescent="0.25">
      <c r="J2052" s="16"/>
      <c r="K2052" s="16"/>
      <c r="L2052" s="16"/>
      <c r="M2052" s="16"/>
      <c r="N2052" s="16"/>
    </row>
    <row r="2053" spans="10:14" x14ac:dyDescent="0.25">
      <c r="J2053" s="16"/>
      <c r="K2053" s="16"/>
      <c r="L2053" s="16"/>
      <c r="M2053" s="16"/>
      <c r="N2053" s="16"/>
    </row>
    <row r="2054" spans="10:14" x14ac:dyDescent="0.25">
      <c r="J2054" s="16"/>
      <c r="K2054" s="16"/>
      <c r="L2054" s="16"/>
      <c r="M2054" s="16"/>
      <c r="N2054" s="16"/>
    </row>
    <row r="2055" spans="10:14" x14ac:dyDescent="0.25">
      <c r="J2055" s="16"/>
      <c r="K2055" s="16"/>
      <c r="L2055" s="16"/>
      <c r="M2055" s="16"/>
      <c r="N2055" s="16"/>
    </row>
    <row r="2056" spans="10:14" x14ac:dyDescent="0.25">
      <c r="J2056" s="16"/>
      <c r="K2056" s="16"/>
      <c r="L2056" s="16"/>
      <c r="M2056" s="16"/>
      <c r="N2056" s="16"/>
    </row>
    <row r="2057" spans="10:14" x14ac:dyDescent="0.25">
      <c r="J2057" s="16"/>
      <c r="K2057" s="16"/>
      <c r="L2057" s="16"/>
      <c r="M2057" s="16"/>
      <c r="N2057" s="16"/>
    </row>
    <row r="2058" spans="10:14" x14ac:dyDescent="0.25">
      <c r="J2058" s="16"/>
      <c r="K2058" s="16"/>
      <c r="L2058" s="16"/>
      <c r="M2058" s="16"/>
      <c r="N2058" s="16"/>
    </row>
    <row r="2059" spans="10:14" x14ac:dyDescent="0.25">
      <c r="J2059" s="16"/>
      <c r="K2059" s="16"/>
      <c r="L2059" s="16"/>
      <c r="M2059" s="16"/>
      <c r="N2059" s="16"/>
    </row>
    <row r="2060" spans="10:14" x14ac:dyDescent="0.25">
      <c r="J2060" s="16"/>
      <c r="K2060" s="16"/>
      <c r="L2060" s="16"/>
      <c r="M2060" s="16"/>
      <c r="N2060" s="16"/>
    </row>
    <row r="2061" spans="10:14" x14ac:dyDescent="0.25">
      <c r="J2061" s="16"/>
      <c r="K2061" s="16"/>
      <c r="L2061" s="16"/>
      <c r="M2061" s="16"/>
      <c r="N2061" s="16"/>
    </row>
    <row r="2062" spans="10:14" x14ac:dyDescent="0.25">
      <c r="J2062" s="16"/>
      <c r="K2062" s="16"/>
      <c r="L2062" s="16"/>
      <c r="M2062" s="16"/>
      <c r="N2062" s="16"/>
    </row>
    <row r="2063" spans="10:14" x14ac:dyDescent="0.25">
      <c r="J2063" s="16"/>
      <c r="K2063" s="16"/>
      <c r="L2063" s="16"/>
      <c r="M2063" s="16"/>
      <c r="N2063" s="16"/>
    </row>
    <row r="2064" spans="10:14" x14ac:dyDescent="0.25">
      <c r="J2064" s="16"/>
      <c r="K2064" s="16"/>
      <c r="L2064" s="16"/>
      <c r="M2064" s="16"/>
      <c r="N2064" s="16"/>
    </row>
    <row r="2065" spans="10:14" x14ac:dyDescent="0.25">
      <c r="J2065" s="16"/>
      <c r="K2065" s="16"/>
      <c r="L2065" s="16"/>
      <c r="M2065" s="16"/>
      <c r="N2065" s="16"/>
    </row>
    <row r="2066" spans="10:14" x14ac:dyDescent="0.25">
      <c r="J2066" s="16"/>
      <c r="K2066" s="16"/>
      <c r="L2066" s="16"/>
      <c r="M2066" s="16"/>
      <c r="N2066" s="16"/>
    </row>
    <row r="2067" spans="10:14" x14ac:dyDescent="0.25">
      <c r="J2067" s="16"/>
      <c r="K2067" s="16"/>
      <c r="L2067" s="16"/>
      <c r="M2067" s="16"/>
      <c r="N2067" s="16"/>
    </row>
    <row r="2068" spans="10:14" x14ac:dyDescent="0.25">
      <c r="J2068" s="16"/>
      <c r="K2068" s="16"/>
      <c r="L2068" s="16"/>
      <c r="M2068" s="16"/>
      <c r="N2068" s="16"/>
    </row>
    <row r="2069" spans="10:14" x14ac:dyDescent="0.25">
      <c r="J2069" s="16"/>
      <c r="K2069" s="16"/>
      <c r="L2069" s="16"/>
      <c r="M2069" s="16"/>
      <c r="N2069" s="16"/>
    </row>
    <row r="2070" spans="10:14" x14ac:dyDescent="0.25">
      <c r="J2070" s="16"/>
      <c r="K2070" s="16"/>
      <c r="L2070" s="16"/>
      <c r="M2070" s="16"/>
      <c r="N2070" s="16"/>
    </row>
    <row r="2071" spans="10:14" x14ac:dyDescent="0.25">
      <c r="J2071" s="16"/>
      <c r="K2071" s="16"/>
      <c r="L2071" s="16"/>
      <c r="M2071" s="16"/>
      <c r="N2071" s="16"/>
    </row>
    <row r="2072" spans="10:14" x14ac:dyDescent="0.25">
      <c r="J2072" s="16"/>
      <c r="K2072" s="16"/>
      <c r="L2072" s="16"/>
      <c r="M2072" s="16"/>
      <c r="N2072" s="16"/>
    </row>
    <row r="2073" spans="10:14" x14ac:dyDescent="0.25">
      <c r="J2073" s="16"/>
      <c r="K2073" s="16"/>
      <c r="L2073" s="16"/>
      <c r="M2073" s="16"/>
      <c r="N2073" s="16"/>
    </row>
    <row r="2074" spans="10:14" x14ac:dyDescent="0.25">
      <c r="J2074" s="16"/>
      <c r="K2074" s="16"/>
      <c r="L2074" s="16"/>
      <c r="M2074" s="16"/>
      <c r="N2074" s="16"/>
    </row>
    <row r="2075" spans="10:14" x14ac:dyDescent="0.25">
      <c r="J2075" s="16"/>
      <c r="K2075" s="16"/>
      <c r="L2075" s="16"/>
      <c r="M2075" s="16"/>
      <c r="N2075" s="16"/>
    </row>
    <row r="2076" spans="10:14" x14ac:dyDescent="0.25">
      <c r="J2076" s="16"/>
      <c r="K2076" s="16"/>
      <c r="L2076" s="16"/>
      <c r="M2076" s="16"/>
      <c r="N2076" s="16"/>
    </row>
    <row r="2077" spans="10:14" x14ac:dyDescent="0.25">
      <c r="J2077" s="16"/>
      <c r="K2077" s="16"/>
      <c r="L2077" s="16"/>
      <c r="M2077" s="16"/>
      <c r="N2077" s="16"/>
    </row>
    <row r="2078" spans="10:14" x14ac:dyDescent="0.25">
      <c r="J2078" s="16"/>
      <c r="K2078" s="16"/>
      <c r="L2078" s="16"/>
      <c r="M2078" s="16"/>
      <c r="N2078" s="16"/>
    </row>
    <row r="2079" spans="10:14" x14ac:dyDescent="0.25">
      <c r="J2079" s="16"/>
      <c r="K2079" s="16"/>
      <c r="L2079" s="16"/>
      <c r="M2079" s="16"/>
      <c r="N2079" s="16"/>
    </row>
    <row r="2080" spans="10:14" x14ac:dyDescent="0.25">
      <c r="J2080" s="16"/>
      <c r="K2080" s="16"/>
      <c r="L2080" s="16"/>
      <c r="M2080" s="16"/>
      <c r="N2080" s="16"/>
    </row>
    <row r="2081" spans="10:14" x14ac:dyDescent="0.25">
      <c r="J2081" s="16"/>
      <c r="K2081" s="16"/>
      <c r="L2081" s="16"/>
      <c r="M2081" s="16"/>
      <c r="N2081" s="16"/>
    </row>
    <row r="2082" spans="10:14" x14ac:dyDescent="0.25">
      <c r="J2082" s="16"/>
      <c r="K2082" s="16"/>
      <c r="L2082" s="16"/>
      <c r="M2082" s="16"/>
      <c r="N2082" s="16"/>
    </row>
    <row r="2083" spans="10:14" x14ac:dyDescent="0.25">
      <c r="J2083" s="16"/>
      <c r="K2083" s="16"/>
      <c r="L2083" s="16"/>
      <c r="M2083" s="16"/>
      <c r="N2083" s="16"/>
    </row>
    <row r="2084" spans="10:14" x14ac:dyDescent="0.25">
      <c r="J2084" s="16"/>
      <c r="K2084" s="16"/>
      <c r="L2084" s="16"/>
      <c r="M2084" s="16"/>
      <c r="N2084" s="16"/>
    </row>
    <row r="2085" spans="10:14" x14ac:dyDescent="0.25">
      <c r="J2085" s="16"/>
      <c r="K2085" s="16"/>
      <c r="L2085" s="16"/>
      <c r="M2085" s="16"/>
      <c r="N2085" s="16"/>
    </row>
    <row r="2086" spans="10:14" x14ac:dyDescent="0.25">
      <c r="J2086" s="16"/>
      <c r="K2086" s="16"/>
      <c r="L2086" s="16"/>
      <c r="M2086" s="16"/>
      <c r="N2086" s="16"/>
    </row>
    <row r="2087" spans="10:14" x14ac:dyDescent="0.25">
      <c r="J2087" s="16"/>
      <c r="K2087" s="16"/>
      <c r="L2087" s="16"/>
      <c r="M2087" s="16"/>
      <c r="N2087" s="16"/>
    </row>
    <row r="2088" spans="10:14" x14ac:dyDescent="0.25">
      <c r="J2088" s="16"/>
      <c r="K2088" s="16"/>
      <c r="L2088" s="16"/>
      <c r="M2088" s="16"/>
      <c r="N2088" s="16"/>
    </row>
    <row r="2089" spans="10:14" x14ac:dyDescent="0.25">
      <c r="J2089" s="16"/>
      <c r="K2089" s="16"/>
      <c r="L2089" s="16"/>
      <c r="M2089" s="16"/>
      <c r="N2089" s="16"/>
    </row>
    <row r="2090" spans="10:14" x14ac:dyDescent="0.25">
      <c r="J2090" s="16"/>
      <c r="K2090" s="16"/>
      <c r="L2090" s="16"/>
      <c r="M2090" s="16"/>
      <c r="N2090" s="16"/>
    </row>
    <row r="2091" spans="10:14" x14ac:dyDescent="0.25">
      <c r="J2091" s="16"/>
      <c r="K2091" s="16"/>
      <c r="L2091" s="16"/>
      <c r="M2091" s="16"/>
      <c r="N2091" s="16"/>
    </row>
    <row r="2092" spans="10:14" x14ac:dyDescent="0.25">
      <c r="J2092" s="16"/>
      <c r="K2092" s="16"/>
      <c r="L2092" s="16"/>
      <c r="M2092" s="16"/>
      <c r="N2092" s="16"/>
    </row>
    <row r="2093" spans="10:14" x14ac:dyDescent="0.25">
      <c r="J2093" s="16"/>
      <c r="K2093" s="16"/>
      <c r="L2093" s="16"/>
      <c r="M2093" s="16"/>
      <c r="N2093" s="16"/>
    </row>
    <row r="2094" spans="10:14" x14ac:dyDescent="0.25">
      <c r="J2094" s="16"/>
      <c r="K2094" s="16"/>
      <c r="L2094" s="16"/>
      <c r="M2094" s="16"/>
      <c r="N2094" s="16"/>
    </row>
    <row r="2095" spans="10:14" x14ac:dyDescent="0.25">
      <c r="J2095" s="16"/>
      <c r="K2095" s="16"/>
      <c r="L2095" s="16"/>
      <c r="M2095" s="16"/>
      <c r="N2095" s="16"/>
    </row>
    <row r="2096" spans="10:14" x14ac:dyDescent="0.25">
      <c r="J2096" s="16"/>
      <c r="K2096" s="16"/>
      <c r="L2096" s="16"/>
      <c r="M2096" s="16"/>
      <c r="N2096" s="16"/>
    </row>
    <row r="2097" spans="10:14" x14ac:dyDescent="0.25">
      <c r="J2097" s="16"/>
      <c r="K2097" s="16"/>
      <c r="L2097" s="16"/>
      <c r="M2097" s="16"/>
      <c r="N2097" s="16"/>
    </row>
    <row r="2098" spans="10:14" x14ac:dyDescent="0.25">
      <c r="J2098" s="16"/>
      <c r="K2098" s="16"/>
      <c r="L2098" s="16"/>
      <c r="M2098" s="16"/>
      <c r="N2098" s="16"/>
    </row>
    <row r="2099" spans="10:14" x14ac:dyDescent="0.25">
      <c r="J2099" s="16"/>
      <c r="K2099" s="16"/>
      <c r="L2099" s="16"/>
      <c r="M2099" s="16"/>
      <c r="N2099" s="16"/>
    </row>
    <row r="2100" spans="10:14" x14ac:dyDescent="0.25">
      <c r="J2100" s="16"/>
      <c r="K2100" s="16"/>
      <c r="L2100" s="16"/>
      <c r="M2100" s="16"/>
      <c r="N2100" s="16"/>
    </row>
    <row r="2101" spans="10:14" x14ac:dyDescent="0.25">
      <c r="J2101" s="16"/>
      <c r="K2101" s="16"/>
      <c r="L2101" s="16"/>
      <c r="M2101" s="16"/>
      <c r="N2101" s="16"/>
    </row>
    <row r="2102" spans="10:14" x14ac:dyDescent="0.25">
      <c r="J2102" s="16"/>
      <c r="K2102" s="16"/>
      <c r="L2102" s="16"/>
      <c r="M2102" s="16"/>
      <c r="N2102" s="16"/>
    </row>
    <row r="2103" spans="10:14" x14ac:dyDescent="0.25">
      <c r="J2103" s="16"/>
      <c r="K2103" s="16"/>
      <c r="L2103" s="16"/>
      <c r="M2103" s="16"/>
      <c r="N2103" s="16"/>
    </row>
    <row r="2104" spans="10:14" x14ac:dyDescent="0.25">
      <c r="J2104" s="16"/>
      <c r="K2104" s="16"/>
      <c r="L2104" s="16"/>
      <c r="M2104" s="16"/>
      <c r="N2104" s="16"/>
    </row>
    <row r="2105" spans="10:14" x14ac:dyDescent="0.25">
      <c r="J2105" s="16"/>
      <c r="K2105" s="16"/>
      <c r="L2105" s="16"/>
      <c r="M2105" s="16"/>
      <c r="N2105" s="16"/>
    </row>
    <row r="2106" spans="10:14" x14ac:dyDescent="0.25">
      <c r="J2106" s="16"/>
      <c r="K2106" s="16"/>
      <c r="L2106" s="16"/>
      <c r="M2106" s="16"/>
      <c r="N2106" s="16"/>
    </row>
    <row r="2107" spans="10:14" x14ac:dyDescent="0.25">
      <c r="J2107" s="16"/>
      <c r="K2107" s="16"/>
      <c r="L2107" s="16"/>
      <c r="M2107" s="16"/>
      <c r="N2107" s="16"/>
    </row>
    <row r="2108" spans="10:14" x14ac:dyDescent="0.25">
      <c r="J2108" s="16"/>
      <c r="K2108" s="16"/>
      <c r="L2108" s="16"/>
      <c r="M2108" s="16"/>
      <c r="N2108" s="16"/>
    </row>
    <row r="2109" spans="10:14" x14ac:dyDescent="0.25">
      <c r="J2109" s="16"/>
      <c r="K2109" s="16"/>
      <c r="L2109" s="16"/>
      <c r="M2109" s="16"/>
      <c r="N2109" s="16"/>
    </row>
    <row r="2110" spans="10:14" x14ac:dyDescent="0.25">
      <c r="J2110" s="16"/>
      <c r="K2110" s="16"/>
      <c r="L2110" s="16"/>
      <c r="M2110" s="16"/>
      <c r="N2110" s="16"/>
    </row>
    <row r="2111" spans="10:14" x14ac:dyDescent="0.25">
      <c r="J2111" s="16"/>
      <c r="K2111" s="16"/>
      <c r="L2111" s="16"/>
      <c r="M2111" s="16"/>
      <c r="N2111" s="16"/>
    </row>
    <row r="2112" spans="10:14" x14ac:dyDescent="0.25">
      <c r="J2112" s="16"/>
      <c r="K2112" s="16"/>
      <c r="L2112" s="16"/>
      <c r="M2112" s="16"/>
      <c r="N2112" s="16"/>
    </row>
    <row r="2113" spans="10:14" x14ac:dyDescent="0.25">
      <c r="J2113" s="16"/>
      <c r="K2113" s="16"/>
      <c r="L2113" s="16"/>
      <c r="M2113" s="16"/>
      <c r="N2113" s="16"/>
    </row>
    <row r="2114" spans="10:14" x14ac:dyDescent="0.25">
      <c r="J2114" s="16"/>
      <c r="K2114" s="16"/>
      <c r="L2114" s="16"/>
      <c r="M2114" s="16"/>
      <c r="N2114" s="16"/>
    </row>
    <row r="2115" spans="10:14" x14ac:dyDescent="0.25">
      <c r="J2115" s="16"/>
      <c r="K2115" s="16"/>
      <c r="L2115" s="16"/>
      <c r="M2115" s="16"/>
      <c r="N2115" s="16"/>
    </row>
    <row r="2116" spans="10:14" x14ac:dyDescent="0.25">
      <c r="J2116" s="16"/>
      <c r="K2116" s="16"/>
      <c r="L2116" s="16"/>
      <c r="M2116" s="16"/>
      <c r="N2116" s="16"/>
    </row>
    <row r="2117" spans="10:14" x14ac:dyDescent="0.25">
      <c r="J2117" s="16"/>
      <c r="K2117" s="16"/>
      <c r="L2117" s="16"/>
      <c r="M2117" s="16"/>
      <c r="N2117" s="16"/>
    </row>
    <row r="2118" spans="10:14" x14ac:dyDescent="0.25">
      <c r="J2118" s="16"/>
      <c r="K2118" s="16"/>
      <c r="L2118" s="16"/>
      <c r="M2118" s="16"/>
      <c r="N2118" s="16"/>
    </row>
    <row r="2119" spans="10:14" x14ac:dyDescent="0.25">
      <c r="J2119" s="16"/>
      <c r="K2119" s="16"/>
      <c r="L2119" s="16"/>
      <c r="M2119" s="16"/>
      <c r="N2119" s="16"/>
    </row>
    <row r="2120" spans="10:14" x14ac:dyDescent="0.25">
      <c r="J2120" s="16"/>
      <c r="K2120" s="16"/>
      <c r="L2120" s="16"/>
      <c r="M2120" s="16"/>
      <c r="N2120" s="16"/>
    </row>
    <row r="2121" spans="10:14" x14ac:dyDescent="0.25">
      <c r="J2121" s="16"/>
      <c r="K2121" s="16"/>
      <c r="L2121" s="16"/>
      <c r="M2121" s="16"/>
      <c r="N2121" s="16"/>
    </row>
    <row r="2122" spans="10:14" x14ac:dyDescent="0.25">
      <c r="J2122" s="16"/>
      <c r="K2122" s="16"/>
      <c r="L2122" s="16"/>
      <c r="M2122" s="16"/>
      <c r="N2122" s="16"/>
    </row>
    <row r="2123" spans="10:14" x14ac:dyDescent="0.25">
      <c r="J2123" s="16"/>
      <c r="K2123" s="16"/>
      <c r="L2123" s="16"/>
      <c r="M2123" s="16"/>
      <c r="N2123" s="16"/>
    </row>
    <row r="2124" spans="10:14" x14ac:dyDescent="0.25">
      <c r="J2124" s="16"/>
      <c r="K2124" s="16"/>
      <c r="L2124" s="16"/>
      <c r="M2124" s="16"/>
      <c r="N2124" s="16"/>
    </row>
    <row r="2125" spans="10:14" x14ac:dyDescent="0.25">
      <c r="J2125" s="16"/>
      <c r="K2125" s="16"/>
      <c r="L2125" s="16"/>
      <c r="M2125" s="16"/>
      <c r="N2125" s="16"/>
    </row>
    <row r="2126" spans="10:14" x14ac:dyDescent="0.25">
      <c r="J2126" s="16"/>
      <c r="K2126" s="16"/>
      <c r="L2126" s="16"/>
      <c r="M2126" s="16"/>
      <c r="N2126" s="16"/>
    </row>
    <row r="2127" spans="10:14" x14ac:dyDescent="0.25">
      <c r="J2127" s="16"/>
      <c r="K2127" s="16"/>
      <c r="L2127" s="16"/>
      <c r="M2127" s="16"/>
      <c r="N2127" s="16"/>
    </row>
    <row r="2128" spans="10:14" x14ac:dyDescent="0.25">
      <c r="J2128" s="16"/>
      <c r="K2128" s="16"/>
      <c r="L2128" s="16"/>
      <c r="M2128" s="16"/>
      <c r="N2128" s="16"/>
    </row>
    <row r="2129" spans="10:14" x14ac:dyDescent="0.25">
      <c r="J2129" s="16"/>
      <c r="K2129" s="16"/>
      <c r="L2129" s="16"/>
      <c r="M2129" s="16"/>
      <c r="N2129" s="16"/>
    </row>
    <row r="2130" spans="10:14" x14ac:dyDescent="0.25">
      <c r="J2130" s="16"/>
      <c r="K2130" s="16"/>
      <c r="L2130" s="16"/>
      <c r="M2130" s="16"/>
      <c r="N2130" s="16"/>
    </row>
    <row r="2131" spans="10:14" x14ac:dyDescent="0.25">
      <c r="J2131" s="16"/>
      <c r="K2131" s="16"/>
      <c r="L2131" s="16"/>
      <c r="M2131" s="16"/>
      <c r="N2131" s="16"/>
    </row>
    <row r="2132" spans="10:14" x14ac:dyDescent="0.25">
      <c r="J2132" s="16"/>
      <c r="K2132" s="16"/>
      <c r="L2132" s="16"/>
      <c r="M2132" s="16"/>
      <c r="N2132" s="16"/>
    </row>
    <row r="2133" spans="10:14" x14ac:dyDescent="0.25">
      <c r="J2133" s="16"/>
      <c r="K2133" s="16"/>
      <c r="L2133" s="16"/>
      <c r="M2133" s="16"/>
      <c r="N2133" s="16"/>
    </row>
    <row r="2134" spans="10:14" x14ac:dyDescent="0.25">
      <c r="J2134" s="16"/>
      <c r="K2134" s="16"/>
      <c r="L2134" s="16"/>
      <c r="M2134" s="16"/>
      <c r="N2134" s="16"/>
    </row>
    <row r="2135" spans="10:14" x14ac:dyDescent="0.25">
      <c r="J2135" s="16"/>
      <c r="K2135" s="16"/>
      <c r="L2135" s="16"/>
      <c r="M2135" s="16"/>
      <c r="N2135" s="16"/>
    </row>
    <row r="2136" spans="10:14" x14ac:dyDescent="0.25">
      <c r="J2136" s="16"/>
      <c r="K2136" s="16"/>
      <c r="L2136" s="16"/>
      <c r="M2136" s="16"/>
      <c r="N2136" s="16"/>
    </row>
    <row r="2137" spans="10:14" x14ac:dyDescent="0.25">
      <c r="J2137" s="16"/>
      <c r="K2137" s="16"/>
      <c r="L2137" s="16"/>
      <c r="M2137" s="16"/>
      <c r="N2137" s="16"/>
    </row>
    <row r="2138" spans="10:14" x14ac:dyDescent="0.25">
      <c r="J2138" s="16"/>
      <c r="K2138" s="16"/>
      <c r="L2138" s="16"/>
      <c r="M2138" s="16"/>
      <c r="N2138" s="16"/>
    </row>
    <row r="2139" spans="10:14" x14ac:dyDescent="0.25">
      <c r="J2139" s="16"/>
      <c r="K2139" s="16"/>
      <c r="L2139" s="16"/>
      <c r="M2139" s="16"/>
      <c r="N2139" s="16"/>
    </row>
    <row r="2140" spans="10:14" x14ac:dyDescent="0.25">
      <c r="J2140" s="16"/>
      <c r="K2140" s="16"/>
      <c r="L2140" s="16"/>
      <c r="M2140" s="16"/>
      <c r="N2140" s="16"/>
    </row>
    <row r="2141" spans="10:14" x14ac:dyDescent="0.25">
      <c r="J2141" s="16"/>
      <c r="K2141" s="16"/>
      <c r="L2141" s="16"/>
      <c r="M2141" s="16"/>
      <c r="N2141" s="16"/>
    </row>
    <row r="2142" spans="10:14" x14ac:dyDescent="0.25">
      <c r="J2142" s="16"/>
      <c r="K2142" s="16"/>
      <c r="L2142" s="16"/>
      <c r="M2142" s="16"/>
      <c r="N2142" s="16"/>
    </row>
    <row r="2143" spans="10:14" x14ac:dyDescent="0.25">
      <c r="J2143" s="16"/>
      <c r="K2143" s="16"/>
      <c r="L2143" s="16"/>
      <c r="M2143" s="16"/>
      <c r="N2143" s="16"/>
    </row>
    <row r="2144" spans="10:14" x14ac:dyDescent="0.25">
      <c r="J2144" s="16"/>
      <c r="K2144" s="16"/>
      <c r="L2144" s="16"/>
      <c r="M2144" s="16"/>
      <c r="N2144" s="16"/>
    </row>
    <row r="2145" spans="10:14" x14ac:dyDescent="0.25">
      <c r="J2145" s="16"/>
      <c r="K2145" s="16"/>
      <c r="L2145" s="16"/>
      <c r="M2145" s="16"/>
      <c r="N2145" s="16"/>
    </row>
    <row r="2146" spans="10:14" x14ac:dyDescent="0.25">
      <c r="J2146" s="16"/>
      <c r="K2146" s="16"/>
      <c r="L2146" s="16"/>
      <c r="M2146" s="16"/>
      <c r="N2146" s="16"/>
    </row>
    <row r="2147" spans="10:14" x14ac:dyDescent="0.25">
      <c r="J2147" s="16"/>
      <c r="K2147" s="16"/>
      <c r="L2147" s="16"/>
      <c r="M2147" s="16"/>
      <c r="N2147" s="16"/>
    </row>
    <row r="2148" spans="10:14" x14ac:dyDescent="0.25">
      <c r="J2148" s="16"/>
      <c r="K2148" s="16"/>
      <c r="L2148" s="16"/>
      <c r="M2148" s="16"/>
      <c r="N2148" s="16"/>
    </row>
    <row r="2149" spans="10:14" x14ac:dyDescent="0.25">
      <c r="J2149" s="16"/>
      <c r="K2149" s="16"/>
      <c r="L2149" s="16"/>
      <c r="M2149" s="16"/>
      <c r="N2149" s="16"/>
    </row>
    <row r="2150" spans="10:14" x14ac:dyDescent="0.25">
      <c r="J2150" s="16"/>
      <c r="K2150" s="16"/>
      <c r="L2150" s="16"/>
      <c r="M2150" s="16"/>
      <c r="N2150" s="16"/>
    </row>
    <row r="2151" spans="10:14" x14ac:dyDescent="0.25">
      <c r="J2151" s="16"/>
      <c r="K2151" s="16"/>
      <c r="L2151" s="16"/>
      <c r="M2151" s="16"/>
      <c r="N2151" s="16"/>
    </row>
    <row r="2152" spans="10:14" x14ac:dyDescent="0.25">
      <c r="J2152" s="16"/>
      <c r="K2152" s="16"/>
      <c r="L2152" s="16"/>
      <c r="M2152" s="16"/>
      <c r="N2152" s="16"/>
    </row>
    <row r="2153" spans="10:14" x14ac:dyDescent="0.25">
      <c r="J2153" s="16"/>
      <c r="K2153" s="16"/>
      <c r="L2153" s="16"/>
      <c r="M2153" s="16"/>
      <c r="N2153" s="16"/>
    </row>
    <row r="2154" spans="10:14" x14ac:dyDescent="0.25">
      <c r="J2154" s="16"/>
      <c r="K2154" s="16"/>
      <c r="L2154" s="16"/>
      <c r="M2154" s="16"/>
      <c r="N2154" s="16"/>
    </row>
    <row r="2155" spans="10:14" x14ac:dyDescent="0.25">
      <c r="J2155" s="16"/>
      <c r="K2155" s="16"/>
      <c r="L2155" s="16"/>
      <c r="M2155" s="16"/>
      <c r="N2155" s="16"/>
    </row>
    <row r="2156" spans="10:14" x14ac:dyDescent="0.25">
      <c r="J2156" s="16"/>
      <c r="K2156" s="16"/>
      <c r="L2156" s="16"/>
      <c r="M2156" s="16"/>
      <c r="N2156" s="16"/>
    </row>
    <row r="2157" spans="10:14" x14ac:dyDescent="0.25">
      <c r="J2157" s="16"/>
      <c r="K2157" s="16"/>
      <c r="L2157" s="16"/>
      <c r="M2157" s="16"/>
      <c r="N2157" s="16"/>
    </row>
    <row r="2158" spans="10:14" x14ac:dyDescent="0.25">
      <c r="J2158" s="16"/>
      <c r="K2158" s="16"/>
      <c r="L2158" s="16"/>
      <c r="M2158" s="16"/>
      <c r="N2158" s="16"/>
    </row>
    <row r="2159" spans="10:14" x14ac:dyDescent="0.25">
      <c r="J2159" s="16"/>
      <c r="K2159" s="16"/>
      <c r="L2159" s="16"/>
      <c r="M2159" s="16"/>
      <c r="N2159" s="16"/>
    </row>
    <row r="2160" spans="10:14" x14ac:dyDescent="0.25">
      <c r="J2160" s="16"/>
      <c r="K2160" s="16"/>
      <c r="L2160" s="16"/>
      <c r="M2160" s="16"/>
      <c r="N2160" s="16"/>
    </row>
    <row r="2161" spans="10:14" x14ac:dyDescent="0.25">
      <c r="J2161" s="16"/>
      <c r="K2161" s="16"/>
      <c r="L2161" s="16"/>
      <c r="M2161" s="16"/>
      <c r="N2161" s="16"/>
    </row>
    <row r="2162" spans="10:14" x14ac:dyDescent="0.25">
      <c r="J2162" s="16"/>
      <c r="K2162" s="16"/>
      <c r="L2162" s="16"/>
      <c r="M2162" s="16"/>
      <c r="N2162" s="16"/>
    </row>
    <row r="2163" spans="10:14" x14ac:dyDescent="0.25">
      <c r="J2163" s="16"/>
      <c r="K2163" s="16"/>
      <c r="L2163" s="16"/>
      <c r="M2163" s="16"/>
      <c r="N2163" s="16"/>
    </row>
    <row r="2164" spans="10:14" x14ac:dyDescent="0.25">
      <c r="J2164" s="16"/>
      <c r="K2164" s="16"/>
      <c r="L2164" s="16"/>
      <c r="M2164" s="16"/>
      <c r="N2164" s="16"/>
    </row>
    <row r="2165" spans="10:14" x14ac:dyDescent="0.25">
      <c r="J2165" s="16"/>
      <c r="K2165" s="16"/>
      <c r="L2165" s="16"/>
      <c r="M2165" s="16"/>
      <c r="N2165" s="16"/>
    </row>
    <row r="2166" spans="10:14" x14ac:dyDescent="0.25">
      <c r="J2166" s="16"/>
      <c r="K2166" s="16"/>
      <c r="L2166" s="16"/>
      <c r="M2166" s="16"/>
      <c r="N2166" s="16"/>
    </row>
    <row r="2167" spans="10:14" x14ac:dyDescent="0.25">
      <c r="J2167" s="16"/>
      <c r="K2167" s="16"/>
      <c r="L2167" s="16"/>
      <c r="M2167" s="16"/>
      <c r="N2167" s="16"/>
    </row>
    <row r="2168" spans="10:14" x14ac:dyDescent="0.25">
      <c r="J2168" s="16"/>
      <c r="K2168" s="16"/>
      <c r="L2168" s="16"/>
      <c r="M2168" s="16"/>
      <c r="N2168" s="16"/>
    </row>
    <row r="2169" spans="10:14" x14ac:dyDescent="0.25">
      <c r="J2169" s="16"/>
      <c r="K2169" s="16"/>
      <c r="L2169" s="16"/>
      <c r="M2169" s="16"/>
      <c r="N2169" s="16"/>
    </row>
    <row r="2170" spans="10:14" x14ac:dyDescent="0.25">
      <c r="J2170" s="16"/>
      <c r="K2170" s="16"/>
      <c r="L2170" s="16"/>
      <c r="M2170" s="16"/>
      <c r="N2170" s="16"/>
    </row>
    <row r="2171" spans="10:14" x14ac:dyDescent="0.25">
      <c r="J2171" s="16"/>
      <c r="K2171" s="16"/>
      <c r="L2171" s="16"/>
      <c r="M2171" s="16"/>
      <c r="N2171" s="16"/>
    </row>
    <row r="2172" spans="10:14" x14ac:dyDescent="0.25">
      <c r="J2172" s="16"/>
      <c r="K2172" s="16"/>
      <c r="L2172" s="16"/>
      <c r="M2172" s="16"/>
      <c r="N2172" s="16"/>
    </row>
    <row r="2173" spans="10:14" x14ac:dyDescent="0.25">
      <c r="J2173" s="16"/>
      <c r="K2173" s="16"/>
      <c r="L2173" s="16"/>
      <c r="M2173" s="16"/>
      <c r="N2173" s="16"/>
    </row>
    <row r="2174" spans="10:14" x14ac:dyDescent="0.25">
      <c r="J2174" s="16"/>
      <c r="K2174" s="16"/>
      <c r="L2174" s="16"/>
      <c r="M2174" s="16"/>
      <c r="N2174" s="16"/>
    </row>
    <row r="2175" spans="10:14" x14ac:dyDescent="0.25">
      <c r="J2175" s="16"/>
      <c r="K2175" s="16"/>
      <c r="L2175" s="16"/>
      <c r="M2175" s="16"/>
      <c r="N2175" s="16"/>
    </row>
    <row r="2176" spans="10:14" x14ac:dyDescent="0.25">
      <c r="J2176" s="16"/>
      <c r="K2176" s="16"/>
      <c r="L2176" s="16"/>
      <c r="M2176" s="16"/>
      <c r="N2176" s="16"/>
    </row>
    <row r="2177" spans="10:14" x14ac:dyDescent="0.25">
      <c r="J2177" s="16"/>
      <c r="K2177" s="16"/>
      <c r="L2177" s="16"/>
      <c r="M2177" s="16"/>
      <c r="N2177" s="16"/>
    </row>
    <row r="2178" spans="10:14" x14ac:dyDescent="0.25">
      <c r="J2178" s="16"/>
      <c r="K2178" s="16"/>
      <c r="L2178" s="16"/>
      <c r="M2178" s="16"/>
      <c r="N2178" s="16"/>
    </row>
    <row r="2179" spans="10:14" x14ac:dyDescent="0.25">
      <c r="J2179" s="16"/>
      <c r="K2179" s="16"/>
      <c r="L2179" s="16"/>
      <c r="M2179" s="16"/>
      <c r="N2179" s="16"/>
    </row>
    <row r="2180" spans="10:14" x14ac:dyDescent="0.25">
      <c r="J2180" s="16"/>
      <c r="K2180" s="16"/>
      <c r="L2180" s="16"/>
      <c r="M2180" s="16"/>
      <c r="N2180" s="16"/>
    </row>
    <row r="2181" spans="10:14" x14ac:dyDescent="0.25">
      <c r="J2181" s="16"/>
      <c r="K2181" s="16"/>
      <c r="L2181" s="16"/>
      <c r="M2181" s="16"/>
      <c r="N2181" s="16"/>
    </row>
    <row r="2182" spans="10:14" x14ac:dyDescent="0.25">
      <c r="J2182" s="16"/>
      <c r="K2182" s="16"/>
      <c r="L2182" s="16"/>
      <c r="M2182" s="16"/>
      <c r="N2182" s="16"/>
    </row>
    <row r="2183" spans="10:14" x14ac:dyDescent="0.25">
      <c r="J2183" s="16"/>
      <c r="K2183" s="16"/>
      <c r="L2183" s="16"/>
      <c r="M2183" s="16"/>
      <c r="N2183" s="16"/>
    </row>
    <row r="2184" spans="10:14" x14ac:dyDescent="0.25">
      <c r="J2184" s="16"/>
      <c r="K2184" s="16"/>
      <c r="L2184" s="16"/>
      <c r="M2184" s="16"/>
      <c r="N2184" s="16"/>
    </row>
    <row r="2185" spans="10:14" x14ac:dyDescent="0.25">
      <c r="J2185" s="16"/>
      <c r="K2185" s="16"/>
      <c r="L2185" s="16"/>
      <c r="M2185" s="16"/>
      <c r="N2185" s="16"/>
    </row>
    <row r="2186" spans="10:14" x14ac:dyDescent="0.25">
      <c r="J2186" s="16"/>
      <c r="K2186" s="16"/>
      <c r="L2186" s="16"/>
      <c r="M2186" s="16"/>
      <c r="N2186" s="16"/>
    </row>
    <row r="2187" spans="10:14" x14ac:dyDescent="0.25">
      <c r="J2187" s="16"/>
      <c r="K2187" s="16"/>
      <c r="L2187" s="16"/>
      <c r="M2187" s="16"/>
      <c r="N2187" s="16"/>
    </row>
    <row r="2188" spans="10:14" x14ac:dyDescent="0.25">
      <c r="J2188" s="16"/>
      <c r="K2188" s="16"/>
      <c r="L2188" s="16"/>
      <c r="M2188" s="16"/>
      <c r="N2188" s="16"/>
    </row>
    <row r="2189" spans="10:14" x14ac:dyDescent="0.25">
      <c r="J2189" s="16"/>
      <c r="K2189" s="16"/>
      <c r="L2189" s="16"/>
      <c r="M2189" s="16"/>
      <c r="N2189" s="16"/>
    </row>
    <row r="2190" spans="10:14" x14ac:dyDescent="0.25">
      <c r="J2190" s="16"/>
      <c r="K2190" s="16"/>
      <c r="L2190" s="16"/>
      <c r="M2190" s="16"/>
      <c r="N2190" s="16"/>
    </row>
    <row r="2191" spans="10:14" x14ac:dyDescent="0.25">
      <c r="J2191" s="16"/>
      <c r="K2191" s="16"/>
      <c r="L2191" s="16"/>
      <c r="M2191" s="16"/>
      <c r="N2191" s="16"/>
    </row>
    <row r="2192" spans="10:14" x14ac:dyDescent="0.25">
      <c r="J2192" s="16"/>
      <c r="K2192" s="16"/>
      <c r="L2192" s="16"/>
      <c r="M2192" s="16"/>
      <c r="N2192" s="16"/>
    </row>
    <row r="2193" spans="10:14" x14ac:dyDescent="0.25">
      <c r="J2193" s="16"/>
      <c r="K2193" s="16"/>
      <c r="L2193" s="16"/>
      <c r="M2193" s="16"/>
      <c r="N2193" s="16"/>
    </row>
    <row r="2194" spans="10:14" x14ac:dyDescent="0.25">
      <c r="J2194" s="16"/>
      <c r="K2194" s="16"/>
      <c r="L2194" s="16"/>
      <c r="M2194" s="16"/>
      <c r="N2194" s="16"/>
    </row>
    <row r="2195" spans="10:14" x14ac:dyDescent="0.25">
      <c r="J2195" s="16"/>
      <c r="K2195" s="16"/>
      <c r="L2195" s="16"/>
      <c r="M2195" s="16"/>
      <c r="N2195" s="16"/>
    </row>
    <row r="2196" spans="10:14" x14ac:dyDescent="0.25">
      <c r="J2196" s="16"/>
      <c r="K2196" s="16"/>
      <c r="L2196" s="16"/>
      <c r="M2196" s="16"/>
      <c r="N2196" s="16"/>
    </row>
    <row r="2197" spans="10:14" x14ac:dyDescent="0.25">
      <c r="J2197" s="16"/>
      <c r="K2197" s="16"/>
      <c r="L2197" s="16"/>
      <c r="M2197" s="16"/>
      <c r="N2197" s="16"/>
    </row>
    <row r="2198" spans="10:14" x14ac:dyDescent="0.25">
      <c r="J2198" s="16"/>
      <c r="K2198" s="16"/>
      <c r="L2198" s="16"/>
      <c r="M2198" s="16"/>
      <c r="N2198" s="16"/>
    </row>
    <row r="2199" spans="10:14" x14ac:dyDescent="0.25">
      <c r="J2199" s="16"/>
      <c r="K2199" s="16"/>
      <c r="L2199" s="16"/>
      <c r="M2199" s="16"/>
      <c r="N2199" s="16"/>
    </row>
    <row r="2200" spans="10:14" x14ac:dyDescent="0.25">
      <c r="J2200" s="16"/>
      <c r="K2200" s="16"/>
      <c r="L2200" s="16"/>
      <c r="M2200" s="16"/>
      <c r="N2200" s="16"/>
    </row>
    <row r="2201" spans="10:14" x14ac:dyDescent="0.25">
      <c r="J2201" s="16"/>
      <c r="K2201" s="16"/>
      <c r="L2201" s="16"/>
      <c r="M2201" s="16"/>
      <c r="N2201" s="16"/>
    </row>
    <row r="2202" spans="10:14" x14ac:dyDescent="0.25">
      <c r="J2202" s="16"/>
      <c r="K2202" s="16"/>
      <c r="L2202" s="16"/>
      <c r="M2202" s="16"/>
      <c r="N2202" s="16"/>
    </row>
    <row r="2203" spans="10:14" x14ac:dyDescent="0.25">
      <c r="J2203" s="16"/>
      <c r="K2203" s="16"/>
      <c r="L2203" s="16"/>
      <c r="M2203" s="16"/>
      <c r="N2203" s="16"/>
    </row>
    <row r="2204" spans="10:14" x14ac:dyDescent="0.25">
      <c r="J2204" s="16"/>
      <c r="K2204" s="16"/>
      <c r="L2204" s="16"/>
      <c r="M2204" s="16"/>
      <c r="N2204" s="16"/>
    </row>
    <row r="2205" spans="10:14" x14ac:dyDescent="0.25">
      <c r="J2205" s="16"/>
      <c r="K2205" s="16"/>
      <c r="L2205" s="16"/>
      <c r="M2205" s="16"/>
      <c r="N2205" s="16"/>
    </row>
    <row r="2206" spans="10:14" x14ac:dyDescent="0.25">
      <c r="J2206" s="16"/>
      <c r="K2206" s="16"/>
      <c r="L2206" s="16"/>
      <c r="M2206" s="16"/>
      <c r="N2206" s="16"/>
    </row>
    <row r="2207" spans="10:14" x14ac:dyDescent="0.25">
      <c r="J2207" s="16"/>
      <c r="K2207" s="16"/>
      <c r="L2207" s="16"/>
      <c r="M2207" s="16"/>
      <c r="N2207" s="16"/>
    </row>
    <row r="2208" spans="10:14" x14ac:dyDescent="0.25">
      <c r="J2208" s="16"/>
      <c r="K2208" s="16"/>
      <c r="L2208" s="16"/>
      <c r="M2208" s="16"/>
      <c r="N2208" s="16"/>
    </row>
    <row r="2209" spans="10:14" x14ac:dyDescent="0.25">
      <c r="J2209" s="16"/>
      <c r="K2209" s="16"/>
      <c r="L2209" s="16"/>
      <c r="M2209" s="16"/>
      <c r="N2209" s="16"/>
    </row>
    <row r="2210" spans="10:14" x14ac:dyDescent="0.25">
      <c r="J2210" s="16"/>
      <c r="K2210" s="16"/>
      <c r="L2210" s="16"/>
      <c r="M2210" s="16"/>
      <c r="N2210" s="16"/>
    </row>
    <row r="2211" spans="10:14" x14ac:dyDescent="0.25">
      <c r="J2211" s="16"/>
      <c r="K2211" s="16"/>
      <c r="L2211" s="16"/>
      <c r="M2211" s="16"/>
      <c r="N2211" s="16"/>
    </row>
    <row r="2212" spans="10:14" x14ac:dyDescent="0.25">
      <c r="J2212" s="16"/>
      <c r="K2212" s="16"/>
      <c r="L2212" s="16"/>
      <c r="M2212" s="16"/>
      <c r="N2212" s="16"/>
    </row>
    <row r="2213" spans="10:14" x14ac:dyDescent="0.25">
      <c r="J2213" s="16"/>
      <c r="K2213" s="16"/>
      <c r="L2213" s="16"/>
      <c r="M2213" s="16"/>
      <c r="N2213" s="16"/>
    </row>
    <row r="2214" spans="10:14" x14ac:dyDescent="0.25">
      <c r="J2214" s="16"/>
      <c r="K2214" s="16"/>
      <c r="L2214" s="16"/>
      <c r="M2214" s="16"/>
      <c r="N2214" s="16"/>
    </row>
    <row r="2215" spans="10:14" x14ac:dyDescent="0.25">
      <c r="J2215" s="16"/>
      <c r="K2215" s="16"/>
      <c r="L2215" s="16"/>
      <c r="M2215" s="16"/>
      <c r="N2215" s="16"/>
    </row>
    <row r="2216" spans="10:14" x14ac:dyDescent="0.25">
      <c r="J2216" s="16"/>
      <c r="K2216" s="16"/>
      <c r="L2216" s="16"/>
      <c r="M2216" s="16"/>
      <c r="N2216" s="16"/>
    </row>
    <row r="2217" spans="10:14" x14ac:dyDescent="0.25">
      <c r="J2217" s="16"/>
      <c r="K2217" s="16"/>
      <c r="L2217" s="16"/>
      <c r="M2217" s="16"/>
      <c r="N2217" s="16"/>
    </row>
    <row r="2218" spans="10:14" x14ac:dyDescent="0.25">
      <c r="J2218" s="16"/>
      <c r="K2218" s="16"/>
      <c r="L2218" s="16"/>
      <c r="M2218" s="16"/>
      <c r="N2218" s="16"/>
    </row>
    <row r="2219" spans="10:14" x14ac:dyDescent="0.25">
      <c r="J2219" s="16"/>
      <c r="K2219" s="16"/>
      <c r="L2219" s="16"/>
      <c r="M2219" s="16"/>
      <c r="N2219" s="16"/>
    </row>
    <row r="2220" spans="10:14" x14ac:dyDescent="0.25">
      <c r="J2220" s="16"/>
      <c r="K2220" s="16"/>
      <c r="L2220" s="16"/>
      <c r="M2220" s="16"/>
      <c r="N2220" s="16"/>
    </row>
    <row r="2221" spans="10:14" x14ac:dyDescent="0.25">
      <c r="J2221" s="16"/>
      <c r="K2221" s="16"/>
      <c r="L2221" s="16"/>
      <c r="M2221" s="16"/>
      <c r="N2221" s="16"/>
    </row>
    <row r="2222" spans="10:14" x14ac:dyDescent="0.25">
      <c r="J2222" s="16"/>
      <c r="K2222" s="16"/>
      <c r="L2222" s="16"/>
      <c r="M2222" s="16"/>
      <c r="N2222" s="16"/>
    </row>
    <row r="2223" spans="10:14" x14ac:dyDescent="0.25">
      <c r="J2223" s="16"/>
      <c r="K2223" s="16"/>
      <c r="L2223" s="16"/>
      <c r="M2223" s="16"/>
      <c r="N2223" s="16"/>
    </row>
    <row r="2224" spans="10:14" x14ac:dyDescent="0.25">
      <c r="J2224" s="16"/>
      <c r="K2224" s="16"/>
      <c r="L2224" s="16"/>
      <c r="M2224" s="16"/>
      <c r="N2224" s="16"/>
    </row>
    <row r="2225" spans="10:14" x14ac:dyDescent="0.25">
      <c r="J2225" s="16"/>
      <c r="K2225" s="16"/>
      <c r="L2225" s="16"/>
      <c r="M2225" s="16"/>
      <c r="N2225" s="16"/>
    </row>
    <row r="2226" spans="10:14" x14ac:dyDescent="0.25">
      <c r="J2226" s="16"/>
      <c r="K2226" s="16"/>
      <c r="L2226" s="16"/>
      <c r="M2226" s="16"/>
      <c r="N2226" s="16"/>
    </row>
    <row r="2227" spans="10:14" x14ac:dyDescent="0.25">
      <c r="J2227" s="16"/>
      <c r="K2227" s="16"/>
      <c r="L2227" s="16"/>
      <c r="M2227" s="16"/>
      <c r="N2227" s="16"/>
    </row>
    <row r="2228" spans="10:14" x14ac:dyDescent="0.25">
      <c r="J2228" s="16"/>
      <c r="K2228" s="16"/>
      <c r="L2228" s="16"/>
      <c r="M2228" s="16"/>
      <c r="N2228" s="16"/>
    </row>
    <row r="2229" spans="10:14" x14ac:dyDescent="0.25">
      <c r="J2229" s="16"/>
      <c r="K2229" s="16"/>
      <c r="L2229" s="16"/>
      <c r="M2229" s="16"/>
      <c r="N2229" s="16"/>
    </row>
    <row r="2230" spans="10:14" x14ac:dyDescent="0.25">
      <c r="J2230" s="16"/>
      <c r="K2230" s="16"/>
      <c r="L2230" s="16"/>
      <c r="M2230" s="16"/>
      <c r="N2230" s="16"/>
    </row>
    <row r="2231" spans="10:14" x14ac:dyDescent="0.25">
      <c r="J2231" s="16"/>
      <c r="K2231" s="16"/>
      <c r="L2231" s="16"/>
      <c r="M2231" s="16"/>
      <c r="N2231" s="16"/>
    </row>
    <row r="2232" spans="10:14" x14ac:dyDescent="0.25">
      <c r="J2232" s="16"/>
      <c r="K2232" s="16"/>
      <c r="L2232" s="16"/>
      <c r="M2232" s="16"/>
      <c r="N2232" s="16"/>
    </row>
    <row r="2233" spans="10:14" x14ac:dyDescent="0.25">
      <c r="J2233" s="16"/>
      <c r="K2233" s="16"/>
      <c r="L2233" s="16"/>
      <c r="M2233" s="16"/>
      <c r="N2233" s="16"/>
    </row>
    <row r="2234" spans="10:14" x14ac:dyDescent="0.25">
      <c r="J2234" s="16"/>
      <c r="K2234" s="16"/>
      <c r="L2234" s="16"/>
      <c r="M2234" s="16"/>
      <c r="N2234" s="16"/>
    </row>
    <row r="2235" spans="10:14" x14ac:dyDescent="0.25">
      <c r="J2235" s="16"/>
      <c r="K2235" s="16"/>
      <c r="L2235" s="16"/>
      <c r="M2235" s="16"/>
      <c r="N2235" s="16"/>
    </row>
    <row r="2236" spans="10:14" x14ac:dyDescent="0.25">
      <c r="J2236" s="16"/>
      <c r="K2236" s="16"/>
      <c r="L2236" s="16"/>
      <c r="M2236" s="16"/>
      <c r="N2236" s="16"/>
    </row>
    <row r="2237" spans="10:14" x14ac:dyDescent="0.25">
      <c r="J2237" s="16"/>
      <c r="K2237" s="16"/>
      <c r="L2237" s="16"/>
      <c r="M2237" s="16"/>
      <c r="N2237" s="16"/>
    </row>
    <row r="2238" spans="10:14" x14ac:dyDescent="0.25">
      <c r="J2238" s="16"/>
      <c r="K2238" s="16"/>
      <c r="L2238" s="16"/>
      <c r="M2238" s="16"/>
      <c r="N2238" s="16"/>
    </row>
    <row r="2239" spans="10:14" x14ac:dyDescent="0.25">
      <c r="J2239" s="16"/>
      <c r="K2239" s="16"/>
      <c r="L2239" s="16"/>
      <c r="M2239" s="16"/>
      <c r="N2239" s="16"/>
    </row>
    <row r="2240" spans="10:14" x14ac:dyDescent="0.25">
      <c r="J2240" s="16"/>
      <c r="K2240" s="16"/>
      <c r="L2240" s="16"/>
      <c r="M2240" s="16"/>
      <c r="N2240" s="16"/>
    </row>
    <row r="2241" spans="10:14" x14ac:dyDescent="0.25">
      <c r="J2241" s="16"/>
      <c r="K2241" s="16"/>
      <c r="L2241" s="16"/>
      <c r="M2241" s="16"/>
      <c r="N2241" s="16"/>
    </row>
    <row r="2242" spans="10:14" x14ac:dyDescent="0.25">
      <c r="J2242" s="16"/>
      <c r="K2242" s="16"/>
      <c r="L2242" s="16"/>
      <c r="M2242" s="16"/>
      <c r="N2242" s="16"/>
    </row>
    <row r="2243" spans="10:14" x14ac:dyDescent="0.25">
      <c r="J2243" s="16"/>
      <c r="K2243" s="16"/>
      <c r="L2243" s="16"/>
      <c r="M2243" s="16"/>
      <c r="N2243" s="16"/>
    </row>
    <row r="2244" spans="10:14" x14ac:dyDescent="0.25">
      <c r="J2244" s="16"/>
      <c r="K2244" s="16"/>
      <c r="L2244" s="16"/>
      <c r="M2244" s="16"/>
      <c r="N2244" s="16"/>
    </row>
    <row r="2245" spans="10:14" x14ac:dyDescent="0.25">
      <c r="J2245" s="16"/>
      <c r="K2245" s="16"/>
      <c r="L2245" s="16"/>
      <c r="M2245" s="16"/>
      <c r="N2245" s="16"/>
    </row>
    <row r="2246" spans="10:14" x14ac:dyDescent="0.25">
      <c r="J2246" s="16"/>
      <c r="K2246" s="16"/>
      <c r="L2246" s="16"/>
      <c r="M2246" s="16"/>
      <c r="N2246" s="16"/>
    </row>
    <row r="2247" spans="10:14" x14ac:dyDescent="0.25">
      <c r="J2247" s="16"/>
      <c r="K2247" s="16"/>
      <c r="L2247" s="16"/>
      <c r="M2247" s="16"/>
      <c r="N2247" s="16"/>
    </row>
    <row r="2248" spans="10:14" x14ac:dyDescent="0.25">
      <c r="J2248" s="16"/>
      <c r="K2248" s="16"/>
      <c r="L2248" s="16"/>
      <c r="M2248" s="16"/>
      <c r="N2248" s="16"/>
    </row>
    <row r="2249" spans="10:14" x14ac:dyDescent="0.25">
      <c r="J2249" s="16"/>
      <c r="K2249" s="16"/>
      <c r="L2249" s="16"/>
      <c r="M2249" s="16"/>
      <c r="N2249" s="16"/>
    </row>
    <row r="2250" spans="10:14" x14ac:dyDescent="0.25">
      <c r="J2250" s="16"/>
      <c r="K2250" s="16"/>
      <c r="L2250" s="16"/>
      <c r="M2250" s="16"/>
      <c r="N2250" s="16"/>
    </row>
    <row r="2251" spans="10:14" x14ac:dyDescent="0.25">
      <c r="J2251" s="16"/>
      <c r="K2251" s="16"/>
      <c r="L2251" s="16"/>
      <c r="M2251" s="16"/>
      <c r="N2251" s="16"/>
    </row>
    <row r="2252" spans="10:14" x14ac:dyDescent="0.25">
      <c r="J2252" s="16"/>
      <c r="K2252" s="16"/>
      <c r="L2252" s="16"/>
      <c r="M2252" s="16"/>
      <c r="N2252" s="16"/>
    </row>
    <row r="2253" spans="10:14" x14ac:dyDescent="0.25">
      <c r="J2253" s="16"/>
      <c r="K2253" s="16"/>
      <c r="L2253" s="16"/>
      <c r="M2253" s="16"/>
      <c r="N2253" s="16"/>
    </row>
    <row r="2254" spans="10:14" x14ac:dyDescent="0.25">
      <c r="J2254" s="16"/>
      <c r="K2254" s="16"/>
      <c r="L2254" s="16"/>
      <c r="M2254" s="16"/>
      <c r="N2254" s="16"/>
    </row>
    <row r="2255" spans="10:14" x14ac:dyDescent="0.25">
      <c r="J2255" s="16"/>
      <c r="K2255" s="16"/>
      <c r="L2255" s="16"/>
      <c r="M2255" s="16"/>
      <c r="N2255" s="16"/>
    </row>
    <row r="2256" spans="10:14" x14ac:dyDescent="0.25">
      <c r="J2256" s="16"/>
      <c r="K2256" s="16"/>
      <c r="L2256" s="16"/>
      <c r="M2256" s="16"/>
      <c r="N2256" s="16"/>
    </row>
    <row r="2257" spans="10:14" x14ac:dyDescent="0.25">
      <c r="J2257" s="16"/>
      <c r="K2257" s="16"/>
      <c r="L2257" s="16"/>
      <c r="M2257" s="16"/>
      <c r="N2257" s="16"/>
    </row>
    <row r="2258" spans="10:14" x14ac:dyDescent="0.25">
      <c r="J2258" s="16"/>
      <c r="K2258" s="16"/>
      <c r="L2258" s="16"/>
      <c r="M2258" s="16"/>
      <c r="N2258" s="16"/>
    </row>
    <row r="2259" spans="10:14" x14ac:dyDescent="0.25">
      <c r="J2259" s="16"/>
      <c r="K2259" s="16"/>
      <c r="L2259" s="16"/>
      <c r="M2259" s="16"/>
      <c r="N2259" s="16"/>
    </row>
    <row r="2260" spans="10:14" x14ac:dyDescent="0.25">
      <c r="J2260" s="16"/>
      <c r="K2260" s="16"/>
      <c r="L2260" s="16"/>
      <c r="M2260" s="16"/>
      <c r="N2260" s="16"/>
    </row>
    <row r="2261" spans="10:14" x14ac:dyDescent="0.25">
      <c r="J2261" s="16"/>
      <c r="K2261" s="16"/>
      <c r="L2261" s="16"/>
      <c r="M2261" s="16"/>
      <c r="N2261" s="16"/>
    </row>
    <row r="2262" spans="10:14" x14ac:dyDescent="0.25">
      <c r="J2262" s="16"/>
      <c r="K2262" s="16"/>
      <c r="L2262" s="16"/>
      <c r="M2262" s="16"/>
      <c r="N2262" s="16"/>
    </row>
    <row r="2263" spans="10:14" x14ac:dyDescent="0.25">
      <c r="J2263" s="16"/>
      <c r="K2263" s="16"/>
      <c r="L2263" s="16"/>
      <c r="M2263" s="16"/>
      <c r="N2263" s="16"/>
    </row>
    <row r="2264" spans="10:14" x14ac:dyDescent="0.25">
      <c r="J2264" s="16"/>
      <c r="K2264" s="16"/>
      <c r="L2264" s="16"/>
      <c r="M2264" s="16"/>
      <c r="N2264" s="16"/>
    </row>
    <row r="2265" spans="10:14" x14ac:dyDescent="0.25">
      <c r="J2265" s="16"/>
      <c r="K2265" s="16"/>
      <c r="L2265" s="16"/>
      <c r="M2265" s="16"/>
      <c r="N2265" s="16"/>
    </row>
    <row r="2266" spans="10:14" x14ac:dyDescent="0.25">
      <c r="J2266" s="16"/>
      <c r="K2266" s="16"/>
      <c r="L2266" s="16"/>
      <c r="M2266" s="16"/>
      <c r="N2266" s="16"/>
    </row>
    <row r="2267" spans="10:14" x14ac:dyDescent="0.25">
      <c r="J2267" s="16"/>
      <c r="K2267" s="16"/>
      <c r="L2267" s="16"/>
      <c r="M2267" s="16"/>
      <c r="N2267" s="16"/>
    </row>
    <row r="2268" spans="10:14" x14ac:dyDescent="0.25">
      <c r="J2268" s="16"/>
      <c r="K2268" s="16"/>
      <c r="L2268" s="16"/>
      <c r="M2268" s="16"/>
      <c r="N2268" s="16"/>
    </row>
    <row r="2269" spans="10:14" x14ac:dyDescent="0.25">
      <c r="J2269" s="16"/>
      <c r="K2269" s="16"/>
      <c r="L2269" s="16"/>
      <c r="M2269" s="16"/>
      <c r="N2269" s="16"/>
    </row>
    <row r="2270" spans="10:14" x14ac:dyDescent="0.25">
      <c r="J2270" s="16"/>
      <c r="K2270" s="16"/>
      <c r="L2270" s="16"/>
      <c r="M2270" s="16"/>
      <c r="N2270" s="16"/>
    </row>
    <row r="2271" spans="10:14" x14ac:dyDescent="0.25">
      <c r="J2271" s="16"/>
      <c r="K2271" s="16"/>
      <c r="L2271" s="16"/>
      <c r="M2271" s="16"/>
      <c r="N2271" s="16"/>
    </row>
    <row r="2272" spans="10:14" x14ac:dyDescent="0.25">
      <c r="J2272" s="16"/>
      <c r="K2272" s="16"/>
      <c r="L2272" s="16"/>
      <c r="M2272" s="16"/>
      <c r="N2272" s="16"/>
    </row>
    <row r="2273" spans="10:14" x14ac:dyDescent="0.25">
      <c r="J2273" s="16"/>
      <c r="K2273" s="16"/>
      <c r="L2273" s="16"/>
      <c r="M2273" s="16"/>
      <c r="N2273" s="16"/>
    </row>
    <row r="2274" spans="10:14" x14ac:dyDescent="0.25">
      <c r="J2274" s="16"/>
      <c r="K2274" s="16"/>
      <c r="L2274" s="16"/>
      <c r="M2274" s="16"/>
      <c r="N2274" s="16"/>
    </row>
    <row r="2275" spans="10:14" x14ac:dyDescent="0.25">
      <c r="J2275" s="16"/>
      <c r="K2275" s="16"/>
      <c r="L2275" s="16"/>
      <c r="M2275" s="16"/>
      <c r="N2275" s="16"/>
    </row>
    <row r="2276" spans="10:14" x14ac:dyDescent="0.25">
      <c r="J2276" s="16"/>
      <c r="K2276" s="16"/>
      <c r="L2276" s="16"/>
      <c r="M2276" s="16"/>
      <c r="N2276" s="16"/>
    </row>
    <row r="2277" spans="10:14" x14ac:dyDescent="0.25">
      <c r="J2277" s="16"/>
      <c r="K2277" s="16"/>
      <c r="L2277" s="16"/>
      <c r="M2277" s="16"/>
      <c r="N2277" s="16"/>
    </row>
    <row r="2278" spans="10:14" x14ac:dyDescent="0.25">
      <c r="J2278" s="16"/>
      <c r="K2278" s="16"/>
      <c r="L2278" s="16"/>
      <c r="M2278" s="16"/>
      <c r="N2278" s="16"/>
    </row>
    <row r="2279" spans="10:14" x14ac:dyDescent="0.25">
      <c r="J2279" s="16"/>
      <c r="K2279" s="16"/>
      <c r="L2279" s="16"/>
      <c r="M2279" s="16"/>
      <c r="N2279" s="16"/>
    </row>
    <row r="2280" spans="10:14" x14ac:dyDescent="0.25">
      <c r="J2280" s="16"/>
      <c r="K2280" s="16"/>
      <c r="L2280" s="16"/>
      <c r="M2280" s="16"/>
      <c r="N2280" s="16"/>
    </row>
    <row r="2281" spans="10:14" x14ac:dyDescent="0.25">
      <c r="J2281" s="16"/>
      <c r="K2281" s="16"/>
      <c r="L2281" s="16"/>
      <c r="M2281" s="16"/>
      <c r="N2281" s="16"/>
    </row>
    <row r="2282" spans="10:14" x14ac:dyDescent="0.25">
      <c r="J2282" s="16"/>
      <c r="K2282" s="16"/>
      <c r="L2282" s="16"/>
      <c r="M2282" s="16"/>
      <c r="N2282" s="16"/>
    </row>
    <row r="2283" spans="10:14" x14ac:dyDescent="0.25">
      <c r="J2283" s="16"/>
      <c r="K2283" s="16"/>
      <c r="L2283" s="16"/>
      <c r="M2283" s="16"/>
      <c r="N2283" s="16"/>
    </row>
    <row r="2284" spans="10:14" x14ac:dyDescent="0.25">
      <c r="J2284" s="16"/>
      <c r="K2284" s="16"/>
      <c r="L2284" s="16"/>
      <c r="M2284" s="16"/>
      <c r="N2284" s="16"/>
    </row>
    <row r="2285" spans="10:14" x14ac:dyDescent="0.25">
      <c r="J2285" s="16"/>
      <c r="K2285" s="16"/>
      <c r="L2285" s="16"/>
      <c r="M2285" s="16"/>
      <c r="N2285" s="16"/>
    </row>
    <row r="2286" spans="10:14" x14ac:dyDescent="0.25">
      <c r="J2286" s="16"/>
      <c r="K2286" s="16"/>
      <c r="L2286" s="16"/>
      <c r="M2286" s="16"/>
      <c r="N2286" s="16"/>
    </row>
    <row r="2287" spans="10:14" x14ac:dyDescent="0.25">
      <c r="J2287" s="16"/>
      <c r="K2287" s="16"/>
      <c r="L2287" s="16"/>
      <c r="M2287" s="16"/>
      <c r="N2287" s="16"/>
    </row>
    <row r="2288" spans="10:14" x14ac:dyDescent="0.25">
      <c r="J2288" s="16"/>
      <c r="K2288" s="16"/>
      <c r="L2288" s="16"/>
      <c r="M2288" s="16"/>
      <c r="N2288" s="16"/>
    </row>
    <row r="2289" spans="10:14" x14ac:dyDescent="0.25">
      <c r="J2289" s="16"/>
      <c r="K2289" s="16"/>
      <c r="L2289" s="16"/>
      <c r="M2289" s="16"/>
      <c r="N2289" s="16"/>
    </row>
    <row r="2290" spans="10:14" x14ac:dyDescent="0.25">
      <c r="J2290" s="16"/>
      <c r="K2290" s="16"/>
      <c r="L2290" s="16"/>
      <c r="M2290" s="16"/>
      <c r="N2290" s="16"/>
    </row>
    <row r="2291" spans="10:14" x14ac:dyDescent="0.25">
      <c r="J2291" s="16"/>
      <c r="K2291" s="16"/>
      <c r="L2291" s="16"/>
      <c r="M2291" s="16"/>
      <c r="N2291" s="16"/>
    </row>
    <row r="2292" spans="10:14" x14ac:dyDescent="0.25">
      <c r="J2292" s="16"/>
      <c r="K2292" s="16"/>
      <c r="L2292" s="16"/>
      <c r="M2292" s="16"/>
      <c r="N2292" s="16"/>
    </row>
    <row r="2293" spans="10:14" x14ac:dyDescent="0.25">
      <c r="J2293" s="16"/>
      <c r="K2293" s="16"/>
      <c r="L2293" s="16"/>
      <c r="M2293" s="16"/>
      <c r="N2293" s="16"/>
    </row>
    <row r="2294" spans="10:14" x14ac:dyDescent="0.25">
      <c r="J2294" s="16"/>
      <c r="K2294" s="16"/>
      <c r="L2294" s="16"/>
      <c r="M2294" s="16"/>
      <c r="N2294" s="16"/>
    </row>
    <row r="2295" spans="10:14" x14ac:dyDescent="0.25">
      <c r="J2295" s="16"/>
      <c r="K2295" s="16"/>
      <c r="L2295" s="16"/>
      <c r="M2295" s="16"/>
      <c r="N2295" s="16"/>
    </row>
    <row r="2296" spans="10:14" x14ac:dyDescent="0.25">
      <c r="J2296" s="16"/>
      <c r="K2296" s="16"/>
      <c r="L2296" s="16"/>
      <c r="M2296" s="16"/>
      <c r="N2296" s="16"/>
    </row>
    <row r="2297" spans="10:14" x14ac:dyDescent="0.25">
      <c r="J2297" s="16"/>
      <c r="K2297" s="16"/>
      <c r="L2297" s="16"/>
      <c r="M2297" s="16"/>
      <c r="N2297" s="16"/>
    </row>
    <row r="2298" spans="10:14" x14ac:dyDescent="0.25">
      <c r="J2298" s="16"/>
      <c r="K2298" s="16"/>
      <c r="L2298" s="16"/>
      <c r="M2298" s="16"/>
      <c r="N2298" s="16"/>
    </row>
    <row r="2299" spans="10:14" x14ac:dyDescent="0.25">
      <c r="J2299" s="16"/>
      <c r="K2299" s="16"/>
      <c r="L2299" s="16"/>
      <c r="M2299" s="16"/>
      <c r="N2299" s="16"/>
    </row>
    <row r="2300" spans="10:14" x14ac:dyDescent="0.25">
      <c r="J2300" s="16"/>
      <c r="K2300" s="16"/>
      <c r="L2300" s="16"/>
      <c r="M2300" s="16"/>
      <c r="N2300" s="16"/>
    </row>
    <row r="2301" spans="10:14" x14ac:dyDescent="0.25">
      <c r="J2301" s="16"/>
      <c r="K2301" s="16"/>
      <c r="L2301" s="16"/>
      <c r="M2301" s="16"/>
      <c r="N2301" s="16"/>
    </row>
    <row r="2302" spans="10:14" x14ac:dyDescent="0.25">
      <c r="J2302" s="16"/>
      <c r="K2302" s="16"/>
      <c r="L2302" s="16"/>
      <c r="M2302" s="16"/>
      <c r="N2302" s="16"/>
    </row>
    <row r="2303" spans="10:14" x14ac:dyDescent="0.25">
      <c r="J2303" s="16"/>
      <c r="K2303" s="16"/>
      <c r="L2303" s="16"/>
      <c r="M2303" s="16"/>
      <c r="N2303" s="16"/>
    </row>
    <row r="2304" spans="10:14" x14ac:dyDescent="0.25">
      <c r="J2304" s="16"/>
      <c r="K2304" s="16"/>
      <c r="L2304" s="16"/>
      <c r="M2304" s="16"/>
      <c r="N2304" s="16"/>
    </row>
    <row r="2305" spans="10:14" x14ac:dyDescent="0.25">
      <c r="J2305" s="16"/>
      <c r="K2305" s="16"/>
      <c r="L2305" s="16"/>
      <c r="M2305" s="16"/>
      <c r="N2305" s="16"/>
    </row>
    <row r="2306" spans="10:14" x14ac:dyDescent="0.25">
      <c r="J2306" s="16"/>
      <c r="K2306" s="16"/>
      <c r="L2306" s="16"/>
      <c r="M2306" s="16"/>
      <c r="N2306" s="16"/>
    </row>
    <row r="2307" spans="10:14" x14ac:dyDescent="0.25">
      <c r="J2307" s="16"/>
      <c r="K2307" s="16"/>
      <c r="L2307" s="16"/>
      <c r="M2307" s="16"/>
      <c r="N2307" s="16"/>
    </row>
    <row r="2308" spans="10:14" x14ac:dyDescent="0.25">
      <c r="J2308" s="16"/>
      <c r="K2308" s="16"/>
      <c r="L2308" s="16"/>
      <c r="M2308" s="16"/>
      <c r="N2308" s="16"/>
    </row>
    <row r="2309" spans="10:14" x14ac:dyDescent="0.25">
      <c r="J2309" s="16"/>
      <c r="K2309" s="16"/>
      <c r="L2309" s="16"/>
      <c r="M2309" s="16"/>
      <c r="N2309" s="16"/>
    </row>
    <row r="2310" spans="10:14" x14ac:dyDescent="0.25">
      <c r="J2310" s="16"/>
      <c r="K2310" s="16"/>
      <c r="L2310" s="16"/>
      <c r="M2310" s="16"/>
      <c r="N2310" s="16"/>
    </row>
    <row r="2311" spans="10:14" x14ac:dyDescent="0.25">
      <c r="J2311" s="16"/>
      <c r="K2311" s="16"/>
      <c r="L2311" s="16"/>
      <c r="M2311" s="16"/>
      <c r="N2311" s="16"/>
    </row>
    <row r="2312" spans="10:14" x14ac:dyDescent="0.25">
      <c r="J2312" s="16"/>
      <c r="K2312" s="16"/>
      <c r="L2312" s="16"/>
      <c r="M2312" s="16"/>
      <c r="N2312" s="16"/>
    </row>
    <row r="2313" spans="10:14" x14ac:dyDescent="0.25">
      <c r="J2313" s="16"/>
      <c r="K2313" s="16"/>
      <c r="L2313" s="16"/>
      <c r="M2313" s="16"/>
      <c r="N2313" s="16"/>
    </row>
    <row r="2314" spans="10:14" x14ac:dyDescent="0.25">
      <c r="J2314" s="16"/>
      <c r="K2314" s="16"/>
      <c r="L2314" s="16"/>
      <c r="M2314" s="16"/>
      <c r="N2314" s="16"/>
    </row>
    <row r="2315" spans="10:14" x14ac:dyDescent="0.25">
      <c r="J2315" s="16"/>
      <c r="K2315" s="16"/>
      <c r="L2315" s="16"/>
      <c r="M2315" s="16"/>
      <c r="N2315" s="16"/>
    </row>
    <row r="2316" spans="10:14" x14ac:dyDescent="0.25">
      <c r="J2316" s="16"/>
      <c r="K2316" s="16"/>
      <c r="L2316" s="16"/>
      <c r="M2316" s="16"/>
      <c r="N2316" s="16"/>
    </row>
    <row r="2317" spans="10:14" x14ac:dyDescent="0.25">
      <c r="J2317" s="16"/>
      <c r="K2317" s="16"/>
      <c r="L2317" s="16"/>
      <c r="M2317" s="16"/>
      <c r="N2317" s="16"/>
    </row>
    <row r="2318" spans="10:14" x14ac:dyDescent="0.25">
      <c r="J2318" s="16"/>
      <c r="K2318" s="16"/>
      <c r="L2318" s="16"/>
      <c r="M2318" s="16"/>
      <c r="N2318" s="16"/>
    </row>
    <row r="2319" spans="10:14" x14ac:dyDescent="0.25">
      <c r="J2319" s="16"/>
      <c r="K2319" s="16"/>
      <c r="L2319" s="16"/>
      <c r="M2319" s="16"/>
      <c r="N2319" s="16"/>
    </row>
    <row r="2320" spans="10:14" x14ac:dyDescent="0.25">
      <c r="J2320" s="16"/>
      <c r="K2320" s="16"/>
      <c r="L2320" s="16"/>
      <c r="M2320" s="16"/>
      <c r="N2320" s="16"/>
    </row>
    <row r="2321" spans="10:14" x14ac:dyDescent="0.25">
      <c r="J2321" s="16"/>
      <c r="K2321" s="16"/>
      <c r="L2321" s="16"/>
      <c r="M2321" s="16"/>
      <c r="N2321" s="16"/>
    </row>
    <row r="2322" spans="10:14" x14ac:dyDescent="0.25">
      <c r="J2322" s="16"/>
      <c r="K2322" s="16"/>
      <c r="L2322" s="16"/>
      <c r="M2322" s="16"/>
      <c r="N2322" s="16"/>
    </row>
    <row r="2323" spans="10:14" x14ac:dyDescent="0.25">
      <c r="J2323" s="16"/>
      <c r="K2323" s="16"/>
      <c r="L2323" s="16"/>
      <c r="M2323" s="16"/>
      <c r="N2323" s="16"/>
    </row>
    <row r="2324" spans="10:14" x14ac:dyDescent="0.25">
      <c r="J2324" s="16"/>
      <c r="K2324" s="16"/>
      <c r="L2324" s="16"/>
      <c r="M2324" s="16"/>
      <c r="N2324" s="16"/>
    </row>
    <row r="2325" spans="10:14" x14ac:dyDescent="0.25">
      <c r="J2325" s="16"/>
      <c r="K2325" s="16"/>
      <c r="L2325" s="16"/>
      <c r="M2325" s="16"/>
      <c r="N2325" s="16"/>
    </row>
    <row r="2326" spans="10:14" x14ac:dyDescent="0.25">
      <c r="J2326" s="16"/>
      <c r="K2326" s="16"/>
      <c r="L2326" s="16"/>
      <c r="M2326" s="16"/>
      <c r="N2326" s="16"/>
    </row>
    <row r="2327" spans="10:14" x14ac:dyDescent="0.25">
      <c r="J2327" s="16"/>
      <c r="K2327" s="16"/>
      <c r="L2327" s="16"/>
      <c r="M2327" s="16"/>
      <c r="N2327" s="16"/>
    </row>
    <row r="2328" spans="10:14" x14ac:dyDescent="0.25">
      <c r="J2328" s="16"/>
      <c r="K2328" s="16"/>
      <c r="L2328" s="16"/>
      <c r="M2328" s="16"/>
      <c r="N2328" s="16"/>
    </row>
    <row r="2329" spans="10:14" x14ac:dyDescent="0.25">
      <c r="J2329" s="16"/>
      <c r="K2329" s="16"/>
      <c r="L2329" s="16"/>
      <c r="M2329" s="16"/>
      <c r="N2329" s="16"/>
    </row>
    <row r="2330" spans="10:14" x14ac:dyDescent="0.25">
      <c r="J2330" s="16"/>
      <c r="K2330" s="16"/>
      <c r="L2330" s="16"/>
      <c r="M2330" s="16"/>
      <c r="N2330" s="16"/>
    </row>
    <row r="2331" spans="10:14" x14ac:dyDescent="0.25">
      <c r="J2331" s="16"/>
      <c r="K2331" s="16"/>
      <c r="L2331" s="16"/>
      <c r="M2331" s="16"/>
      <c r="N2331" s="16"/>
    </row>
    <row r="2332" spans="10:14" x14ac:dyDescent="0.25">
      <c r="J2332" s="16"/>
      <c r="K2332" s="16"/>
      <c r="L2332" s="16"/>
      <c r="M2332" s="16"/>
      <c r="N2332" s="16"/>
    </row>
    <row r="2333" spans="10:14" x14ac:dyDescent="0.25">
      <c r="J2333" s="16"/>
      <c r="K2333" s="16"/>
      <c r="L2333" s="16"/>
      <c r="M2333" s="16"/>
      <c r="N2333" s="16"/>
    </row>
    <row r="2334" spans="10:14" x14ac:dyDescent="0.25">
      <c r="J2334" s="16"/>
      <c r="K2334" s="16"/>
      <c r="L2334" s="16"/>
      <c r="M2334" s="16"/>
      <c r="N2334" s="16"/>
    </row>
    <row r="2335" spans="10:14" x14ac:dyDescent="0.25">
      <c r="J2335" s="16"/>
      <c r="K2335" s="16"/>
      <c r="L2335" s="16"/>
      <c r="M2335" s="16"/>
      <c r="N2335" s="16"/>
    </row>
    <row r="2336" spans="10:14" x14ac:dyDescent="0.25">
      <c r="J2336" s="16"/>
      <c r="K2336" s="16"/>
      <c r="L2336" s="16"/>
      <c r="M2336" s="16"/>
      <c r="N2336" s="16"/>
    </row>
    <row r="2337" spans="10:14" x14ac:dyDescent="0.25">
      <c r="J2337" s="16"/>
      <c r="K2337" s="16"/>
      <c r="L2337" s="16"/>
      <c r="M2337" s="16"/>
      <c r="N2337" s="16"/>
    </row>
    <row r="2338" spans="10:14" x14ac:dyDescent="0.25">
      <c r="J2338" s="16"/>
      <c r="K2338" s="16"/>
      <c r="L2338" s="16"/>
      <c r="M2338" s="16"/>
      <c r="N2338" s="16"/>
    </row>
    <row r="2339" spans="10:14" x14ac:dyDescent="0.25">
      <c r="J2339" s="16"/>
      <c r="K2339" s="16"/>
      <c r="L2339" s="16"/>
      <c r="M2339" s="16"/>
      <c r="N2339" s="16"/>
    </row>
    <row r="2340" spans="10:14" x14ac:dyDescent="0.25">
      <c r="J2340" s="16"/>
      <c r="K2340" s="16"/>
      <c r="L2340" s="16"/>
      <c r="M2340" s="16"/>
      <c r="N2340" s="16"/>
    </row>
    <row r="2341" spans="10:14" x14ac:dyDescent="0.25">
      <c r="J2341" s="16"/>
      <c r="K2341" s="16"/>
      <c r="L2341" s="16"/>
      <c r="M2341" s="16"/>
      <c r="N2341" s="16"/>
    </row>
    <row r="2342" spans="10:14" x14ac:dyDescent="0.25">
      <c r="J2342" s="16"/>
      <c r="K2342" s="16"/>
      <c r="L2342" s="16"/>
      <c r="M2342" s="16"/>
      <c r="N2342" s="16"/>
    </row>
    <row r="2343" spans="10:14" x14ac:dyDescent="0.25">
      <c r="J2343" s="16"/>
      <c r="K2343" s="16"/>
      <c r="L2343" s="16"/>
      <c r="M2343" s="16"/>
      <c r="N2343" s="16"/>
    </row>
    <row r="2344" spans="10:14" x14ac:dyDescent="0.25">
      <c r="J2344" s="16"/>
      <c r="K2344" s="16"/>
      <c r="L2344" s="16"/>
      <c r="M2344" s="16"/>
      <c r="N2344" s="16"/>
    </row>
    <row r="2345" spans="10:14" x14ac:dyDescent="0.25">
      <c r="J2345" s="16"/>
      <c r="K2345" s="16"/>
      <c r="L2345" s="16"/>
      <c r="M2345" s="16"/>
      <c r="N2345" s="16"/>
    </row>
    <row r="2346" spans="10:14" x14ac:dyDescent="0.25">
      <c r="J2346" s="16"/>
      <c r="K2346" s="16"/>
      <c r="L2346" s="16"/>
      <c r="M2346" s="16"/>
      <c r="N2346" s="16"/>
    </row>
    <row r="2347" spans="10:14" x14ac:dyDescent="0.25">
      <c r="J2347" s="16"/>
      <c r="K2347" s="16"/>
      <c r="L2347" s="16"/>
      <c r="M2347" s="16"/>
      <c r="N2347" s="16"/>
    </row>
    <row r="2348" spans="10:14" x14ac:dyDescent="0.25">
      <c r="J2348" s="16"/>
      <c r="K2348" s="16"/>
      <c r="L2348" s="16"/>
      <c r="M2348" s="16"/>
      <c r="N2348" s="16"/>
    </row>
    <row r="2349" spans="10:14" x14ac:dyDescent="0.25">
      <c r="J2349" s="16"/>
      <c r="K2349" s="16"/>
      <c r="L2349" s="16"/>
      <c r="M2349" s="16"/>
      <c r="N2349" s="16"/>
    </row>
    <row r="2350" spans="10:14" x14ac:dyDescent="0.25">
      <c r="J2350" s="16"/>
      <c r="K2350" s="16"/>
      <c r="L2350" s="16"/>
      <c r="M2350" s="16"/>
      <c r="N2350" s="16"/>
    </row>
    <row r="2351" spans="10:14" x14ac:dyDescent="0.25">
      <c r="J2351" s="16"/>
      <c r="K2351" s="16"/>
      <c r="L2351" s="16"/>
      <c r="M2351" s="16"/>
      <c r="N2351" s="16"/>
    </row>
    <row r="2352" spans="10:14" x14ac:dyDescent="0.25">
      <c r="J2352" s="16"/>
      <c r="K2352" s="16"/>
      <c r="L2352" s="16"/>
      <c r="M2352" s="16"/>
      <c r="N2352" s="16"/>
    </row>
    <row r="2353" spans="10:14" x14ac:dyDescent="0.25">
      <c r="J2353" s="16"/>
      <c r="K2353" s="16"/>
      <c r="L2353" s="16"/>
      <c r="M2353" s="16"/>
      <c r="N2353" s="16"/>
    </row>
    <row r="2354" spans="10:14" x14ac:dyDescent="0.25">
      <c r="J2354" s="16"/>
      <c r="K2354" s="16"/>
      <c r="L2354" s="16"/>
      <c r="M2354" s="16"/>
      <c r="N2354" s="16"/>
    </row>
    <row r="2355" spans="10:14" x14ac:dyDescent="0.25">
      <c r="J2355" s="16"/>
      <c r="K2355" s="16"/>
      <c r="L2355" s="16"/>
      <c r="M2355" s="16"/>
      <c r="N2355" s="16"/>
    </row>
    <row r="2356" spans="10:14" x14ac:dyDescent="0.25">
      <c r="J2356" s="16"/>
      <c r="K2356" s="16"/>
      <c r="L2356" s="16"/>
      <c r="M2356" s="16"/>
      <c r="N2356" s="16"/>
    </row>
    <row r="2357" spans="10:14" x14ac:dyDescent="0.25">
      <c r="J2357" s="16"/>
      <c r="K2357" s="16"/>
      <c r="L2357" s="16"/>
      <c r="M2357" s="16"/>
      <c r="N2357" s="16"/>
    </row>
    <row r="2358" spans="10:14" x14ac:dyDescent="0.25">
      <c r="J2358" s="16"/>
      <c r="K2358" s="16"/>
      <c r="L2358" s="16"/>
      <c r="M2358" s="16"/>
      <c r="N2358" s="16"/>
    </row>
    <row r="2359" spans="10:14" x14ac:dyDescent="0.25">
      <c r="J2359" s="16"/>
      <c r="K2359" s="16"/>
      <c r="L2359" s="16"/>
      <c r="M2359" s="16"/>
      <c r="N2359" s="16"/>
    </row>
    <row r="2360" spans="10:14" x14ac:dyDescent="0.25">
      <c r="J2360" s="16"/>
      <c r="K2360" s="16"/>
      <c r="L2360" s="16"/>
      <c r="M2360" s="16"/>
      <c r="N2360" s="16"/>
    </row>
    <row r="2361" spans="10:14" x14ac:dyDescent="0.25">
      <c r="J2361" s="16"/>
      <c r="K2361" s="16"/>
      <c r="L2361" s="16"/>
      <c r="M2361" s="16"/>
      <c r="N2361" s="16"/>
    </row>
    <row r="2362" spans="10:14" x14ac:dyDescent="0.25">
      <c r="J2362" s="16"/>
      <c r="K2362" s="16"/>
      <c r="L2362" s="16"/>
      <c r="M2362" s="16"/>
      <c r="N2362" s="16"/>
    </row>
    <row r="2363" spans="10:14" x14ac:dyDescent="0.25">
      <c r="J2363" s="16"/>
      <c r="K2363" s="16"/>
      <c r="L2363" s="16"/>
      <c r="M2363" s="16"/>
      <c r="N2363" s="16"/>
    </row>
    <row r="2364" spans="10:14" x14ac:dyDescent="0.25">
      <c r="J2364" s="16"/>
      <c r="K2364" s="16"/>
      <c r="L2364" s="16"/>
      <c r="M2364" s="16"/>
      <c r="N2364" s="16"/>
    </row>
    <row r="2365" spans="10:14" x14ac:dyDescent="0.25">
      <c r="J2365" s="16"/>
      <c r="K2365" s="16"/>
      <c r="L2365" s="16"/>
      <c r="M2365" s="16"/>
      <c r="N2365" s="16"/>
    </row>
    <row r="2366" spans="10:14" x14ac:dyDescent="0.25">
      <c r="J2366" s="16"/>
      <c r="K2366" s="16"/>
      <c r="L2366" s="16"/>
      <c r="M2366" s="16"/>
      <c r="N2366" s="16"/>
    </row>
    <row r="2367" spans="10:14" x14ac:dyDescent="0.25">
      <c r="J2367" s="16"/>
      <c r="K2367" s="16"/>
      <c r="L2367" s="16"/>
      <c r="M2367" s="16"/>
      <c r="N2367" s="16"/>
    </row>
    <row r="2368" spans="10:14" x14ac:dyDescent="0.25">
      <c r="J2368" s="16"/>
      <c r="K2368" s="16"/>
      <c r="L2368" s="16"/>
      <c r="M2368" s="16"/>
      <c r="N2368" s="16"/>
    </row>
    <row r="2369" spans="10:14" x14ac:dyDescent="0.25">
      <c r="J2369" s="16"/>
      <c r="K2369" s="16"/>
      <c r="L2369" s="16"/>
      <c r="M2369" s="16"/>
      <c r="N2369" s="16"/>
    </row>
    <row r="2370" spans="10:14" x14ac:dyDescent="0.25">
      <c r="J2370" s="16"/>
      <c r="K2370" s="16"/>
      <c r="L2370" s="16"/>
      <c r="M2370" s="16"/>
      <c r="N2370" s="16"/>
    </row>
    <row r="2371" spans="10:14" x14ac:dyDescent="0.25">
      <c r="J2371" s="16"/>
      <c r="K2371" s="16"/>
      <c r="L2371" s="16"/>
      <c r="M2371" s="16"/>
      <c r="N2371" s="16"/>
    </row>
    <row r="2372" spans="10:14" x14ac:dyDescent="0.25">
      <c r="J2372" s="16"/>
      <c r="K2372" s="16"/>
      <c r="L2372" s="16"/>
      <c r="M2372" s="16"/>
      <c r="N2372" s="16"/>
    </row>
    <row r="2373" spans="10:14" x14ac:dyDescent="0.25">
      <c r="J2373" s="16"/>
      <c r="K2373" s="16"/>
      <c r="L2373" s="16"/>
      <c r="M2373" s="16"/>
      <c r="N2373" s="16"/>
    </row>
    <row r="2374" spans="10:14" x14ac:dyDescent="0.25">
      <c r="J2374" s="16"/>
      <c r="K2374" s="16"/>
      <c r="L2374" s="16"/>
      <c r="M2374" s="16"/>
      <c r="N2374" s="16"/>
    </row>
    <row r="2375" spans="10:14" x14ac:dyDescent="0.25">
      <c r="J2375" s="16"/>
      <c r="K2375" s="16"/>
      <c r="L2375" s="16"/>
      <c r="M2375" s="16"/>
      <c r="N2375" s="16"/>
    </row>
    <row r="2376" spans="10:14" x14ac:dyDescent="0.25">
      <c r="J2376" s="16"/>
      <c r="K2376" s="16"/>
      <c r="L2376" s="16"/>
      <c r="M2376" s="16"/>
      <c r="N2376" s="16"/>
    </row>
    <row r="2377" spans="10:14" x14ac:dyDescent="0.25">
      <c r="J2377" s="16"/>
      <c r="K2377" s="16"/>
      <c r="L2377" s="16"/>
      <c r="M2377" s="16"/>
      <c r="N2377" s="16"/>
    </row>
    <row r="2378" spans="10:14" x14ac:dyDescent="0.25">
      <c r="J2378" s="16"/>
      <c r="K2378" s="16"/>
      <c r="L2378" s="16"/>
      <c r="M2378" s="16"/>
      <c r="N2378" s="16"/>
    </row>
    <row r="2379" spans="10:14" x14ac:dyDescent="0.25">
      <c r="J2379" s="16"/>
      <c r="K2379" s="16"/>
      <c r="L2379" s="16"/>
      <c r="M2379" s="16"/>
      <c r="N2379" s="16"/>
    </row>
    <row r="2380" spans="10:14" x14ac:dyDescent="0.25">
      <c r="J2380" s="16"/>
      <c r="K2380" s="16"/>
      <c r="L2380" s="16"/>
      <c r="M2380" s="16"/>
      <c r="N2380" s="16"/>
    </row>
    <row r="2381" spans="10:14" x14ac:dyDescent="0.25">
      <c r="J2381" s="16"/>
      <c r="K2381" s="16"/>
      <c r="L2381" s="16"/>
      <c r="M2381" s="16"/>
      <c r="N2381" s="16"/>
    </row>
    <row r="2382" spans="10:14" x14ac:dyDescent="0.25">
      <c r="J2382" s="16"/>
      <c r="K2382" s="16"/>
      <c r="L2382" s="16"/>
      <c r="M2382" s="16"/>
      <c r="N2382" s="16"/>
    </row>
    <row r="2383" spans="10:14" x14ac:dyDescent="0.25">
      <c r="J2383" s="16"/>
      <c r="K2383" s="16"/>
      <c r="L2383" s="16"/>
      <c r="M2383" s="16"/>
      <c r="N2383" s="16"/>
    </row>
    <row r="2384" spans="10:14" x14ac:dyDescent="0.25">
      <c r="J2384" s="16"/>
      <c r="K2384" s="16"/>
      <c r="L2384" s="16"/>
      <c r="M2384" s="16"/>
      <c r="N2384" s="16"/>
    </row>
    <row r="2385" spans="10:14" x14ac:dyDescent="0.25">
      <c r="J2385" s="16"/>
      <c r="K2385" s="16"/>
      <c r="L2385" s="16"/>
      <c r="M2385" s="16"/>
      <c r="N2385" s="16"/>
    </row>
    <row r="2386" spans="10:14" x14ac:dyDescent="0.25">
      <c r="J2386" s="16"/>
      <c r="K2386" s="16"/>
      <c r="L2386" s="16"/>
      <c r="M2386" s="16"/>
      <c r="N2386" s="16"/>
    </row>
    <row r="2387" spans="10:14" x14ac:dyDescent="0.25">
      <c r="J2387" s="16"/>
      <c r="K2387" s="16"/>
      <c r="L2387" s="16"/>
      <c r="M2387" s="16"/>
      <c r="N2387" s="16"/>
    </row>
    <row r="2388" spans="10:14" x14ac:dyDescent="0.25">
      <c r="J2388" s="16"/>
      <c r="K2388" s="16"/>
      <c r="L2388" s="16"/>
      <c r="M2388" s="16"/>
      <c r="N2388" s="16"/>
    </row>
    <row r="2389" spans="10:14" x14ac:dyDescent="0.25">
      <c r="J2389" s="16"/>
      <c r="K2389" s="16"/>
      <c r="L2389" s="16"/>
      <c r="M2389" s="16"/>
      <c r="N2389" s="16"/>
    </row>
    <row r="2390" spans="10:14" x14ac:dyDescent="0.25">
      <c r="J2390" s="16"/>
      <c r="K2390" s="16"/>
      <c r="L2390" s="16"/>
      <c r="M2390" s="16"/>
      <c r="N2390" s="16"/>
    </row>
    <row r="2391" spans="10:14" x14ac:dyDescent="0.25">
      <c r="J2391" s="16"/>
      <c r="K2391" s="16"/>
      <c r="L2391" s="16"/>
      <c r="M2391" s="16"/>
      <c r="N2391" s="16"/>
    </row>
    <row r="2392" spans="10:14" x14ac:dyDescent="0.25">
      <c r="J2392" s="16"/>
      <c r="K2392" s="16"/>
      <c r="L2392" s="16"/>
      <c r="M2392" s="16"/>
      <c r="N2392" s="16"/>
    </row>
    <row r="2393" spans="10:14" x14ac:dyDescent="0.25">
      <c r="J2393" s="16"/>
      <c r="K2393" s="16"/>
      <c r="L2393" s="16"/>
      <c r="M2393" s="16"/>
      <c r="N2393" s="16"/>
    </row>
    <row r="2394" spans="10:14" x14ac:dyDescent="0.25">
      <c r="J2394" s="16"/>
      <c r="K2394" s="16"/>
      <c r="L2394" s="16"/>
      <c r="M2394" s="16"/>
      <c r="N2394" s="16"/>
    </row>
    <row r="2395" spans="10:14" x14ac:dyDescent="0.25">
      <c r="J2395" s="16"/>
      <c r="K2395" s="16"/>
      <c r="L2395" s="16"/>
      <c r="M2395" s="16"/>
      <c r="N2395" s="16"/>
    </row>
    <row r="2396" spans="10:14" x14ac:dyDescent="0.25">
      <c r="J2396" s="16"/>
      <c r="K2396" s="16"/>
      <c r="L2396" s="16"/>
      <c r="M2396" s="16"/>
      <c r="N2396" s="16"/>
    </row>
    <row r="2397" spans="10:14" x14ac:dyDescent="0.25">
      <c r="J2397" s="16"/>
      <c r="K2397" s="16"/>
      <c r="L2397" s="16"/>
      <c r="M2397" s="16"/>
      <c r="N2397" s="16"/>
    </row>
    <row r="2398" spans="10:14" x14ac:dyDescent="0.25">
      <c r="J2398" s="16"/>
      <c r="K2398" s="16"/>
      <c r="L2398" s="16"/>
      <c r="M2398" s="16"/>
      <c r="N2398" s="16"/>
    </row>
    <row r="2399" spans="10:14" x14ac:dyDescent="0.25">
      <c r="J2399" s="16"/>
      <c r="K2399" s="16"/>
      <c r="L2399" s="16"/>
      <c r="M2399" s="16"/>
      <c r="N2399" s="16"/>
    </row>
    <row r="2400" spans="10:14" x14ac:dyDescent="0.25">
      <c r="J2400" s="16"/>
      <c r="K2400" s="16"/>
      <c r="L2400" s="16"/>
      <c r="M2400" s="16"/>
      <c r="N2400" s="16"/>
    </row>
    <row r="2401" spans="10:14" x14ac:dyDescent="0.25">
      <c r="J2401" s="16"/>
      <c r="K2401" s="16"/>
      <c r="L2401" s="16"/>
      <c r="M2401" s="16"/>
      <c r="N2401" s="16"/>
    </row>
    <row r="2402" spans="10:14" x14ac:dyDescent="0.25">
      <c r="J2402" s="16"/>
      <c r="K2402" s="16"/>
      <c r="L2402" s="16"/>
      <c r="M2402" s="16"/>
      <c r="N2402" s="16"/>
    </row>
    <row r="2403" spans="10:14" x14ac:dyDescent="0.25">
      <c r="J2403" s="16"/>
      <c r="K2403" s="16"/>
      <c r="L2403" s="16"/>
      <c r="M2403" s="16"/>
      <c r="N2403" s="16"/>
    </row>
    <row r="2404" spans="10:14" x14ac:dyDescent="0.25">
      <c r="J2404" s="16"/>
      <c r="K2404" s="16"/>
      <c r="L2404" s="16"/>
      <c r="M2404" s="16"/>
      <c r="N2404" s="16"/>
    </row>
    <row r="2405" spans="10:14" x14ac:dyDescent="0.25">
      <c r="J2405" s="16"/>
      <c r="K2405" s="16"/>
      <c r="L2405" s="16"/>
      <c r="M2405" s="16"/>
      <c r="N2405" s="16"/>
    </row>
    <row r="2406" spans="10:14" x14ac:dyDescent="0.25">
      <c r="J2406" s="16"/>
      <c r="K2406" s="16"/>
      <c r="L2406" s="16"/>
      <c r="M2406" s="16"/>
      <c r="N2406" s="16"/>
    </row>
    <row r="2407" spans="10:14" x14ac:dyDescent="0.25">
      <c r="J2407" s="16"/>
      <c r="K2407" s="16"/>
      <c r="L2407" s="16"/>
      <c r="M2407" s="16"/>
      <c r="N2407" s="16"/>
    </row>
    <row r="2408" spans="10:14" x14ac:dyDescent="0.25">
      <c r="J2408" s="16"/>
      <c r="K2408" s="16"/>
      <c r="L2408" s="16"/>
      <c r="M2408" s="16"/>
      <c r="N2408" s="16"/>
    </row>
    <row r="2409" spans="10:14" x14ac:dyDescent="0.25">
      <c r="J2409" s="16"/>
      <c r="K2409" s="16"/>
      <c r="L2409" s="16"/>
      <c r="M2409" s="16"/>
      <c r="N2409" s="16"/>
    </row>
    <row r="2410" spans="10:14" x14ac:dyDescent="0.25">
      <c r="J2410" s="16"/>
      <c r="K2410" s="16"/>
      <c r="L2410" s="16"/>
      <c r="M2410" s="16"/>
      <c r="N2410" s="16"/>
    </row>
    <row r="2411" spans="10:14" x14ac:dyDescent="0.25">
      <c r="J2411" s="16"/>
      <c r="K2411" s="16"/>
      <c r="L2411" s="16"/>
      <c r="M2411" s="16"/>
      <c r="N2411" s="16"/>
    </row>
    <row r="2412" spans="10:14" x14ac:dyDescent="0.25">
      <c r="J2412" s="16"/>
      <c r="K2412" s="16"/>
      <c r="L2412" s="16"/>
      <c r="M2412" s="16"/>
      <c r="N2412" s="16"/>
    </row>
    <row r="2413" spans="10:14" x14ac:dyDescent="0.25">
      <c r="J2413" s="16"/>
      <c r="K2413" s="16"/>
      <c r="L2413" s="16"/>
      <c r="M2413" s="16"/>
      <c r="N2413" s="16"/>
    </row>
    <row r="2414" spans="10:14" x14ac:dyDescent="0.25">
      <c r="J2414" s="16"/>
      <c r="K2414" s="16"/>
      <c r="L2414" s="16"/>
      <c r="M2414" s="16"/>
      <c r="N2414" s="16"/>
    </row>
    <row r="2415" spans="10:14" x14ac:dyDescent="0.25">
      <c r="J2415" s="16"/>
      <c r="K2415" s="16"/>
      <c r="L2415" s="16"/>
      <c r="M2415" s="16"/>
      <c r="N2415" s="16"/>
    </row>
    <row r="2416" spans="10:14" x14ac:dyDescent="0.25">
      <c r="J2416" s="16"/>
      <c r="K2416" s="16"/>
      <c r="L2416" s="16"/>
      <c r="M2416" s="16"/>
      <c r="N2416" s="16"/>
    </row>
    <row r="2417" spans="10:14" x14ac:dyDescent="0.25">
      <c r="J2417" s="16"/>
      <c r="K2417" s="16"/>
      <c r="L2417" s="16"/>
      <c r="M2417" s="16"/>
      <c r="N2417" s="16"/>
    </row>
    <row r="2418" spans="10:14" x14ac:dyDescent="0.25">
      <c r="J2418" s="16"/>
      <c r="K2418" s="16"/>
      <c r="L2418" s="16"/>
      <c r="M2418" s="16"/>
      <c r="N2418" s="16"/>
    </row>
    <row r="2419" spans="10:14" x14ac:dyDescent="0.25">
      <c r="J2419" s="16"/>
      <c r="K2419" s="16"/>
      <c r="L2419" s="16"/>
      <c r="M2419" s="16"/>
      <c r="N2419" s="16"/>
    </row>
    <row r="2420" spans="10:14" x14ac:dyDescent="0.25">
      <c r="J2420" s="16"/>
      <c r="K2420" s="16"/>
      <c r="L2420" s="16"/>
      <c r="M2420" s="16"/>
      <c r="N2420" s="16"/>
    </row>
    <row r="2421" spans="10:14" x14ac:dyDescent="0.25">
      <c r="J2421" s="16"/>
      <c r="K2421" s="16"/>
      <c r="L2421" s="16"/>
      <c r="M2421" s="16"/>
      <c r="N2421" s="16"/>
    </row>
    <row r="2422" spans="10:14" x14ac:dyDescent="0.25">
      <c r="J2422" s="16"/>
      <c r="K2422" s="16"/>
      <c r="L2422" s="16"/>
      <c r="M2422" s="16"/>
      <c r="N2422" s="16"/>
    </row>
    <row r="2423" spans="10:14" x14ac:dyDescent="0.25">
      <c r="J2423" s="16"/>
      <c r="K2423" s="16"/>
      <c r="L2423" s="16"/>
      <c r="M2423" s="16"/>
      <c r="N2423" s="16"/>
    </row>
    <row r="2424" spans="10:14" x14ac:dyDescent="0.25">
      <c r="J2424" s="16"/>
      <c r="K2424" s="16"/>
      <c r="L2424" s="16"/>
      <c r="M2424" s="16"/>
      <c r="N2424" s="16"/>
    </row>
    <row r="2425" spans="10:14" x14ac:dyDescent="0.25">
      <c r="J2425" s="16"/>
      <c r="K2425" s="16"/>
      <c r="L2425" s="16"/>
      <c r="M2425" s="16"/>
      <c r="N2425" s="16"/>
    </row>
    <row r="2426" spans="10:14" x14ac:dyDescent="0.25">
      <c r="J2426" s="16"/>
      <c r="K2426" s="16"/>
      <c r="L2426" s="16"/>
      <c r="M2426" s="16"/>
      <c r="N2426" s="16"/>
    </row>
    <row r="2427" spans="10:14" x14ac:dyDescent="0.25">
      <c r="J2427" s="16"/>
      <c r="K2427" s="16"/>
      <c r="L2427" s="16"/>
      <c r="M2427" s="16"/>
      <c r="N2427" s="16"/>
    </row>
    <row r="2428" spans="10:14" x14ac:dyDescent="0.25">
      <c r="J2428" s="16"/>
      <c r="K2428" s="16"/>
      <c r="L2428" s="16"/>
      <c r="M2428" s="16"/>
      <c r="N2428" s="16"/>
    </row>
    <row r="2429" spans="10:14" x14ac:dyDescent="0.25">
      <c r="J2429" s="16"/>
      <c r="K2429" s="16"/>
      <c r="L2429" s="16"/>
      <c r="M2429" s="16"/>
      <c r="N2429" s="16"/>
    </row>
    <row r="2430" spans="10:14" x14ac:dyDescent="0.25">
      <c r="J2430" s="16"/>
      <c r="K2430" s="16"/>
      <c r="L2430" s="16"/>
      <c r="M2430" s="16"/>
      <c r="N2430" s="16"/>
    </row>
    <row r="2431" spans="10:14" x14ac:dyDescent="0.25">
      <c r="J2431" s="16"/>
      <c r="K2431" s="16"/>
      <c r="L2431" s="16"/>
      <c r="M2431" s="16"/>
      <c r="N2431" s="16"/>
    </row>
    <row r="2432" spans="10:14" x14ac:dyDescent="0.25">
      <c r="J2432" s="16"/>
      <c r="K2432" s="16"/>
      <c r="L2432" s="16"/>
      <c r="M2432" s="16"/>
      <c r="N2432" s="16"/>
    </row>
    <row r="2433" spans="10:14" x14ac:dyDescent="0.25">
      <c r="J2433" s="16"/>
      <c r="K2433" s="16"/>
      <c r="L2433" s="16"/>
      <c r="M2433" s="16"/>
      <c r="N2433" s="16"/>
    </row>
    <row r="2434" spans="10:14" x14ac:dyDescent="0.25">
      <c r="J2434" s="16"/>
      <c r="K2434" s="16"/>
      <c r="L2434" s="16"/>
      <c r="M2434" s="16"/>
      <c r="N2434" s="16"/>
    </row>
    <row r="2435" spans="10:14" x14ac:dyDescent="0.25">
      <c r="J2435" s="16"/>
      <c r="K2435" s="16"/>
      <c r="L2435" s="16"/>
      <c r="M2435" s="16"/>
      <c r="N2435" s="16"/>
    </row>
    <row r="2436" spans="10:14" x14ac:dyDescent="0.25">
      <c r="J2436" s="16"/>
      <c r="K2436" s="16"/>
      <c r="L2436" s="16"/>
      <c r="M2436" s="16"/>
      <c r="N2436" s="16"/>
    </row>
    <row r="2437" spans="10:14" x14ac:dyDescent="0.25">
      <c r="J2437" s="16"/>
      <c r="K2437" s="16"/>
      <c r="L2437" s="16"/>
      <c r="M2437" s="16"/>
      <c r="N2437" s="16"/>
    </row>
    <row r="2438" spans="10:14" x14ac:dyDescent="0.25">
      <c r="J2438" s="16"/>
      <c r="K2438" s="16"/>
      <c r="L2438" s="16"/>
      <c r="M2438" s="16"/>
      <c r="N2438" s="16"/>
    </row>
    <row r="2439" spans="10:14" x14ac:dyDescent="0.25">
      <c r="J2439" s="16"/>
      <c r="K2439" s="16"/>
      <c r="L2439" s="16"/>
      <c r="M2439" s="16"/>
      <c r="N2439" s="16"/>
    </row>
    <row r="2440" spans="10:14" x14ac:dyDescent="0.25">
      <c r="J2440" s="16"/>
      <c r="K2440" s="16"/>
      <c r="L2440" s="16"/>
      <c r="M2440" s="16"/>
      <c r="N2440" s="16"/>
    </row>
    <row r="2441" spans="10:14" x14ac:dyDescent="0.25">
      <c r="J2441" s="16"/>
      <c r="K2441" s="16"/>
      <c r="L2441" s="16"/>
      <c r="M2441" s="16"/>
      <c r="N2441" s="16"/>
    </row>
    <row r="2442" spans="10:14" x14ac:dyDescent="0.25">
      <c r="J2442" s="16"/>
      <c r="K2442" s="16"/>
      <c r="L2442" s="16"/>
      <c r="M2442" s="16"/>
      <c r="N2442" s="16"/>
    </row>
    <row r="2443" spans="10:14" x14ac:dyDescent="0.25">
      <c r="J2443" s="16"/>
      <c r="K2443" s="16"/>
      <c r="L2443" s="16"/>
      <c r="M2443" s="16"/>
      <c r="N2443" s="16"/>
    </row>
    <row r="2444" spans="10:14" x14ac:dyDescent="0.25">
      <c r="J2444" s="16"/>
      <c r="K2444" s="16"/>
      <c r="L2444" s="16"/>
      <c r="M2444" s="16"/>
      <c r="N2444" s="16"/>
    </row>
    <row r="2445" spans="10:14" x14ac:dyDescent="0.25">
      <c r="J2445" s="16"/>
      <c r="K2445" s="16"/>
      <c r="L2445" s="16"/>
      <c r="M2445" s="16"/>
      <c r="N2445" s="16"/>
    </row>
    <row r="2446" spans="10:14" x14ac:dyDescent="0.25">
      <c r="J2446" s="16"/>
      <c r="K2446" s="16"/>
      <c r="L2446" s="16"/>
      <c r="M2446" s="16"/>
      <c r="N2446" s="16"/>
    </row>
    <row r="2447" spans="10:14" x14ac:dyDescent="0.25">
      <c r="J2447" s="16"/>
      <c r="K2447" s="16"/>
      <c r="L2447" s="16"/>
      <c r="M2447" s="16"/>
      <c r="N2447" s="16"/>
    </row>
    <row r="2448" spans="10:14" x14ac:dyDescent="0.25">
      <c r="J2448" s="16"/>
      <c r="K2448" s="16"/>
      <c r="L2448" s="16"/>
      <c r="M2448" s="16"/>
      <c r="N2448" s="16"/>
    </row>
    <row r="2449" spans="10:14" x14ac:dyDescent="0.25">
      <c r="J2449" s="16"/>
      <c r="K2449" s="16"/>
      <c r="L2449" s="16"/>
      <c r="M2449" s="16"/>
      <c r="N2449" s="16"/>
    </row>
    <row r="2450" spans="10:14" x14ac:dyDescent="0.25">
      <c r="J2450" s="16"/>
      <c r="K2450" s="16"/>
      <c r="L2450" s="16"/>
      <c r="M2450" s="16"/>
      <c r="N2450" s="16"/>
    </row>
    <row r="2451" spans="10:14" x14ac:dyDescent="0.25">
      <c r="J2451" s="16"/>
      <c r="K2451" s="16"/>
      <c r="L2451" s="16"/>
      <c r="M2451" s="16"/>
      <c r="N2451" s="16"/>
    </row>
    <row r="2452" spans="10:14" x14ac:dyDescent="0.25">
      <c r="J2452" s="16"/>
      <c r="K2452" s="16"/>
      <c r="L2452" s="16"/>
      <c r="M2452" s="16"/>
      <c r="N2452" s="16"/>
    </row>
    <row r="2453" spans="10:14" x14ac:dyDescent="0.25">
      <c r="J2453" s="16"/>
      <c r="K2453" s="16"/>
      <c r="L2453" s="16"/>
      <c r="M2453" s="16"/>
      <c r="N2453" s="16"/>
    </row>
    <row r="2454" spans="10:14" x14ac:dyDescent="0.25">
      <c r="J2454" s="16"/>
      <c r="K2454" s="16"/>
      <c r="L2454" s="16"/>
      <c r="M2454" s="16"/>
      <c r="N2454" s="16"/>
    </row>
    <row r="2455" spans="10:14" x14ac:dyDescent="0.25">
      <c r="J2455" s="16"/>
      <c r="K2455" s="16"/>
      <c r="L2455" s="16"/>
      <c r="M2455" s="16"/>
      <c r="N2455" s="16"/>
    </row>
    <row r="2456" spans="10:14" x14ac:dyDescent="0.25">
      <c r="J2456" s="16"/>
      <c r="K2456" s="16"/>
      <c r="L2456" s="16"/>
      <c r="M2456" s="16"/>
      <c r="N2456" s="16"/>
    </row>
    <row r="2457" spans="10:14" x14ac:dyDescent="0.25">
      <c r="J2457" s="16"/>
      <c r="K2457" s="16"/>
      <c r="L2457" s="16"/>
      <c r="M2457" s="16"/>
      <c r="N2457" s="16"/>
    </row>
    <row r="2458" spans="10:14" x14ac:dyDescent="0.25">
      <c r="J2458" s="16"/>
      <c r="K2458" s="16"/>
      <c r="L2458" s="16"/>
      <c r="M2458" s="16"/>
      <c r="N2458" s="16"/>
    </row>
    <row r="2459" spans="10:14" x14ac:dyDescent="0.25">
      <c r="J2459" s="16"/>
      <c r="K2459" s="16"/>
      <c r="L2459" s="16"/>
      <c r="M2459" s="16"/>
      <c r="N2459" s="16"/>
    </row>
    <row r="2460" spans="10:14" x14ac:dyDescent="0.25">
      <c r="J2460" s="16"/>
      <c r="K2460" s="16"/>
      <c r="L2460" s="16"/>
      <c r="M2460" s="16"/>
      <c r="N2460" s="16"/>
    </row>
    <row r="2461" spans="10:14" x14ac:dyDescent="0.25">
      <c r="J2461" s="16"/>
      <c r="K2461" s="16"/>
      <c r="L2461" s="16"/>
      <c r="M2461" s="16"/>
      <c r="N2461" s="16"/>
    </row>
    <row r="2462" spans="10:14" x14ac:dyDescent="0.25">
      <c r="J2462" s="16"/>
      <c r="K2462" s="16"/>
      <c r="L2462" s="16"/>
      <c r="M2462" s="16"/>
      <c r="N2462" s="16"/>
    </row>
    <row r="2463" spans="10:14" x14ac:dyDescent="0.25">
      <c r="J2463" s="16"/>
      <c r="K2463" s="16"/>
      <c r="L2463" s="16"/>
      <c r="M2463" s="16"/>
      <c r="N2463" s="16"/>
    </row>
    <row r="2464" spans="10:14" x14ac:dyDescent="0.25">
      <c r="J2464" s="16"/>
      <c r="K2464" s="16"/>
      <c r="L2464" s="16"/>
      <c r="M2464" s="16"/>
      <c r="N2464" s="16"/>
    </row>
    <row r="2465" spans="10:14" x14ac:dyDescent="0.25">
      <c r="J2465" s="16"/>
      <c r="K2465" s="16"/>
      <c r="L2465" s="16"/>
      <c r="M2465" s="16"/>
      <c r="N2465" s="16"/>
    </row>
    <row r="2466" spans="10:14" x14ac:dyDescent="0.25">
      <c r="J2466" s="16"/>
      <c r="K2466" s="16"/>
      <c r="L2466" s="16"/>
      <c r="M2466" s="16"/>
      <c r="N2466" s="16"/>
    </row>
    <row r="2467" spans="10:14" x14ac:dyDescent="0.25">
      <c r="J2467" s="16"/>
      <c r="K2467" s="16"/>
      <c r="L2467" s="16"/>
      <c r="M2467" s="16"/>
      <c r="N2467" s="16"/>
    </row>
    <row r="2468" spans="10:14" x14ac:dyDescent="0.25">
      <c r="J2468" s="16"/>
      <c r="K2468" s="16"/>
      <c r="L2468" s="16"/>
      <c r="M2468" s="16"/>
      <c r="N2468" s="16"/>
    </row>
    <row r="2469" spans="10:14" x14ac:dyDescent="0.25">
      <c r="J2469" s="16"/>
      <c r="K2469" s="16"/>
      <c r="L2469" s="16"/>
      <c r="M2469" s="16"/>
      <c r="N2469" s="16"/>
    </row>
    <row r="2470" spans="10:14" x14ac:dyDescent="0.25">
      <c r="J2470" s="16"/>
      <c r="K2470" s="16"/>
      <c r="L2470" s="16"/>
      <c r="M2470" s="16"/>
      <c r="N2470" s="16"/>
    </row>
    <row r="2471" spans="10:14" x14ac:dyDescent="0.25">
      <c r="J2471" s="16"/>
      <c r="K2471" s="16"/>
      <c r="L2471" s="16"/>
      <c r="M2471" s="16"/>
      <c r="N2471" s="16"/>
    </row>
    <row r="2472" spans="10:14" x14ac:dyDescent="0.25">
      <c r="J2472" s="16"/>
      <c r="K2472" s="16"/>
      <c r="L2472" s="16"/>
      <c r="M2472" s="16"/>
      <c r="N2472" s="16"/>
    </row>
    <row r="2473" spans="10:14" x14ac:dyDescent="0.25">
      <c r="J2473" s="16"/>
      <c r="K2473" s="16"/>
      <c r="L2473" s="16"/>
      <c r="M2473" s="16"/>
      <c r="N2473" s="16"/>
    </row>
    <row r="2474" spans="10:14" x14ac:dyDescent="0.25">
      <c r="J2474" s="16"/>
      <c r="K2474" s="16"/>
      <c r="L2474" s="16"/>
      <c r="M2474" s="16"/>
      <c r="N2474" s="16"/>
    </row>
    <row r="2475" spans="10:14" x14ac:dyDescent="0.25">
      <c r="J2475" s="16"/>
      <c r="K2475" s="16"/>
      <c r="L2475" s="16"/>
      <c r="M2475" s="16"/>
      <c r="N2475" s="16"/>
    </row>
    <row r="2476" spans="10:14" x14ac:dyDescent="0.25">
      <c r="J2476" s="16"/>
      <c r="K2476" s="16"/>
      <c r="L2476" s="16"/>
      <c r="M2476" s="16"/>
      <c r="N2476" s="16"/>
    </row>
    <row r="2477" spans="10:14" x14ac:dyDescent="0.25">
      <c r="J2477" s="16"/>
      <c r="K2477" s="16"/>
      <c r="L2477" s="16"/>
      <c r="M2477" s="16"/>
      <c r="N2477" s="16"/>
    </row>
    <row r="2478" spans="10:14" x14ac:dyDescent="0.25">
      <c r="J2478" s="16"/>
      <c r="K2478" s="16"/>
      <c r="L2478" s="16"/>
      <c r="M2478" s="16"/>
      <c r="N2478" s="16"/>
    </row>
    <row r="2479" spans="10:14" x14ac:dyDescent="0.25">
      <c r="J2479" s="16"/>
      <c r="K2479" s="16"/>
      <c r="L2479" s="16"/>
      <c r="M2479" s="16"/>
      <c r="N2479" s="16"/>
    </row>
    <row r="2480" spans="10:14" x14ac:dyDescent="0.25">
      <c r="J2480" s="16"/>
      <c r="K2480" s="16"/>
      <c r="L2480" s="16"/>
      <c r="M2480" s="16"/>
      <c r="N2480" s="16"/>
    </row>
    <row r="2481" spans="10:14" x14ac:dyDescent="0.25">
      <c r="J2481" s="16"/>
      <c r="K2481" s="16"/>
      <c r="L2481" s="16"/>
      <c r="M2481" s="16"/>
      <c r="N2481" s="16"/>
    </row>
    <row r="2482" spans="10:14" x14ac:dyDescent="0.25">
      <c r="J2482" s="16"/>
      <c r="K2482" s="16"/>
      <c r="L2482" s="16"/>
      <c r="M2482" s="16"/>
      <c r="N2482" s="16"/>
    </row>
    <row r="2483" spans="10:14" x14ac:dyDescent="0.25">
      <c r="J2483" s="16"/>
      <c r="K2483" s="16"/>
      <c r="L2483" s="16"/>
      <c r="M2483" s="16"/>
      <c r="N2483" s="16"/>
    </row>
    <row r="2484" spans="10:14" x14ac:dyDescent="0.25">
      <c r="J2484" s="16"/>
      <c r="K2484" s="16"/>
      <c r="L2484" s="16"/>
      <c r="M2484" s="16"/>
      <c r="N2484" s="16"/>
    </row>
    <row r="2485" spans="10:14" x14ac:dyDescent="0.25">
      <c r="J2485" s="16"/>
      <c r="K2485" s="16"/>
      <c r="L2485" s="16"/>
      <c r="M2485" s="16"/>
      <c r="N2485" s="16"/>
    </row>
    <row r="2486" spans="10:14" x14ac:dyDescent="0.25">
      <c r="J2486" s="16"/>
      <c r="K2486" s="16"/>
      <c r="L2486" s="16"/>
      <c r="M2486" s="16"/>
      <c r="N2486" s="16"/>
    </row>
    <row r="2487" spans="10:14" x14ac:dyDescent="0.25">
      <c r="J2487" s="16"/>
      <c r="K2487" s="16"/>
      <c r="L2487" s="16"/>
      <c r="M2487" s="16"/>
      <c r="N2487" s="16"/>
    </row>
    <row r="2488" spans="10:14" x14ac:dyDescent="0.25">
      <c r="J2488" s="16"/>
      <c r="K2488" s="16"/>
      <c r="L2488" s="16"/>
      <c r="M2488" s="16"/>
      <c r="N2488" s="16"/>
    </row>
    <row r="2489" spans="10:14" x14ac:dyDescent="0.25">
      <c r="J2489" s="16"/>
      <c r="K2489" s="16"/>
      <c r="L2489" s="16"/>
      <c r="M2489" s="16"/>
      <c r="N2489" s="16"/>
    </row>
    <row r="2490" spans="10:14" x14ac:dyDescent="0.25">
      <c r="J2490" s="16"/>
      <c r="K2490" s="16"/>
      <c r="L2490" s="16"/>
      <c r="M2490" s="16"/>
      <c r="N2490" s="16"/>
    </row>
    <row r="2491" spans="10:14" x14ac:dyDescent="0.25">
      <c r="J2491" s="16"/>
      <c r="K2491" s="16"/>
      <c r="L2491" s="16"/>
      <c r="M2491" s="16"/>
      <c r="N2491" s="16"/>
    </row>
    <row r="2492" spans="10:14" x14ac:dyDescent="0.25">
      <c r="J2492" s="16"/>
      <c r="K2492" s="16"/>
      <c r="L2492" s="16"/>
      <c r="M2492" s="16"/>
      <c r="N2492" s="16"/>
    </row>
    <row r="2493" spans="10:14" x14ac:dyDescent="0.25">
      <c r="J2493" s="16"/>
      <c r="K2493" s="16"/>
      <c r="L2493" s="16"/>
      <c r="M2493" s="16"/>
      <c r="N2493" s="16"/>
    </row>
    <row r="2494" spans="10:14" x14ac:dyDescent="0.25">
      <c r="J2494" s="16"/>
      <c r="K2494" s="16"/>
      <c r="L2494" s="16"/>
      <c r="M2494" s="16"/>
      <c r="N2494" s="16"/>
    </row>
    <row r="2495" spans="10:14" x14ac:dyDescent="0.25">
      <c r="J2495" s="16"/>
      <c r="K2495" s="16"/>
      <c r="L2495" s="16"/>
      <c r="M2495" s="16"/>
      <c r="N2495" s="16"/>
    </row>
    <row r="2496" spans="10:14" x14ac:dyDescent="0.25">
      <c r="J2496" s="16"/>
      <c r="K2496" s="16"/>
      <c r="L2496" s="16"/>
      <c r="M2496" s="16"/>
      <c r="N2496" s="16"/>
    </row>
    <row r="2497" spans="10:14" x14ac:dyDescent="0.25">
      <c r="J2497" s="16"/>
      <c r="K2497" s="16"/>
      <c r="L2497" s="16"/>
      <c r="M2497" s="16"/>
      <c r="N2497" s="16"/>
    </row>
    <row r="2498" spans="10:14" x14ac:dyDescent="0.25">
      <c r="J2498" s="16"/>
      <c r="K2498" s="16"/>
      <c r="L2498" s="16"/>
      <c r="M2498" s="16"/>
      <c r="N2498" s="16"/>
    </row>
    <row r="2499" spans="10:14" x14ac:dyDescent="0.25">
      <c r="J2499" s="16"/>
      <c r="K2499" s="16"/>
      <c r="L2499" s="16"/>
      <c r="M2499" s="16"/>
      <c r="N2499" s="16"/>
    </row>
    <row r="2500" spans="10:14" x14ac:dyDescent="0.25">
      <c r="J2500" s="16"/>
      <c r="K2500" s="16"/>
      <c r="L2500" s="16"/>
      <c r="M2500" s="16"/>
      <c r="N2500" s="16"/>
    </row>
    <row r="2501" spans="10:14" x14ac:dyDescent="0.25">
      <c r="J2501" s="16"/>
      <c r="K2501" s="16"/>
      <c r="L2501" s="16"/>
      <c r="M2501" s="16"/>
      <c r="N2501" s="16"/>
    </row>
    <row r="2502" spans="10:14" x14ac:dyDescent="0.25">
      <c r="J2502" s="16"/>
      <c r="K2502" s="16"/>
      <c r="L2502" s="16"/>
      <c r="M2502" s="16"/>
      <c r="N2502" s="16"/>
    </row>
    <row r="2503" spans="10:14" x14ac:dyDescent="0.25">
      <c r="J2503" s="16"/>
      <c r="K2503" s="16"/>
      <c r="L2503" s="16"/>
      <c r="M2503" s="16"/>
      <c r="N2503" s="16"/>
    </row>
    <row r="2504" spans="10:14" x14ac:dyDescent="0.25">
      <c r="J2504" s="16"/>
      <c r="K2504" s="16"/>
      <c r="L2504" s="16"/>
      <c r="M2504" s="16"/>
      <c r="N2504" s="16"/>
    </row>
    <row r="2505" spans="10:14" x14ac:dyDescent="0.25">
      <c r="J2505" s="16"/>
      <c r="K2505" s="16"/>
      <c r="L2505" s="16"/>
      <c r="M2505" s="16"/>
      <c r="N2505" s="16"/>
    </row>
    <row r="2506" spans="10:14" x14ac:dyDescent="0.25">
      <c r="J2506" s="16"/>
      <c r="K2506" s="16"/>
      <c r="L2506" s="16"/>
      <c r="M2506" s="16"/>
      <c r="N2506" s="16"/>
    </row>
    <row r="2507" spans="10:14" x14ac:dyDescent="0.25">
      <c r="J2507" s="16"/>
      <c r="K2507" s="16"/>
      <c r="L2507" s="16"/>
      <c r="M2507" s="16"/>
      <c r="N2507" s="16"/>
    </row>
    <row r="2508" spans="10:14" x14ac:dyDescent="0.25">
      <c r="J2508" s="16"/>
      <c r="K2508" s="16"/>
      <c r="L2508" s="16"/>
      <c r="M2508" s="16"/>
      <c r="N2508" s="16"/>
    </row>
    <row r="2509" spans="10:14" x14ac:dyDescent="0.25">
      <c r="J2509" s="16"/>
      <c r="K2509" s="16"/>
      <c r="L2509" s="16"/>
      <c r="M2509" s="16"/>
      <c r="N2509" s="16"/>
    </row>
    <row r="2510" spans="10:14" x14ac:dyDescent="0.25">
      <c r="J2510" s="16"/>
      <c r="K2510" s="16"/>
      <c r="L2510" s="16"/>
      <c r="M2510" s="16"/>
      <c r="N2510" s="16"/>
    </row>
    <row r="2511" spans="10:14" x14ac:dyDescent="0.25">
      <c r="J2511" s="16"/>
      <c r="K2511" s="16"/>
      <c r="L2511" s="16"/>
      <c r="M2511" s="16"/>
      <c r="N2511" s="16"/>
    </row>
    <row r="2512" spans="10:14" x14ac:dyDescent="0.25">
      <c r="J2512" s="16"/>
      <c r="K2512" s="16"/>
      <c r="L2512" s="16"/>
      <c r="M2512" s="16"/>
      <c r="N2512" s="16"/>
    </row>
    <row r="2513" spans="10:14" x14ac:dyDescent="0.25">
      <c r="J2513" s="16"/>
      <c r="K2513" s="16"/>
      <c r="L2513" s="16"/>
      <c r="M2513" s="16"/>
      <c r="N2513" s="16"/>
    </row>
    <row r="2514" spans="10:14" x14ac:dyDescent="0.25">
      <c r="J2514" s="16"/>
      <c r="K2514" s="16"/>
      <c r="L2514" s="16"/>
      <c r="M2514" s="16"/>
      <c r="N2514" s="16"/>
    </row>
    <row r="2515" spans="10:14" x14ac:dyDescent="0.25">
      <c r="J2515" s="16"/>
      <c r="K2515" s="16"/>
      <c r="L2515" s="16"/>
      <c r="M2515" s="16"/>
      <c r="N2515" s="16"/>
    </row>
    <row r="2516" spans="10:14" x14ac:dyDescent="0.25">
      <c r="J2516" s="16"/>
      <c r="K2516" s="16"/>
      <c r="L2516" s="16"/>
      <c r="M2516" s="16"/>
      <c r="N2516" s="16"/>
    </row>
    <row r="2517" spans="10:14" x14ac:dyDescent="0.25">
      <c r="J2517" s="16"/>
      <c r="K2517" s="16"/>
      <c r="L2517" s="16"/>
      <c r="M2517" s="16"/>
      <c r="N2517" s="16"/>
    </row>
    <row r="2518" spans="10:14" x14ac:dyDescent="0.25">
      <c r="J2518" s="16"/>
      <c r="K2518" s="16"/>
      <c r="L2518" s="16"/>
      <c r="M2518" s="16"/>
      <c r="N2518" s="16"/>
    </row>
    <row r="2519" spans="10:14" x14ac:dyDescent="0.25">
      <c r="J2519" s="16"/>
      <c r="K2519" s="16"/>
      <c r="L2519" s="16"/>
      <c r="M2519" s="16"/>
      <c r="N2519" s="16"/>
    </row>
    <row r="2520" spans="10:14" x14ac:dyDescent="0.25">
      <c r="J2520" s="16"/>
      <c r="K2520" s="16"/>
      <c r="L2520" s="16"/>
      <c r="M2520" s="16"/>
      <c r="N2520" s="16"/>
    </row>
    <row r="2521" spans="10:14" x14ac:dyDescent="0.25">
      <c r="J2521" s="16"/>
      <c r="K2521" s="16"/>
      <c r="L2521" s="16"/>
      <c r="M2521" s="16"/>
      <c r="N2521" s="16"/>
    </row>
    <row r="2522" spans="10:14" x14ac:dyDescent="0.25">
      <c r="J2522" s="16"/>
      <c r="K2522" s="16"/>
      <c r="L2522" s="16"/>
      <c r="M2522" s="16"/>
      <c r="N2522" s="16"/>
    </row>
    <row r="2523" spans="10:14" x14ac:dyDescent="0.25">
      <c r="J2523" s="16"/>
      <c r="K2523" s="16"/>
      <c r="L2523" s="16"/>
      <c r="M2523" s="16"/>
      <c r="N2523" s="16"/>
    </row>
    <row r="2524" spans="10:14" x14ac:dyDescent="0.25">
      <c r="J2524" s="16"/>
      <c r="K2524" s="16"/>
      <c r="L2524" s="16"/>
      <c r="M2524" s="16"/>
      <c r="N2524" s="16"/>
    </row>
    <row r="2525" spans="10:14" x14ac:dyDescent="0.25">
      <c r="J2525" s="16"/>
      <c r="K2525" s="16"/>
      <c r="L2525" s="16"/>
      <c r="M2525" s="16"/>
      <c r="N2525" s="16"/>
    </row>
    <row r="2526" spans="10:14" x14ac:dyDescent="0.25">
      <c r="J2526" s="16"/>
      <c r="K2526" s="16"/>
      <c r="L2526" s="16"/>
      <c r="M2526" s="16"/>
      <c r="N2526" s="16"/>
    </row>
    <row r="2527" spans="10:14" x14ac:dyDescent="0.25">
      <c r="J2527" s="16"/>
      <c r="K2527" s="16"/>
      <c r="L2527" s="16"/>
      <c r="M2527" s="16"/>
      <c r="N2527" s="16"/>
    </row>
    <row r="2528" spans="10:14" x14ac:dyDescent="0.25">
      <c r="J2528" s="16"/>
      <c r="K2528" s="16"/>
      <c r="L2528" s="16"/>
      <c r="M2528" s="16"/>
      <c r="N2528" s="16"/>
    </row>
    <row r="2529" spans="10:14" x14ac:dyDescent="0.25">
      <c r="J2529" s="16"/>
      <c r="K2529" s="16"/>
      <c r="L2529" s="16"/>
      <c r="M2529" s="16"/>
      <c r="N2529" s="16"/>
    </row>
    <row r="2530" spans="10:14" x14ac:dyDescent="0.25">
      <c r="J2530" s="16"/>
      <c r="K2530" s="16"/>
      <c r="L2530" s="16"/>
      <c r="M2530" s="16"/>
      <c r="N2530" s="16"/>
    </row>
    <row r="2531" spans="10:14" x14ac:dyDescent="0.25">
      <c r="J2531" s="16"/>
      <c r="K2531" s="16"/>
      <c r="L2531" s="16"/>
      <c r="M2531" s="16"/>
      <c r="N2531" s="16"/>
    </row>
    <row r="2532" spans="10:14" x14ac:dyDescent="0.25">
      <c r="J2532" s="16"/>
      <c r="K2532" s="16"/>
      <c r="L2532" s="16"/>
      <c r="M2532" s="16"/>
      <c r="N2532" s="16"/>
    </row>
    <row r="2533" spans="10:14" x14ac:dyDescent="0.25">
      <c r="J2533" s="16"/>
      <c r="K2533" s="16"/>
      <c r="L2533" s="16"/>
      <c r="M2533" s="16"/>
      <c r="N2533" s="16"/>
    </row>
    <row r="2534" spans="10:14" x14ac:dyDescent="0.25">
      <c r="J2534" s="16"/>
      <c r="K2534" s="16"/>
      <c r="L2534" s="16"/>
      <c r="M2534" s="16"/>
      <c r="N2534" s="16"/>
    </row>
    <row r="2535" spans="10:14" x14ac:dyDescent="0.25">
      <c r="J2535" s="16"/>
      <c r="K2535" s="16"/>
      <c r="L2535" s="16"/>
      <c r="M2535" s="16"/>
      <c r="N2535" s="16"/>
    </row>
    <row r="2536" spans="10:14" x14ac:dyDescent="0.25">
      <c r="J2536" s="16"/>
      <c r="K2536" s="16"/>
      <c r="L2536" s="16"/>
      <c r="M2536" s="16"/>
      <c r="N2536" s="16"/>
    </row>
    <row r="2537" spans="10:14" x14ac:dyDescent="0.25">
      <c r="J2537" s="16"/>
      <c r="K2537" s="16"/>
      <c r="L2537" s="16"/>
      <c r="M2537" s="16"/>
      <c r="N2537" s="16"/>
    </row>
    <row r="2538" spans="10:14" x14ac:dyDescent="0.25">
      <c r="J2538" s="16"/>
      <c r="K2538" s="16"/>
      <c r="L2538" s="16"/>
      <c r="M2538" s="16"/>
      <c r="N2538" s="16"/>
    </row>
    <row r="2539" spans="10:14" x14ac:dyDescent="0.25">
      <c r="J2539" s="16"/>
      <c r="K2539" s="16"/>
      <c r="L2539" s="16"/>
      <c r="M2539" s="16"/>
      <c r="N2539" s="16"/>
    </row>
    <row r="2540" spans="10:14" x14ac:dyDescent="0.25">
      <c r="J2540" s="16"/>
      <c r="K2540" s="16"/>
      <c r="L2540" s="16"/>
      <c r="M2540" s="16"/>
      <c r="N2540" s="16"/>
    </row>
    <row r="2541" spans="10:14" x14ac:dyDescent="0.25">
      <c r="J2541" s="16"/>
      <c r="K2541" s="16"/>
      <c r="L2541" s="16"/>
      <c r="M2541" s="16"/>
      <c r="N2541" s="16"/>
    </row>
    <row r="2542" spans="10:14" x14ac:dyDescent="0.25">
      <c r="J2542" s="16"/>
      <c r="K2542" s="16"/>
      <c r="L2542" s="16"/>
      <c r="M2542" s="16"/>
      <c r="N2542" s="16"/>
    </row>
    <row r="2543" spans="10:14" x14ac:dyDescent="0.25">
      <c r="J2543" s="16"/>
      <c r="K2543" s="16"/>
      <c r="L2543" s="16"/>
      <c r="M2543" s="16"/>
      <c r="N2543" s="16"/>
    </row>
    <row r="2544" spans="10:14" x14ac:dyDescent="0.25">
      <c r="J2544" s="16"/>
      <c r="K2544" s="16"/>
      <c r="L2544" s="16"/>
      <c r="M2544" s="16"/>
      <c r="N2544" s="16"/>
    </row>
    <row r="2545" spans="10:14" x14ac:dyDescent="0.25">
      <c r="J2545" s="16"/>
      <c r="K2545" s="16"/>
      <c r="L2545" s="16"/>
      <c r="M2545" s="16"/>
      <c r="N2545" s="16"/>
    </row>
    <row r="2546" spans="10:14" x14ac:dyDescent="0.25">
      <c r="J2546" s="16"/>
      <c r="K2546" s="16"/>
      <c r="L2546" s="16"/>
      <c r="M2546" s="16"/>
      <c r="N2546" s="16"/>
    </row>
    <row r="2547" spans="10:14" x14ac:dyDescent="0.25">
      <c r="J2547" s="16"/>
      <c r="K2547" s="16"/>
      <c r="L2547" s="16"/>
      <c r="M2547" s="16"/>
      <c r="N2547" s="16"/>
    </row>
    <row r="2548" spans="10:14" x14ac:dyDescent="0.25">
      <c r="J2548" s="16"/>
      <c r="K2548" s="16"/>
      <c r="L2548" s="16"/>
      <c r="M2548" s="16"/>
      <c r="N2548" s="16"/>
    </row>
    <row r="2549" spans="10:14" x14ac:dyDescent="0.25">
      <c r="J2549" s="16"/>
      <c r="K2549" s="16"/>
      <c r="L2549" s="16"/>
      <c r="M2549" s="16"/>
      <c r="N2549" s="16"/>
    </row>
    <row r="2550" spans="10:14" x14ac:dyDescent="0.25">
      <c r="J2550" s="16"/>
      <c r="K2550" s="16"/>
      <c r="L2550" s="16"/>
      <c r="M2550" s="16"/>
      <c r="N2550" s="16"/>
    </row>
    <row r="2551" spans="10:14" x14ac:dyDescent="0.25">
      <c r="J2551" s="16"/>
      <c r="K2551" s="16"/>
      <c r="L2551" s="16"/>
      <c r="M2551" s="16"/>
      <c r="N2551" s="16"/>
    </row>
    <row r="2552" spans="10:14" x14ac:dyDescent="0.25">
      <c r="J2552" s="16"/>
      <c r="K2552" s="16"/>
      <c r="L2552" s="16"/>
      <c r="M2552" s="16"/>
      <c r="N2552" s="16"/>
    </row>
    <row r="2553" spans="10:14" x14ac:dyDescent="0.25">
      <c r="J2553" s="16"/>
      <c r="K2553" s="16"/>
      <c r="L2553" s="16"/>
      <c r="M2553" s="16"/>
      <c r="N2553" s="16"/>
    </row>
    <row r="2554" spans="10:14" x14ac:dyDescent="0.25">
      <c r="J2554" s="16"/>
      <c r="K2554" s="16"/>
      <c r="L2554" s="16"/>
      <c r="M2554" s="16"/>
      <c r="N2554" s="16"/>
    </row>
    <row r="2555" spans="10:14" x14ac:dyDescent="0.25">
      <c r="J2555" s="16"/>
      <c r="K2555" s="16"/>
      <c r="L2555" s="16"/>
      <c r="M2555" s="16"/>
      <c r="N2555" s="16"/>
    </row>
    <row r="2556" spans="10:14" x14ac:dyDescent="0.25">
      <c r="J2556" s="16"/>
      <c r="K2556" s="16"/>
      <c r="L2556" s="16"/>
      <c r="M2556" s="16"/>
      <c r="N2556" s="16"/>
    </row>
    <row r="2557" spans="10:14" x14ac:dyDescent="0.25">
      <c r="J2557" s="16"/>
      <c r="K2557" s="16"/>
      <c r="L2557" s="16"/>
      <c r="M2557" s="16"/>
      <c r="N2557" s="16"/>
    </row>
    <row r="2558" spans="10:14" x14ac:dyDescent="0.25">
      <c r="J2558" s="16"/>
      <c r="K2558" s="16"/>
      <c r="L2558" s="16"/>
      <c r="M2558" s="16"/>
      <c r="N2558" s="16"/>
    </row>
    <row r="2559" spans="10:14" x14ac:dyDescent="0.25">
      <c r="J2559" s="16"/>
      <c r="K2559" s="16"/>
      <c r="L2559" s="16"/>
      <c r="M2559" s="16"/>
      <c r="N2559" s="16"/>
    </row>
    <row r="2560" spans="10:14" x14ac:dyDescent="0.25">
      <c r="J2560" s="16"/>
      <c r="K2560" s="16"/>
      <c r="L2560" s="16"/>
      <c r="M2560" s="16"/>
      <c r="N2560" s="16"/>
    </row>
    <row r="2561" spans="10:14" x14ac:dyDescent="0.25">
      <c r="J2561" s="16"/>
      <c r="K2561" s="16"/>
      <c r="L2561" s="16"/>
      <c r="M2561" s="16"/>
      <c r="N2561" s="16"/>
    </row>
    <row r="2562" spans="10:14" x14ac:dyDescent="0.25">
      <c r="J2562" s="16"/>
      <c r="K2562" s="16"/>
      <c r="L2562" s="16"/>
      <c r="M2562" s="16"/>
      <c r="N2562" s="16"/>
    </row>
    <row r="2563" spans="10:14" x14ac:dyDescent="0.25">
      <c r="J2563" s="16"/>
      <c r="K2563" s="16"/>
      <c r="L2563" s="16"/>
      <c r="M2563" s="16"/>
      <c r="N2563" s="16"/>
    </row>
    <row r="2564" spans="10:14" x14ac:dyDescent="0.25">
      <c r="J2564" s="16"/>
      <c r="K2564" s="16"/>
      <c r="L2564" s="16"/>
      <c r="M2564" s="16"/>
      <c r="N2564" s="16"/>
    </row>
    <row r="2565" spans="10:14" x14ac:dyDescent="0.25">
      <c r="J2565" s="16"/>
      <c r="K2565" s="16"/>
      <c r="L2565" s="16"/>
      <c r="M2565" s="16"/>
      <c r="N2565" s="16"/>
    </row>
    <row r="2566" spans="10:14" x14ac:dyDescent="0.25">
      <c r="J2566" s="16"/>
      <c r="K2566" s="16"/>
      <c r="L2566" s="16"/>
      <c r="M2566" s="16"/>
      <c r="N2566" s="16"/>
    </row>
    <row r="2567" spans="10:14" x14ac:dyDescent="0.25">
      <c r="J2567" s="16"/>
      <c r="K2567" s="16"/>
      <c r="L2567" s="16"/>
      <c r="M2567" s="16"/>
      <c r="N2567" s="16"/>
    </row>
    <row r="2568" spans="10:14" x14ac:dyDescent="0.25">
      <c r="J2568" s="16"/>
      <c r="K2568" s="16"/>
      <c r="L2568" s="16"/>
      <c r="M2568" s="16"/>
      <c r="N2568" s="16"/>
    </row>
    <row r="2569" spans="10:14" x14ac:dyDescent="0.25">
      <c r="J2569" s="16"/>
      <c r="K2569" s="16"/>
      <c r="L2569" s="16"/>
      <c r="M2569" s="16"/>
      <c r="N2569" s="16"/>
    </row>
    <row r="2570" spans="10:14" x14ac:dyDescent="0.25">
      <c r="J2570" s="16"/>
      <c r="K2570" s="16"/>
      <c r="L2570" s="16"/>
      <c r="M2570" s="16"/>
      <c r="N2570" s="16"/>
    </row>
    <row r="2571" spans="10:14" x14ac:dyDescent="0.25">
      <c r="J2571" s="16"/>
      <c r="K2571" s="16"/>
      <c r="L2571" s="16"/>
      <c r="M2571" s="16"/>
      <c r="N2571" s="16"/>
    </row>
    <row r="2572" spans="10:14" x14ac:dyDescent="0.25">
      <c r="J2572" s="16"/>
      <c r="K2572" s="16"/>
      <c r="L2572" s="16"/>
      <c r="M2572" s="16"/>
      <c r="N2572" s="16"/>
    </row>
    <row r="2573" spans="10:14" x14ac:dyDescent="0.25">
      <c r="J2573" s="16"/>
      <c r="K2573" s="16"/>
      <c r="L2573" s="16"/>
      <c r="M2573" s="16"/>
      <c r="N2573" s="16"/>
    </row>
    <row r="2574" spans="10:14" x14ac:dyDescent="0.25">
      <c r="J2574" s="16"/>
      <c r="K2574" s="16"/>
      <c r="L2574" s="16"/>
      <c r="M2574" s="16"/>
      <c r="N2574" s="16"/>
    </row>
    <row r="2575" spans="10:14" x14ac:dyDescent="0.25">
      <c r="J2575" s="16"/>
      <c r="K2575" s="16"/>
      <c r="L2575" s="16"/>
      <c r="M2575" s="16"/>
      <c r="N2575" s="16"/>
    </row>
    <row r="2576" spans="10:14" x14ac:dyDescent="0.25">
      <c r="J2576" s="16"/>
      <c r="K2576" s="16"/>
      <c r="L2576" s="16"/>
      <c r="M2576" s="16"/>
      <c r="N2576" s="16"/>
    </row>
    <row r="2577" spans="10:14" x14ac:dyDescent="0.25">
      <c r="J2577" s="16"/>
      <c r="K2577" s="16"/>
      <c r="L2577" s="16"/>
      <c r="M2577" s="16"/>
      <c r="N2577" s="16"/>
    </row>
    <row r="2578" spans="10:14" x14ac:dyDescent="0.25">
      <c r="J2578" s="16"/>
      <c r="K2578" s="16"/>
      <c r="L2578" s="16"/>
      <c r="M2578" s="16"/>
      <c r="N2578" s="16"/>
    </row>
    <row r="2579" spans="10:14" x14ac:dyDescent="0.25">
      <c r="J2579" s="16"/>
      <c r="K2579" s="16"/>
      <c r="L2579" s="16"/>
      <c r="M2579" s="16"/>
      <c r="N2579" s="16"/>
    </row>
    <row r="2580" spans="10:14" x14ac:dyDescent="0.25">
      <c r="J2580" s="16"/>
      <c r="K2580" s="16"/>
      <c r="L2580" s="16"/>
      <c r="M2580" s="16"/>
      <c r="N2580" s="16"/>
    </row>
    <row r="2581" spans="10:14" x14ac:dyDescent="0.25">
      <c r="J2581" s="16"/>
      <c r="K2581" s="16"/>
      <c r="L2581" s="16"/>
      <c r="M2581" s="16"/>
      <c r="N2581" s="16"/>
    </row>
    <row r="2582" spans="10:14" x14ac:dyDescent="0.25">
      <c r="J2582" s="16"/>
      <c r="K2582" s="16"/>
      <c r="L2582" s="16"/>
      <c r="M2582" s="16"/>
      <c r="N2582" s="16"/>
    </row>
    <row r="2583" spans="10:14" x14ac:dyDescent="0.25">
      <c r="J2583" s="16"/>
      <c r="K2583" s="16"/>
      <c r="L2583" s="16"/>
      <c r="M2583" s="16"/>
      <c r="N2583" s="16"/>
    </row>
    <row r="2584" spans="10:14" x14ac:dyDescent="0.25">
      <c r="J2584" s="16"/>
      <c r="K2584" s="16"/>
      <c r="L2584" s="16"/>
      <c r="M2584" s="16"/>
      <c r="N2584" s="16"/>
    </row>
    <row r="2585" spans="10:14" x14ac:dyDescent="0.25">
      <c r="J2585" s="16"/>
      <c r="K2585" s="16"/>
      <c r="L2585" s="16"/>
      <c r="M2585" s="16"/>
      <c r="N2585" s="16"/>
    </row>
    <row r="2586" spans="10:14" x14ac:dyDescent="0.25">
      <c r="J2586" s="16"/>
      <c r="K2586" s="16"/>
      <c r="L2586" s="16"/>
      <c r="M2586" s="16"/>
      <c r="N2586" s="16"/>
    </row>
    <row r="2587" spans="10:14" x14ac:dyDescent="0.25">
      <c r="J2587" s="16"/>
      <c r="K2587" s="16"/>
      <c r="L2587" s="16"/>
      <c r="M2587" s="16"/>
      <c r="N2587" s="16"/>
    </row>
    <row r="2588" spans="10:14" x14ac:dyDescent="0.25">
      <c r="J2588" s="16"/>
      <c r="K2588" s="16"/>
      <c r="L2588" s="16"/>
      <c r="M2588" s="16"/>
      <c r="N2588" s="16"/>
    </row>
    <row r="2589" spans="10:14" x14ac:dyDescent="0.25">
      <c r="J2589" s="16"/>
      <c r="K2589" s="16"/>
      <c r="L2589" s="16"/>
      <c r="M2589" s="16"/>
      <c r="N2589" s="16"/>
    </row>
    <row r="2590" spans="10:14" x14ac:dyDescent="0.25">
      <c r="J2590" s="16"/>
      <c r="K2590" s="16"/>
      <c r="L2590" s="16"/>
      <c r="M2590" s="16"/>
      <c r="N2590" s="16"/>
    </row>
    <row r="2591" spans="10:14" x14ac:dyDescent="0.25">
      <c r="J2591" s="16"/>
      <c r="K2591" s="16"/>
      <c r="L2591" s="16"/>
      <c r="M2591" s="16"/>
      <c r="N2591" s="16"/>
    </row>
    <row r="2592" spans="10:14" x14ac:dyDescent="0.25">
      <c r="J2592" s="16"/>
      <c r="K2592" s="16"/>
      <c r="L2592" s="16"/>
      <c r="M2592" s="16"/>
      <c r="N2592" s="16"/>
    </row>
    <row r="2593" spans="10:14" x14ac:dyDescent="0.25">
      <c r="J2593" s="16"/>
      <c r="K2593" s="16"/>
      <c r="L2593" s="16"/>
      <c r="M2593" s="16"/>
      <c r="N2593" s="16"/>
    </row>
    <row r="2594" spans="10:14" x14ac:dyDescent="0.25">
      <c r="J2594" s="16"/>
      <c r="K2594" s="16"/>
      <c r="L2594" s="16"/>
      <c r="M2594" s="16"/>
      <c r="N2594" s="16"/>
    </row>
    <row r="2595" spans="10:14" x14ac:dyDescent="0.25">
      <c r="J2595" s="16"/>
      <c r="K2595" s="16"/>
      <c r="L2595" s="16"/>
      <c r="M2595" s="16"/>
      <c r="N2595" s="16"/>
    </row>
    <row r="2596" spans="10:14" x14ac:dyDescent="0.25">
      <c r="J2596" s="16"/>
      <c r="K2596" s="16"/>
      <c r="L2596" s="16"/>
      <c r="M2596" s="16"/>
      <c r="N2596" s="16"/>
    </row>
    <row r="2597" spans="10:14" x14ac:dyDescent="0.25">
      <c r="J2597" s="16"/>
      <c r="K2597" s="16"/>
      <c r="L2597" s="16"/>
      <c r="M2597" s="16"/>
      <c r="N2597" s="16"/>
    </row>
    <row r="2598" spans="10:14" x14ac:dyDescent="0.25">
      <c r="J2598" s="16"/>
      <c r="K2598" s="16"/>
      <c r="L2598" s="16"/>
      <c r="M2598" s="16"/>
      <c r="N2598" s="16"/>
    </row>
    <row r="2599" spans="10:14" x14ac:dyDescent="0.25">
      <c r="J2599" s="16"/>
      <c r="K2599" s="16"/>
      <c r="L2599" s="16"/>
      <c r="M2599" s="16"/>
      <c r="N2599" s="16"/>
    </row>
    <row r="2600" spans="10:14" x14ac:dyDescent="0.25">
      <c r="J2600" s="16"/>
      <c r="K2600" s="16"/>
      <c r="L2600" s="16"/>
      <c r="M2600" s="16"/>
      <c r="N2600" s="16"/>
    </row>
    <row r="2601" spans="10:14" x14ac:dyDescent="0.25">
      <c r="J2601" s="16"/>
      <c r="K2601" s="16"/>
      <c r="L2601" s="16"/>
      <c r="M2601" s="16"/>
      <c r="N2601" s="16"/>
    </row>
    <row r="2602" spans="10:14" x14ac:dyDescent="0.25">
      <c r="J2602" s="16"/>
      <c r="K2602" s="16"/>
      <c r="L2602" s="16"/>
      <c r="M2602" s="16"/>
      <c r="N2602" s="16"/>
    </row>
    <row r="2603" spans="10:14" x14ac:dyDescent="0.25">
      <c r="J2603" s="16"/>
      <c r="K2603" s="16"/>
      <c r="L2603" s="16"/>
      <c r="M2603" s="16"/>
      <c r="N2603" s="16"/>
    </row>
    <row r="2604" spans="10:14" x14ac:dyDescent="0.25">
      <c r="J2604" s="16"/>
      <c r="K2604" s="16"/>
      <c r="L2604" s="16"/>
      <c r="M2604" s="16"/>
      <c r="N2604" s="16"/>
    </row>
    <row r="2605" spans="10:14" x14ac:dyDescent="0.25">
      <c r="J2605" s="16"/>
      <c r="K2605" s="16"/>
      <c r="L2605" s="16"/>
      <c r="M2605" s="16"/>
      <c r="N2605" s="16"/>
    </row>
    <row r="2606" spans="10:14" x14ac:dyDescent="0.25">
      <c r="J2606" s="16"/>
      <c r="K2606" s="16"/>
      <c r="L2606" s="16"/>
      <c r="M2606" s="16"/>
      <c r="N2606" s="16"/>
    </row>
    <row r="2607" spans="10:14" x14ac:dyDescent="0.25">
      <c r="J2607" s="16"/>
      <c r="K2607" s="16"/>
      <c r="L2607" s="16"/>
      <c r="M2607" s="16"/>
      <c r="N2607" s="16"/>
    </row>
    <row r="2608" spans="10:14" x14ac:dyDescent="0.25">
      <c r="J2608" s="16"/>
      <c r="K2608" s="16"/>
      <c r="L2608" s="16"/>
      <c r="M2608" s="16"/>
      <c r="N2608" s="16"/>
    </row>
    <row r="2609" spans="10:14" x14ac:dyDescent="0.25">
      <c r="J2609" s="16"/>
      <c r="K2609" s="16"/>
      <c r="L2609" s="16"/>
      <c r="M2609" s="16"/>
      <c r="N2609" s="16"/>
    </row>
    <row r="2610" spans="10:14" x14ac:dyDescent="0.25">
      <c r="J2610" s="16"/>
      <c r="K2610" s="16"/>
      <c r="L2610" s="16"/>
      <c r="M2610" s="16"/>
      <c r="N2610" s="16"/>
    </row>
    <row r="2611" spans="10:14" x14ac:dyDescent="0.25">
      <c r="J2611" s="16"/>
      <c r="K2611" s="16"/>
      <c r="L2611" s="16"/>
      <c r="M2611" s="16"/>
      <c r="N2611" s="16"/>
    </row>
    <row r="2612" spans="10:14" x14ac:dyDescent="0.25">
      <c r="J2612" s="16"/>
      <c r="K2612" s="16"/>
      <c r="L2612" s="16"/>
      <c r="M2612" s="16"/>
      <c r="N2612" s="16"/>
    </row>
    <row r="2613" spans="10:14" x14ac:dyDescent="0.25">
      <c r="J2613" s="16"/>
      <c r="K2613" s="16"/>
      <c r="L2613" s="16"/>
      <c r="M2613" s="16"/>
      <c r="N2613" s="16"/>
    </row>
    <row r="2614" spans="10:14" x14ac:dyDescent="0.25">
      <c r="J2614" s="16"/>
      <c r="K2614" s="16"/>
      <c r="L2614" s="16"/>
      <c r="M2614" s="16"/>
      <c r="N2614" s="16"/>
    </row>
    <row r="2615" spans="10:14" x14ac:dyDescent="0.25">
      <c r="J2615" s="16"/>
      <c r="K2615" s="16"/>
      <c r="L2615" s="16"/>
      <c r="M2615" s="16"/>
      <c r="N2615" s="16"/>
    </row>
    <row r="2616" spans="10:14" x14ac:dyDescent="0.25">
      <c r="J2616" s="16"/>
      <c r="K2616" s="16"/>
      <c r="L2616" s="16"/>
      <c r="M2616" s="16"/>
      <c r="N2616" s="16"/>
    </row>
    <row r="2617" spans="10:14" x14ac:dyDescent="0.25">
      <c r="J2617" s="16"/>
      <c r="K2617" s="16"/>
      <c r="L2617" s="16"/>
      <c r="M2617" s="16"/>
      <c r="N2617" s="16"/>
    </row>
    <row r="2618" spans="10:14" x14ac:dyDescent="0.25">
      <c r="J2618" s="16"/>
      <c r="K2618" s="16"/>
      <c r="L2618" s="16"/>
      <c r="M2618" s="16"/>
      <c r="N2618" s="16"/>
    </row>
    <row r="2619" spans="10:14" x14ac:dyDescent="0.25">
      <c r="J2619" s="16"/>
      <c r="K2619" s="16"/>
      <c r="L2619" s="16"/>
      <c r="M2619" s="16"/>
      <c r="N2619" s="16"/>
    </row>
    <row r="2620" spans="10:14" x14ac:dyDescent="0.25">
      <c r="J2620" s="16"/>
      <c r="K2620" s="16"/>
      <c r="L2620" s="16"/>
      <c r="M2620" s="16"/>
      <c r="N2620" s="16"/>
    </row>
    <row r="2621" spans="10:14" x14ac:dyDescent="0.25">
      <c r="J2621" s="16"/>
      <c r="K2621" s="16"/>
      <c r="L2621" s="16"/>
      <c r="M2621" s="16"/>
      <c r="N2621" s="16"/>
    </row>
    <row r="2622" spans="10:14" x14ac:dyDescent="0.25">
      <c r="J2622" s="16"/>
      <c r="K2622" s="16"/>
      <c r="L2622" s="16"/>
      <c r="M2622" s="16"/>
      <c r="N2622" s="16"/>
    </row>
    <row r="2623" spans="10:14" x14ac:dyDescent="0.25">
      <c r="J2623" s="16"/>
      <c r="K2623" s="16"/>
      <c r="L2623" s="16"/>
      <c r="M2623" s="16"/>
      <c r="N2623" s="16"/>
    </row>
    <row r="2624" spans="10:14" x14ac:dyDescent="0.25">
      <c r="J2624" s="16"/>
      <c r="K2624" s="16"/>
      <c r="L2624" s="16"/>
      <c r="M2624" s="16"/>
      <c r="N2624" s="16"/>
    </row>
    <row r="2625" spans="10:14" x14ac:dyDescent="0.25">
      <c r="J2625" s="16"/>
      <c r="K2625" s="16"/>
      <c r="L2625" s="16"/>
      <c r="M2625" s="16"/>
      <c r="N2625" s="16"/>
    </row>
    <row r="2626" spans="10:14" x14ac:dyDescent="0.25">
      <c r="J2626" s="16"/>
      <c r="K2626" s="16"/>
      <c r="L2626" s="16"/>
      <c r="M2626" s="16"/>
      <c r="N2626" s="16"/>
    </row>
    <row r="2627" spans="10:14" x14ac:dyDescent="0.25">
      <c r="J2627" s="16"/>
      <c r="K2627" s="16"/>
      <c r="L2627" s="16"/>
      <c r="M2627" s="16"/>
      <c r="N2627" s="16"/>
    </row>
    <row r="2628" spans="10:14" x14ac:dyDescent="0.25">
      <c r="J2628" s="16"/>
      <c r="K2628" s="16"/>
      <c r="L2628" s="16"/>
      <c r="M2628" s="16"/>
      <c r="N2628" s="16"/>
    </row>
    <row r="2629" spans="10:14" x14ac:dyDescent="0.25">
      <c r="J2629" s="16"/>
      <c r="K2629" s="16"/>
      <c r="L2629" s="16"/>
      <c r="M2629" s="16"/>
      <c r="N2629" s="16"/>
    </row>
    <row r="2630" spans="10:14" x14ac:dyDescent="0.25">
      <c r="J2630" s="16"/>
      <c r="K2630" s="16"/>
      <c r="L2630" s="16"/>
      <c r="M2630" s="16"/>
      <c r="N2630" s="16"/>
    </row>
    <row r="2631" spans="10:14" x14ac:dyDescent="0.25">
      <c r="J2631" s="16"/>
      <c r="K2631" s="16"/>
      <c r="L2631" s="16"/>
      <c r="M2631" s="16"/>
      <c r="N2631" s="16"/>
    </row>
    <row r="2632" spans="10:14" x14ac:dyDescent="0.25">
      <c r="J2632" s="16"/>
      <c r="K2632" s="16"/>
      <c r="L2632" s="16"/>
      <c r="M2632" s="16"/>
      <c r="N2632" s="16"/>
    </row>
    <row r="2633" spans="10:14" x14ac:dyDescent="0.25">
      <c r="J2633" s="16"/>
      <c r="K2633" s="16"/>
      <c r="L2633" s="16"/>
      <c r="M2633" s="16"/>
      <c r="N2633" s="16"/>
    </row>
    <row r="2634" spans="10:14" x14ac:dyDescent="0.25">
      <c r="J2634" s="16"/>
      <c r="K2634" s="16"/>
      <c r="L2634" s="16"/>
      <c r="M2634" s="16"/>
      <c r="N2634" s="16"/>
    </row>
    <row r="2635" spans="10:14" x14ac:dyDescent="0.25">
      <c r="J2635" s="16"/>
      <c r="K2635" s="16"/>
      <c r="L2635" s="16"/>
      <c r="M2635" s="16"/>
      <c r="N2635" s="16"/>
    </row>
    <row r="2636" spans="10:14" x14ac:dyDescent="0.25">
      <c r="J2636" s="16"/>
      <c r="K2636" s="16"/>
      <c r="L2636" s="16"/>
      <c r="M2636" s="16"/>
      <c r="N2636" s="16"/>
    </row>
    <row r="2637" spans="10:14" x14ac:dyDescent="0.25">
      <c r="J2637" s="16"/>
      <c r="K2637" s="16"/>
      <c r="L2637" s="16"/>
      <c r="M2637" s="16"/>
      <c r="N2637" s="16"/>
    </row>
    <row r="2638" spans="10:14" x14ac:dyDescent="0.25">
      <c r="J2638" s="16"/>
      <c r="K2638" s="16"/>
      <c r="L2638" s="16"/>
      <c r="M2638" s="16"/>
      <c r="N2638" s="16"/>
    </row>
    <row r="2639" spans="10:14" x14ac:dyDescent="0.25">
      <c r="J2639" s="16"/>
      <c r="K2639" s="16"/>
      <c r="L2639" s="16"/>
      <c r="M2639" s="16"/>
      <c r="N2639" s="16"/>
    </row>
    <row r="2640" spans="10:14" x14ac:dyDescent="0.25">
      <c r="J2640" s="16"/>
      <c r="K2640" s="16"/>
      <c r="L2640" s="16"/>
      <c r="M2640" s="16"/>
      <c r="N2640" s="16"/>
    </row>
    <row r="2641" spans="10:14" x14ac:dyDescent="0.25">
      <c r="J2641" s="16"/>
      <c r="K2641" s="16"/>
      <c r="L2641" s="16"/>
      <c r="M2641" s="16"/>
      <c r="N2641" s="16"/>
    </row>
    <row r="2642" spans="10:14" x14ac:dyDescent="0.25">
      <c r="J2642" s="16"/>
      <c r="K2642" s="16"/>
      <c r="L2642" s="16"/>
      <c r="M2642" s="16"/>
      <c r="N2642" s="16"/>
    </row>
    <row r="2643" spans="10:14" x14ac:dyDescent="0.25">
      <c r="J2643" s="16"/>
      <c r="K2643" s="16"/>
      <c r="L2643" s="16"/>
      <c r="M2643" s="16"/>
      <c r="N2643" s="16"/>
    </row>
    <row r="2644" spans="10:14" x14ac:dyDescent="0.25">
      <c r="J2644" s="16"/>
      <c r="K2644" s="16"/>
      <c r="L2644" s="16"/>
      <c r="M2644" s="16"/>
      <c r="N2644" s="16"/>
    </row>
    <row r="2645" spans="10:14" x14ac:dyDescent="0.25">
      <c r="J2645" s="16"/>
      <c r="K2645" s="16"/>
      <c r="L2645" s="16"/>
      <c r="M2645" s="16"/>
      <c r="N2645" s="16"/>
    </row>
    <row r="2646" spans="10:14" x14ac:dyDescent="0.25">
      <c r="J2646" s="16"/>
      <c r="K2646" s="16"/>
      <c r="L2646" s="16"/>
      <c r="M2646" s="16"/>
      <c r="N2646" s="16"/>
    </row>
    <row r="2647" spans="10:14" x14ac:dyDescent="0.25">
      <c r="J2647" s="16"/>
      <c r="K2647" s="16"/>
      <c r="L2647" s="16"/>
      <c r="M2647" s="16"/>
      <c r="N2647" s="16"/>
    </row>
    <row r="2648" spans="10:14" x14ac:dyDescent="0.25">
      <c r="J2648" s="16"/>
      <c r="K2648" s="16"/>
      <c r="L2648" s="16"/>
      <c r="M2648" s="16"/>
      <c r="N2648" s="16"/>
    </row>
    <row r="2649" spans="10:14" x14ac:dyDescent="0.25">
      <c r="J2649" s="16"/>
      <c r="K2649" s="16"/>
      <c r="L2649" s="16"/>
      <c r="M2649" s="16"/>
      <c r="N2649" s="16"/>
    </row>
    <row r="2650" spans="10:14" x14ac:dyDescent="0.25">
      <c r="J2650" s="16"/>
      <c r="K2650" s="16"/>
      <c r="L2650" s="16"/>
      <c r="M2650" s="16"/>
      <c r="N2650" s="16"/>
    </row>
    <row r="2651" spans="10:14" x14ac:dyDescent="0.25">
      <c r="J2651" s="16"/>
      <c r="K2651" s="16"/>
      <c r="L2651" s="16"/>
      <c r="M2651" s="16"/>
      <c r="N2651" s="16"/>
    </row>
    <row r="2652" spans="10:14" x14ac:dyDescent="0.25">
      <c r="J2652" s="16"/>
      <c r="K2652" s="16"/>
      <c r="L2652" s="16"/>
      <c r="M2652" s="16"/>
      <c r="N2652" s="16"/>
    </row>
    <row r="2653" spans="10:14" x14ac:dyDescent="0.25">
      <c r="J2653" s="16"/>
      <c r="K2653" s="16"/>
      <c r="L2653" s="16"/>
      <c r="M2653" s="16"/>
      <c r="N2653" s="16"/>
    </row>
    <row r="2654" spans="10:14" x14ac:dyDescent="0.25">
      <c r="J2654" s="16"/>
      <c r="K2654" s="16"/>
      <c r="L2654" s="16"/>
      <c r="M2654" s="16"/>
      <c r="N2654" s="16"/>
    </row>
    <row r="2655" spans="10:14" x14ac:dyDescent="0.25">
      <c r="J2655" s="16"/>
      <c r="K2655" s="16"/>
      <c r="L2655" s="16"/>
      <c r="M2655" s="16"/>
      <c r="N2655" s="16"/>
    </row>
    <row r="2656" spans="10:14" x14ac:dyDescent="0.25">
      <c r="J2656" s="16"/>
      <c r="K2656" s="16"/>
      <c r="L2656" s="16"/>
      <c r="M2656" s="16"/>
      <c r="N2656" s="16"/>
    </row>
    <row r="2657" spans="10:14" x14ac:dyDescent="0.25">
      <c r="J2657" s="16"/>
      <c r="K2657" s="16"/>
      <c r="L2657" s="16"/>
      <c r="M2657" s="16"/>
      <c r="N2657" s="16"/>
    </row>
    <row r="2658" spans="10:14" x14ac:dyDescent="0.25">
      <c r="J2658" s="16"/>
      <c r="K2658" s="16"/>
      <c r="L2658" s="16"/>
      <c r="M2658" s="16"/>
      <c r="N2658" s="16"/>
    </row>
    <row r="2659" spans="10:14" x14ac:dyDescent="0.25">
      <c r="J2659" s="16"/>
      <c r="K2659" s="16"/>
      <c r="L2659" s="16"/>
      <c r="M2659" s="16"/>
      <c r="N2659" s="16"/>
    </row>
    <row r="2660" spans="10:14" x14ac:dyDescent="0.25">
      <c r="J2660" s="16"/>
      <c r="K2660" s="16"/>
      <c r="L2660" s="16"/>
      <c r="M2660" s="16"/>
      <c r="N2660" s="16"/>
    </row>
    <row r="2661" spans="10:14" x14ac:dyDescent="0.25">
      <c r="J2661" s="16"/>
      <c r="K2661" s="16"/>
      <c r="L2661" s="16"/>
      <c r="M2661" s="16"/>
      <c r="N2661" s="16"/>
    </row>
    <row r="2662" spans="10:14" x14ac:dyDescent="0.25">
      <c r="J2662" s="16"/>
      <c r="K2662" s="16"/>
      <c r="L2662" s="16"/>
      <c r="M2662" s="16"/>
      <c r="N2662" s="16"/>
    </row>
    <row r="2663" spans="10:14" x14ac:dyDescent="0.25">
      <c r="J2663" s="16"/>
      <c r="K2663" s="16"/>
      <c r="L2663" s="16"/>
      <c r="M2663" s="16"/>
      <c r="N2663" s="16"/>
    </row>
    <row r="2664" spans="10:14" x14ac:dyDescent="0.25">
      <c r="J2664" s="16"/>
      <c r="K2664" s="16"/>
      <c r="L2664" s="16"/>
      <c r="M2664" s="16"/>
      <c r="N2664" s="16"/>
    </row>
    <row r="2665" spans="10:14" x14ac:dyDescent="0.25">
      <c r="J2665" s="16"/>
      <c r="K2665" s="16"/>
      <c r="L2665" s="16"/>
      <c r="M2665" s="16"/>
      <c r="N2665" s="16"/>
    </row>
    <row r="2666" spans="10:14" x14ac:dyDescent="0.25">
      <c r="J2666" s="16"/>
      <c r="K2666" s="16"/>
      <c r="L2666" s="16"/>
      <c r="M2666" s="16"/>
      <c r="N2666" s="16"/>
    </row>
    <row r="2667" spans="10:14" x14ac:dyDescent="0.25">
      <c r="J2667" s="16"/>
      <c r="K2667" s="16"/>
      <c r="L2667" s="16"/>
      <c r="M2667" s="16"/>
      <c r="N2667" s="16"/>
    </row>
    <row r="2668" spans="10:14" x14ac:dyDescent="0.25">
      <c r="J2668" s="16"/>
      <c r="K2668" s="16"/>
      <c r="L2668" s="16"/>
      <c r="M2668" s="16"/>
      <c r="N2668" s="16"/>
    </row>
    <row r="2669" spans="10:14" x14ac:dyDescent="0.25">
      <c r="J2669" s="16"/>
      <c r="K2669" s="16"/>
      <c r="L2669" s="16"/>
      <c r="M2669" s="16"/>
      <c r="N2669" s="16"/>
    </row>
    <row r="2670" spans="10:14" x14ac:dyDescent="0.25">
      <c r="J2670" s="16"/>
      <c r="K2670" s="16"/>
      <c r="L2670" s="16"/>
      <c r="M2670" s="16"/>
      <c r="N2670" s="16"/>
    </row>
    <row r="2671" spans="10:14" x14ac:dyDescent="0.25">
      <c r="J2671" s="16"/>
      <c r="K2671" s="16"/>
      <c r="L2671" s="16"/>
      <c r="M2671" s="16"/>
      <c r="N2671" s="16"/>
    </row>
    <row r="2672" spans="10:14" x14ac:dyDescent="0.25">
      <c r="J2672" s="16"/>
      <c r="K2672" s="16"/>
      <c r="L2672" s="16"/>
      <c r="M2672" s="16"/>
      <c r="N2672" s="16"/>
    </row>
    <row r="2673" spans="10:14" x14ac:dyDescent="0.25">
      <c r="J2673" s="16"/>
      <c r="K2673" s="16"/>
      <c r="L2673" s="16"/>
      <c r="M2673" s="16"/>
      <c r="N2673" s="16"/>
    </row>
    <row r="2674" spans="10:14" x14ac:dyDescent="0.25">
      <c r="J2674" s="16"/>
      <c r="K2674" s="16"/>
      <c r="L2674" s="16"/>
      <c r="M2674" s="16"/>
      <c r="N2674" s="16"/>
    </row>
    <row r="2675" spans="10:14" x14ac:dyDescent="0.25">
      <c r="J2675" s="16"/>
      <c r="K2675" s="16"/>
      <c r="L2675" s="16"/>
      <c r="M2675" s="16"/>
      <c r="N2675" s="16"/>
    </row>
    <row r="2676" spans="10:14" x14ac:dyDescent="0.25">
      <c r="J2676" s="16"/>
      <c r="K2676" s="16"/>
      <c r="L2676" s="16"/>
      <c r="M2676" s="16"/>
      <c r="N2676" s="16"/>
    </row>
    <row r="2677" spans="10:14" x14ac:dyDescent="0.25">
      <c r="J2677" s="16"/>
      <c r="K2677" s="16"/>
      <c r="L2677" s="16"/>
      <c r="M2677" s="16"/>
      <c r="N2677" s="16"/>
    </row>
    <row r="2678" spans="10:14" x14ac:dyDescent="0.25">
      <c r="J2678" s="16"/>
      <c r="K2678" s="16"/>
      <c r="L2678" s="16"/>
      <c r="M2678" s="16"/>
      <c r="N2678" s="16"/>
    </row>
    <row r="2679" spans="10:14" x14ac:dyDescent="0.25">
      <c r="J2679" s="16"/>
      <c r="K2679" s="16"/>
      <c r="L2679" s="16"/>
      <c r="M2679" s="16"/>
      <c r="N2679" s="16"/>
    </row>
    <row r="2680" spans="10:14" x14ac:dyDescent="0.25">
      <c r="J2680" s="16"/>
      <c r="K2680" s="16"/>
      <c r="L2680" s="16"/>
      <c r="M2680" s="16"/>
      <c r="N2680" s="16"/>
    </row>
    <row r="2681" spans="10:14" x14ac:dyDescent="0.25">
      <c r="J2681" s="16"/>
      <c r="K2681" s="16"/>
      <c r="L2681" s="16"/>
      <c r="M2681" s="16"/>
      <c r="N2681" s="16"/>
    </row>
    <row r="2682" spans="10:14" x14ac:dyDescent="0.25">
      <c r="J2682" s="16"/>
      <c r="K2682" s="16"/>
      <c r="L2682" s="16"/>
      <c r="M2682" s="16"/>
      <c r="N2682" s="16"/>
    </row>
    <row r="2683" spans="10:14" x14ac:dyDescent="0.25">
      <c r="J2683" s="16"/>
      <c r="K2683" s="16"/>
      <c r="L2683" s="16"/>
      <c r="M2683" s="16"/>
      <c r="N2683" s="16"/>
    </row>
    <row r="2684" spans="10:14" x14ac:dyDescent="0.25">
      <c r="J2684" s="16"/>
      <c r="K2684" s="16"/>
      <c r="L2684" s="16"/>
      <c r="M2684" s="16"/>
      <c r="N2684" s="16"/>
    </row>
    <row r="2685" spans="10:14" x14ac:dyDescent="0.25">
      <c r="J2685" s="16"/>
      <c r="K2685" s="16"/>
      <c r="L2685" s="16"/>
      <c r="M2685" s="16"/>
      <c r="N2685" s="16"/>
    </row>
    <row r="2686" spans="10:14" x14ac:dyDescent="0.25">
      <c r="J2686" s="16"/>
      <c r="K2686" s="16"/>
      <c r="L2686" s="16"/>
      <c r="M2686" s="16"/>
      <c r="N2686" s="16"/>
    </row>
    <row r="2687" spans="10:14" x14ac:dyDescent="0.25">
      <c r="J2687" s="16"/>
      <c r="K2687" s="16"/>
      <c r="L2687" s="16"/>
      <c r="M2687" s="16"/>
      <c r="N2687" s="16"/>
    </row>
    <row r="2688" spans="10:14" x14ac:dyDescent="0.25">
      <c r="J2688" s="16"/>
      <c r="K2688" s="16"/>
      <c r="L2688" s="16"/>
      <c r="M2688" s="16"/>
      <c r="N2688" s="16"/>
    </row>
    <row r="2689" spans="10:14" x14ac:dyDescent="0.25">
      <c r="J2689" s="16"/>
      <c r="K2689" s="16"/>
      <c r="L2689" s="16"/>
      <c r="M2689" s="16"/>
      <c r="N2689" s="16"/>
    </row>
    <row r="2690" spans="10:14" x14ac:dyDescent="0.25">
      <c r="J2690" s="16"/>
      <c r="K2690" s="16"/>
      <c r="L2690" s="16"/>
      <c r="M2690" s="16"/>
      <c r="N2690" s="16"/>
    </row>
    <row r="2691" spans="10:14" x14ac:dyDescent="0.25">
      <c r="J2691" s="16"/>
      <c r="K2691" s="16"/>
      <c r="L2691" s="16"/>
      <c r="M2691" s="16"/>
      <c r="N2691" s="16"/>
    </row>
    <row r="2692" spans="10:14" x14ac:dyDescent="0.25">
      <c r="J2692" s="16"/>
      <c r="K2692" s="16"/>
      <c r="L2692" s="16"/>
      <c r="M2692" s="16"/>
      <c r="N2692" s="16"/>
    </row>
    <row r="2693" spans="10:14" x14ac:dyDescent="0.25">
      <c r="J2693" s="16"/>
      <c r="K2693" s="16"/>
      <c r="L2693" s="16"/>
      <c r="M2693" s="16"/>
      <c r="N2693" s="16"/>
    </row>
    <row r="2694" spans="10:14" x14ac:dyDescent="0.25">
      <c r="J2694" s="16"/>
      <c r="K2694" s="16"/>
      <c r="L2694" s="16"/>
      <c r="M2694" s="16"/>
      <c r="N2694" s="16"/>
    </row>
    <row r="2695" spans="10:14" x14ac:dyDescent="0.25">
      <c r="J2695" s="16"/>
      <c r="K2695" s="16"/>
      <c r="L2695" s="16"/>
      <c r="M2695" s="16"/>
      <c r="N2695" s="16"/>
    </row>
    <row r="2696" spans="10:14" x14ac:dyDescent="0.25">
      <c r="J2696" s="16"/>
      <c r="K2696" s="16"/>
      <c r="L2696" s="16"/>
      <c r="M2696" s="16"/>
      <c r="N2696" s="16"/>
    </row>
    <row r="2697" spans="10:14" x14ac:dyDescent="0.25">
      <c r="J2697" s="16"/>
      <c r="K2697" s="16"/>
      <c r="L2697" s="16"/>
      <c r="M2697" s="16"/>
      <c r="N2697" s="16"/>
    </row>
    <row r="2698" spans="10:14" x14ac:dyDescent="0.25">
      <c r="J2698" s="16"/>
      <c r="K2698" s="16"/>
      <c r="L2698" s="16"/>
      <c r="M2698" s="16"/>
      <c r="N2698" s="16"/>
    </row>
    <row r="2699" spans="10:14" x14ac:dyDescent="0.25">
      <c r="J2699" s="16"/>
      <c r="K2699" s="16"/>
      <c r="L2699" s="16"/>
      <c r="M2699" s="16"/>
      <c r="N2699" s="16"/>
    </row>
    <row r="2700" spans="10:14" x14ac:dyDescent="0.25">
      <c r="J2700" s="16"/>
      <c r="K2700" s="16"/>
      <c r="L2700" s="16"/>
      <c r="M2700" s="16"/>
      <c r="N2700" s="16"/>
    </row>
    <row r="2701" spans="10:14" x14ac:dyDescent="0.25">
      <c r="J2701" s="16"/>
      <c r="K2701" s="16"/>
      <c r="L2701" s="16"/>
      <c r="M2701" s="16"/>
      <c r="N2701" s="16"/>
    </row>
    <row r="2702" spans="10:14" x14ac:dyDescent="0.25">
      <c r="J2702" s="16"/>
      <c r="K2702" s="16"/>
      <c r="L2702" s="16"/>
      <c r="M2702" s="16"/>
      <c r="N2702" s="16"/>
    </row>
    <row r="2703" spans="10:14" x14ac:dyDescent="0.25">
      <c r="J2703" s="16"/>
      <c r="K2703" s="16"/>
      <c r="L2703" s="16"/>
      <c r="M2703" s="16"/>
      <c r="N2703" s="16"/>
    </row>
    <row r="2704" spans="10:14" x14ac:dyDescent="0.25">
      <c r="J2704" s="16"/>
      <c r="K2704" s="16"/>
      <c r="L2704" s="16"/>
      <c r="M2704" s="16"/>
      <c r="N2704" s="16"/>
    </row>
    <row r="2705" spans="10:14" x14ac:dyDescent="0.25">
      <c r="J2705" s="16"/>
      <c r="K2705" s="16"/>
      <c r="L2705" s="16"/>
      <c r="M2705" s="16"/>
      <c r="N2705" s="16"/>
    </row>
    <row r="2706" spans="10:14" x14ac:dyDescent="0.25">
      <c r="J2706" s="16"/>
      <c r="K2706" s="16"/>
      <c r="L2706" s="16"/>
      <c r="M2706" s="16"/>
      <c r="N2706" s="16"/>
    </row>
    <row r="2707" spans="10:14" x14ac:dyDescent="0.25">
      <c r="J2707" s="16"/>
      <c r="K2707" s="16"/>
      <c r="L2707" s="16"/>
      <c r="M2707" s="16"/>
      <c r="N2707" s="16"/>
    </row>
    <row r="2708" spans="10:14" x14ac:dyDescent="0.25">
      <c r="J2708" s="16"/>
      <c r="K2708" s="16"/>
      <c r="L2708" s="16"/>
      <c r="M2708" s="16"/>
      <c r="N2708" s="16"/>
    </row>
    <row r="2709" spans="10:14" x14ac:dyDescent="0.25">
      <c r="J2709" s="16"/>
      <c r="K2709" s="16"/>
      <c r="L2709" s="16"/>
      <c r="M2709" s="16"/>
      <c r="N2709" s="16"/>
    </row>
    <row r="2710" spans="10:14" x14ac:dyDescent="0.25">
      <c r="J2710" s="16"/>
      <c r="K2710" s="16"/>
      <c r="L2710" s="16"/>
      <c r="M2710" s="16"/>
      <c r="N2710" s="16"/>
    </row>
    <row r="2711" spans="10:14" x14ac:dyDescent="0.25">
      <c r="J2711" s="16"/>
      <c r="K2711" s="16"/>
      <c r="L2711" s="16"/>
      <c r="M2711" s="16"/>
      <c r="N2711" s="16"/>
    </row>
    <row r="2712" spans="10:14" x14ac:dyDescent="0.25">
      <c r="J2712" s="16"/>
      <c r="K2712" s="16"/>
      <c r="L2712" s="16"/>
      <c r="M2712" s="16"/>
      <c r="N2712" s="16"/>
    </row>
    <row r="2713" spans="10:14" x14ac:dyDescent="0.25">
      <c r="J2713" s="16"/>
      <c r="K2713" s="16"/>
      <c r="L2713" s="16"/>
      <c r="M2713" s="16"/>
      <c r="N2713" s="16"/>
    </row>
    <row r="2714" spans="10:14" x14ac:dyDescent="0.25">
      <c r="J2714" s="16"/>
      <c r="K2714" s="16"/>
      <c r="L2714" s="16"/>
      <c r="M2714" s="16"/>
      <c r="N2714" s="16"/>
    </row>
    <row r="2715" spans="10:14" x14ac:dyDescent="0.25">
      <c r="J2715" s="16"/>
      <c r="K2715" s="16"/>
      <c r="L2715" s="16"/>
      <c r="M2715" s="16"/>
      <c r="N2715" s="16"/>
    </row>
    <row r="2716" spans="10:14" x14ac:dyDescent="0.25">
      <c r="J2716" s="16"/>
      <c r="K2716" s="16"/>
      <c r="L2716" s="16"/>
      <c r="M2716" s="16"/>
      <c r="N2716" s="16"/>
    </row>
    <row r="2717" spans="10:14" x14ac:dyDescent="0.25">
      <c r="J2717" s="16"/>
      <c r="K2717" s="16"/>
      <c r="L2717" s="16"/>
      <c r="M2717" s="16"/>
      <c r="N2717" s="16"/>
    </row>
    <row r="2718" spans="10:14" x14ac:dyDescent="0.25">
      <c r="J2718" s="16"/>
      <c r="K2718" s="16"/>
      <c r="L2718" s="16"/>
      <c r="M2718" s="16"/>
      <c r="N2718" s="16"/>
    </row>
    <row r="2719" spans="10:14" x14ac:dyDescent="0.25">
      <c r="J2719" s="16"/>
      <c r="K2719" s="16"/>
      <c r="L2719" s="16"/>
      <c r="M2719" s="16"/>
      <c r="N2719" s="16"/>
    </row>
    <row r="2720" spans="10:14" x14ac:dyDescent="0.25">
      <c r="J2720" s="16"/>
      <c r="K2720" s="16"/>
      <c r="L2720" s="16"/>
      <c r="M2720" s="16"/>
      <c r="N2720" s="16"/>
    </row>
    <row r="2721" spans="10:14" x14ac:dyDescent="0.25">
      <c r="J2721" s="16"/>
      <c r="K2721" s="16"/>
      <c r="L2721" s="16"/>
      <c r="M2721" s="16"/>
      <c r="N2721" s="16"/>
    </row>
    <row r="2722" spans="10:14" x14ac:dyDescent="0.25">
      <c r="J2722" s="16"/>
      <c r="K2722" s="16"/>
      <c r="L2722" s="16"/>
      <c r="M2722" s="16"/>
      <c r="N2722" s="16"/>
    </row>
    <row r="2723" spans="10:14" x14ac:dyDescent="0.25">
      <c r="J2723" s="16"/>
      <c r="K2723" s="16"/>
      <c r="L2723" s="16"/>
      <c r="M2723" s="16"/>
      <c r="N2723" s="16"/>
    </row>
    <row r="2724" spans="10:14" x14ac:dyDescent="0.25">
      <c r="J2724" s="16"/>
      <c r="K2724" s="16"/>
      <c r="L2724" s="16"/>
      <c r="M2724" s="16"/>
      <c r="N2724" s="16"/>
    </row>
    <row r="2725" spans="10:14" x14ac:dyDescent="0.25">
      <c r="J2725" s="16"/>
      <c r="K2725" s="16"/>
      <c r="L2725" s="16"/>
      <c r="M2725" s="16"/>
      <c r="N2725" s="16"/>
    </row>
    <row r="2726" spans="10:14" x14ac:dyDescent="0.25">
      <c r="J2726" s="16"/>
      <c r="K2726" s="16"/>
      <c r="L2726" s="16"/>
      <c r="M2726" s="16"/>
      <c r="N2726" s="16"/>
    </row>
    <row r="2727" spans="10:14" x14ac:dyDescent="0.25">
      <c r="J2727" s="16"/>
      <c r="K2727" s="16"/>
      <c r="L2727" s="16"/>
      <c r="M2727" s="16"/>
      <c r="N2727" s="16"/>
    </row>
    <row r="2728" spans="10:14" x14ac:dyDescent="0.25">
      <c r="J2728" s="16"/>
      <c r="K2728" s="16"/>
      <c r="L2728" s="16"/>
      <c r="M2728" s="16"/>
      <c r="N2728" s="16"/>
    </row>
    <row r="2729" spans="10:14" x14ac:dyDescent="0.25">
      <c r="J2729" s="16"/>
      <c r="K2729" s="16"/>
      <c r="L2729" s="16"/>
      <c r="M2729" s="16"/>
      <c r="N2729" s="16"/>
    </row>
    <row r="2730" spans="10:14" x14ac:dyDescent="0.25">
      <c r="J2730" s="16"/>
      <c r="K2730" s="16"/>
      <c r="L2730" s="16"/>
      <c r="M2730" s="16"/>
      <c r="N2730" s="16"/>
    </row>
    <row r="2731" spans="10:14" x14ac:dyDescent="0.25">
      <c r="J2731" s="16"/>
      <c r="K2731" s="16"/>
      <c r="L2731" s="16"/>
      <c r="M2731" s="16"/>
      <c r="N2731" s="16"/>
    </row>
    <row r="2732" spans="10:14" x14ac:dyDescent="0.25">
      <c r="J2732" s="16"/>
      <c r="K2732" s="16"/>
      <c r="L2732" s="16"/>
      <c r="M2732" s="16"/>
      <c r="N2732" s="16"/>
    </row>
    <row r="2733" spans="10:14" x14ac:dyDescent="0.25">
      <c r="J2733" s="16"/>
      <c r="K2733" s="16"/>
      <c r="L2733" s="16"/>
      <c r="M2733" s="16"/>
      <c r="N2733" s="16"/>
    </row>
    <row r="2734" spans="10:14" x14ac:dyDescent="0.25">
      <c r="J2734" s="16"/>
      <c r="K2734" s="16"/>
      <c r="L2734" s="16"/>
      <c r="M2734" s="16"/>
      <c r="N2734" s="16"/>
    </row>
    <row r="2735" spans="10:14" x14ac:dyDescent="0.25">
      <c r="J2735" s="16"/>
      <c r="K2735" s="16"/>
      <c r="L2735" s="16"/>
      <c r="M2735" s="16"/>
      <c r="N2735" s="16"/>
    </row>
    <row r="2736" spans="10:14" x14ac:dyDescent="0.25">
      <c r="J2736" s="16"/>
      <c r="K2736" s="16"/>
      <c r="L2736" s="16"/>
      <c r="M2736" s="16"/>
      <c r="N2736" s="16"/>
    </row>
    <row r="2737" spans="10:14" x14ac:dyDescent="0.25">
      <c r="J2737" s="16"/>
      <c r="K2737" s="16"/>
      <c r="L2737" s="16"/>
      <c r="M2737" s="16"/>
      <c r="N2737" s="16"/>
    </row>
    <row r="2738" spans="10:14" x14ac:dyDescent="0.25">
      <c r="J2738" s="16"/>
      <c r="K2738" s="16"/>
      <c r="L2738" s="16"/>
      <c r="M2738" s="16"/>
      <c r="N2738" s="16"/>
    </row>
    <row r="2739" spans="10:14" x14ac:dyDescent="0.25">
      <c r="J2739" s="16"/>
      <c r="K2739" s="16"/>
      <c r="L2739" s="16"/>
      <c r="M2739" s="16"/>
      <c r="N2739" s="16"/>
    </row>
    <row r="2740" spans="10:14" x14ac:dyDescent="0.25">
      <c r="J2740" s="16"/>
      <c r="K2740" s="16"/>
      <c r="L2740" s="16"/>
      <c r="M2740" s="16"/>
      <c r="N2740" s="16"/>
    </row>
    <row r="2741" spans="10:14" x14ac:dyDescent="0.25">
      <c r="J2741" s="16"/>
      <c r="K2741" s="16"/>
      <c r="L2741" s="16"/>
      <c r="M2741" s="16"/>
      <c r="N2741" s="16"/>
    </row>
    <row r="2742" spans="10:14" x14ac:dyDescent="0.25">
      <c r="J2742" s="16"/>
      <c r="K2742" s="16"/>
      <c r="L2742" s="16"/>
      <c r="M2742" s="16"/>
      <c r="N2742" s="16"/>
    </row>
    <row r="2743" spans="10:14" x14ac:dyDescent="0.25">
      <c r="J2743" s="16"/>
      <c r="K2743" s="16"/>
      <c r="L2743" s="16"/>
      <c r="M2743" s="16"/>
      <c r="N2743" s="16"/>
    </row>
    <row r="2744" spans="10:14" x14ac:dyDescent="0.25">
      <c r="J2744" s="16"/>
      <c r="K2744" s="16"/>
      <c r="L2744" s="16"/>
      <c r="M2744" s="16"/>
      <c r="N2744" s="16"/>
    </row>
    <row r="2745" spans="10:14" x14ac:dyDescent="0.25">
      <c r="J2745" s="16"/>
      <c r="K2745" s="16"/>
      <c r="L2745" s="16"/>
      <c r="M2745" s="16"/>
      <c r="N2745" s="16"/>
    </row>
    <row r="2746" spans="10:14" x14ac:dyDescent="0.25">
      <c r="J2746" s="16"/>
      <c r="K2746" s="16"/>
      <c r="L2746" s="16"/>
      <c r="M2746" s="16"/>
      <c r="N2746" s="16"/>
    </row>
    <row r="2747" spans="10:14" x14ac:dyDescent="0.25">
      <c r="J2747" s="16"/>
      <c r="K2747" s="16"/>
      <c r="L2747" s="16"/>
      <c r="M2747" s="16"/>
      <c r="N2747" s="16"/>
    </row>
    <row r="2748" spans="10:14" x14ac:dyDescent="0.25">
      <c r="J2748" s="16"/>
      <c r="K2748" s="16"/>
      <c r="L2748" s="16"/>
      <c r="M2748" s="16"/>
      <c r="N2748" s="16"/>
    </row>
    <row r="2749" spans="10:14" x14ac:dyDescent="0.25">
      <c r="J2749" s="16"/>
      <c r="K2749" s="16"/>
      <c r="L2749" s="16"/>
      <c r="M2749" s="16"/>
      <c r="N2749" s="16"/>
    </row>
    <row r="2750" spans="10:14" x14ac:dyDescent="0.25">
      <c r="J2750" s="16"/>
      <c r="K2750" s="16"/>
      <c r="L2750" s="16"/>
      <c r="M2750" s="16"/>
      <c r="N2750" s="16"/>
    </row>
    <row r="2751" spans="10:14" x14ac:dyDescent="0.25">
      <c r="J2751" s="16"/>
      <c r="K2751" s="16"/>
      <c r="L2751" s="16"/>
      <c r="M2751" s="16"/>
      <c r="N2751" s="16"/>
    </row>
    <row r="2752" spans="10:14" x14ac:dyDescent="0.25">
      <c r="J2752" s="16"/>
      <c r="K2752" s="16"/>
      <c r="L2752" s="16"/>
      <c r="M2752" s="16"/>
      <c r="N2752" s="16"/>
    </row>
    <row r="2753" spans="10:14" x14ac:dyDescent="0.25">
      <c r="J2753" s="16"/>
      <c r="K2753" s="16"/>
      <c r="L2753" s="16"/>
      <c r="M2753" s="16"/>
      <c r="N2753" s="16"/>
    </row>
    <row r="2754" spans="10:14" x14ac:dyDescent="0.25">
      <c r="J2754" s="16"/>
      <c r="K2754" s="16"/>
      <c r="L2754" s="16"/>
      <c r="M2754" s="16"/>
      <c r="N2754" s="16"/>
    </row>
    <row r="2755" spans="10:14" x14ac:dyDescent="0.25">
      <c r="J2755" s="16"/>
      <c r="K2755" s="16"/>
      <c r="L2755" s="16"/>
      <c r="M2755" s="16"/>
      <c r="N2755" s="16"/>
    </row>
    <row r="2756" spans="10:14" x14ac:dyDescent="0.25">
      <c r="J2756" s="16"/>
      <c r="K2756" s="16"/>
      <c r="L2756" s="16"/>
      <c r="M2756" s="16"/>
      <c r="N2756" s="16"/>
    </row>
    <row r="2757" spans="10:14" x14ac:dyDescent="0.25">
      <c r="J2757" s="16"/>
      <c r="K2757" s="16"/>
      <c r="L2757" s="16"/>
      <c r="M2757" s="16"/>
      <c r="N2757" s="16"/>
    </row>
    <row r="2758" spans="10:14" x14ac:dyDescent="0.25">
      <c r="J2758" s="16"/>
      <c r="K2758" s="16"/>
      <c r="L2758" s="16"/>
      <c r="M2758" s="16"/>
      <c r="N2758" s="16"/>
    </row>
    <row r="2759" spans="10:14" x14ac:dyDescent="0.25">
      <c r="J2759" s="16"/>
      <c r="K2759" s="16"/>
      <c r="L2759" s="16"/>
      <c r="M2759" s="16"/>
      <c r="N2759" s="16"/>
    </row>
    <row r="2760" spans="10:14" x14ac:dyDescent="0.25">
      <c r="J2760" s="16"/>
      <c r="K2760" s="16"/>
      <c r="L2760" s="16"/>
      <c r="M2760" s="16"/>
      <c r="N2760" s="16"/>
    </row>
    <row r="2761" spans="10:14" x14ac:dyDescent="0.25">
      <c r="J2761" s="16"/>
      <c r="K2761" s="16"/>
      <c r="L2761" s="16"/>
      <c r="M2761" s="16"/>
      <c r="N2761" s="16"/>
    </row>
    <row r="2762" spans="10:14" x14ac:dyDescent="0.25">
      <c r="J2762" s="16"/>
      <c r="K2762" s="16"/>
      <c r="L2762" s="16"/>
      <c r="M2762" s="16"/>
      <c r="N2762" s="16"/>
    </row>
    <row r="2763" spans="10:14" x14ac:dyDescent="0.25">
      <c r="J2763" s="16"/>
      <c r="K2763" s="16"/>
      <c r="L2763" s="16"/>
      <c r="M2763" s="16"/>
      <c r="N2763" s="16"/>
    </row>
    <row r="2764" spans="10:14" x14ac:dyDescent="0.25">
      <c r="J2764" s="16"/>
      <c r="K2764" s="16"/>
      <c r="L2764" s="16"/>
      <c r="M2764" s="16"/>
      <c r="N2764" s="16"/>
    </row>
    <row r="2765" spans="10:14" x14ac:dyDescent="0.25">
      <c r="J2765" s="16"/>
      <c r="K2765" s="16"/>
      <c r="L2765" s="16"/>
      <c r="M2765" s="16"/>
      <c r="N2765" s="16"/>
    </row>
    <row r="2766" spans="10:14" x14ac:dyDescent="0.25">
      <c r="J2766" s="16"/>
      <c r="K2766" s="16"/>
      <c r="L2766" s="16"/>
      <c r="M2766" s="16"/>
      <c r="N2766" s="16"/>
    </row>
    <row r="2767" spans="10:14" x14ac:dyDescent="0.25">
      <c r="J2767" s="16"/>
      <c r="K2767" s="16"/>
      <c r="L2767" s="16"/>
      <c r="M2767" s="16"/>
      <c r="N2767" s="16"/>
    </row>
    <row r="2768" spans="10:14" x14ac:dyDescent="0.25">
      <c r="J2768" s="16"/>
      <c r="K2768" s="16"/>
      <c r="L2768" s="16"/>
      <c r="M2768" s="16"/>
      <c r="N2768" s="16"/>
    </row>
    <row r="2769" spans="10:14" x14ac:dyDescent="0.25">
      <c r="J2769" s="16"/>
      <c r="K2769" s="16"/>
      <c r="L2769" s="16"/>
      <c r="M2769" s="16"/>
      <c r="N2769" s="16"/>
    </row>
    <row r="2770" spans="10:14" x14ac:dyDescent="0.25">
      <c r="J2770" s="16"/>
      <c r="K2770" s="16"/>
      <c r="L2770" s="16"/>
      <c r="M2770" s="16"/>
      <c r="N2770" s="16"/>
    </row>
    <row r="2771" spans="10:14" x14ac:dyDescent="0.25">
      <c r="J2771" s="16"/>
      <c r="K2771" s="16"/>
      <c r="L2771" s="16"/>
      <c r="M2771" s="16"/>
      <c r="N2771" s="16"/>
    </row>
    <row r="2772" spans="10:14" x14ac:dyDescent="0.25">
      <c r="J2772" s="16"/>
      <c r="K2772" s="16"/>
      <c r="L2772" s="16"/>
      <c r="M2772" s="16"/>
      <c r="N2772" s="16"/>
    </row>
    <row r="2773" spans="10:14" x14ac:dyDescent="0.25">
      <c r="J2773" s="16"/>
      <c r="K2773" s="16"/>
      <c r="L2773" s="16"/>
      <c r="M2773" s="16"/>
      <c r="N2773" s="16"/>
    </row>
    <row r="2774" spans="10:14" x14ac:dyDescent="0.25">
      <c r="J2774" s="16"/>
      <c r="K2774" s="16"/>
      <c r="L2774" s="16"/>
      <c r="M2774" s="16"/>
      <c r="N2774" s="16"/>
    </row>
    <row r="2775" spans="10:14" x14ac:dyDescent="0.25">
      <c r="J2775" s="16"/>
      <c r="K2775" s="16"/>
      <c r="L2775" s="16"/>
      <c r="M2775" s="16"/>
      <c r="N2775" s="16"/>
    </row>
    <row r="2776" spans="10:14" x14ac:dyDescent="0.25">
      <c r="J2776" s="16"/>
      <c r="K2776" s="16"/>
      <c r="L2776" s="16"/>
      <c r="M2776" s="16"/>
      <c r="N2776" s="16"/>
    </row>
    <row r="2777" spans="10:14" x14ac:dyDescent="0.25">
      <c r="J2777" s="16"/>
      <c r="K2777" s="16"/>
      <c r="L2777" s="16"/>
      <c r="M2777" s="16"/>
      <c r="N2777" s="16"/>
    </row>
    <row r="2778" spans="10:14" x14ac:dyDescent="0.25">
      <c r="J2778" s="16"/>
      <c r="K2778" s="16"/>
      <c r="L2778" s="16"/>
      <c r="M2778" s="16"/>
      <c r="N2778" s="16"/>
    </row>
    <row r="2779" spans="10:14" x14ac:dyDescent="0.25">
      <c r="J2779" s="16"/>
      <c r="K2779" s="16"/>
      <c r="L2779" s="16"/>
      <c r="M2779" s="16"/>
      <c r="N2779" s="16"/>
    </row>
    <row r="2780" spans="10:14" x14ac:dyDescent="0.25">
      <c r="J2780" s="16"/>
      <c r="K2780" s="16"/>
      <c r="L2780" s="16"/>
      <c r="M2780" s="16"/>
      <c r="N2780" s="16"/>
    </row>
    <row r="2781" spans="10:14" x14ac:dyDescent="0.25">
      <c r="J2781" s="16"/>
      <c r="K2781" s="16"/>
      <c r="L2781" s="16"/>
      <c r="M2781" s="16"/>
      <c r="N2781" s="16"/>
    </row>
    <row r="2782" spans="10:14" x14ac:dyDescent="0.25">
      <c r="J2782" s="16"/>
      <c r="K2782" s="16"/>
      <c r="L2782" s="16"/>
      <c r="M2782" s="16"/>
      <c r="N2782" s="16"/>
    </row>
    <row r="2783" spans="10:14" x14ac:dyDescent="0.25">
      <c r="J2783" s="16"/>
      <c r="K2783" s="16"/>
      <c r="L2783" s="16"/>
      <c r="M2783" s="16"/>
      <c r="N2783" s="16"/>
    </row>
    <row r="2784" spans="10:14" x14ac:dyDescent="0.25">
      <c r="J2784" s="16"/>
      <c r="K2784" s="16"/>
      <c r="L2784" s="16"/>
      <c r="M2784" s="16"/>
      <c r="N2784" s="16"/>
    </row>
    <row r="2785" spans="10:14" x14ac:dyDescent="0.25">
      <c r="J2785" s="16"/>
      <c r="K2785" s="16"/>
      <c r="L2785" s="16"/>
      <c r="M2785" s="16"/>
      <c r="N2785" s="16"/>
    </row>
    <row r="2786" spans="10:14" x14ac:dyDescent="0.25">
      <c r="J2786" s="16"/>
      <c r="K2786" s="16"/>
      <c r="L2786" s="16"/>
      <c r="M2786" s="16"/>
      <c r="N2786" s="16"/>
    </row>
    <row r="2787" spans="10:14" x14ac:dyDescent="0.25">
      <c r="J2787" s="16"/>
      <c r="K2787" s="16"/>
      <c r="L2787" s="16"/>
      <c r="M2787" s="16"/>
      <c r="N2787" s="16"/>
    </row>
    <row r="2788" spans="10:14" x14ac:dyDescent="0.25">
      <c r="J2788" s="16"/>
      <c r="K2788" s="16"/>
      <c r="L2788" s="16"/>
      <c r="M2788" s="16"/>
      <c r="N2788" s="16"/>
    </row>
    <row r="2789" spans="10:14" x14ac:dyDescent="0.25">
      <c r="J2789" s="16"/>
      <c r="K2789" s="16"/>
      <c r="L2789" s="16"/>
      <c r="M2789" s="16"/>
      <c r="N2789" s="16"/>
    </row>
    <row r="2790" spans="10:14" x14ac:dyDescent="0.25">
      <c r="J2790" s="16"/>
      <c r="K2790" s="16"/>
      <c r="L2790" s="16"/>
      <c r="M2790" s="16"/>
      <c r="N2790" s="16"/>
    </row>
    <row r="2791" spans="10:14" x14ac:dyDescent="0.25">
      <c r="J2791" s="16"/>
      <c r="K2791" s="16"/>
      <c r="L2791" s="16"/>
      <c r="M2791" s="16"/>
      <c r="N2791" s="16"/>
    </row>
    <row r="2792" spans="10:14" x14ac:dyDescent="0.25">
      <c r="J2792" s="16"/>
      <c r="K2792" s="16"/>
      <c r="L2792" s="16"/>
      <c r="M2792" s="16"/>
      <c r="N2792" s="16"/>
    </row>
    <row r="2793" spans="10:14" x14ac:dyDescent="0.25">
      <c r="J2793" s="16"/>
      <c r="K2793" s="16"/>
      <c r="L2793" s="16"/>
      <c r="M2793" s="16"/>
      <c r="N2793" s="16"/>
    </row>
    <row r="2794" spans="10:14" x14ac:dyDescent="0.25">
      <c r="J2794" s="16"/>
      <c r="K2794" s="16"/>
      <c r="L2794" s="16"/>
      <c r="M2794" s="16"/>
      <c r="N2794" s="16"/>
    </row>
    <row r="2795" spans="10:14" x14ac:dyDescent="0.25">
      <c r="J2795" s="16"/>
      <c r="K2795" s="16"/>
      <c r="L2795" s="16"/>
      <c r="M2795" s="16"/>
      <c r="N2795" s="16"/>
    </row>
    <row r="2796" spans="10:14" x14ac:dyDescent="0.25">
      <c r="J2796" s="16"/>
      <c r="K2796" s="16"/>
      <c r="L2796" s="16"/>
      <c r="M2796" s="16"/>
      <c r="N2796" s="16"/>
    </row>
    <row r="2797" spans="10:14" x14ac:dyDescent="0.25">
      <c r="J2797" s="16"/>
      <c r="K2797" s="16"/>
      <c r="L2797" s="16"/>
      <c r="M2797" s="16"/>
      <c r="N2797" s="16"/>
    </row>
    <row r="2798" spans="10:14" x14ac:dyDescent="0.25">
      <c r="J2798" s="16"/>
      <c r="K2798" s="16"/>
      <c r="L2798" s="16"/>
      <c r="M2798" s="16"/>
      <c r="N2798" s="16"/>
    </row>
    <row r="2799" spans="10:14" x14ac:dyDescent="0.25">
      <c r="J2799" s="16"/>
      <c r="K2799" s="16"/>
      <c r="L2799" s="16"/>
      <c r="M2799" s="16"/>
      <c r="N2799" s="16"/>
    </row>
    <row r="2800" spans="10:14" x14ac:dyDescent="0.25">
      <c r="J2800" s="16"/>
      <c r="K2800" s="16"/>
      <c r="L2800" s="16"/>
      <c r="M2800" s="16"/>
      <c r="N2800" s="16"/>
    </row>
    <row r="2801" spans="10:14" x14ac:dyDescent="0.25">
      <c r="J2801" s="16"/>
      <c r="K2801" s="16"/>
      <c r="L2801" s="16"/>
      <c r="M2801" s="16"/>
      <c r="N2801" s="16"/>
    </row>
    <row r="2802" spans="10:14" x14ac:dyDescent="0.25">
      <c r="J2802" s="16"/>
      <c r="K2802" s="16"/>
      <c r="L2802" s="16"/>
      <c r="M2802" s="16"/>
      <c r="N2802" s="16"/>
    </row>
    <row r="2803" spans="10:14" x14ac:dyDescent="0.25">
      <c r="J2803" s="16"/>
      <c r="K2803" s="16"/>
      <c r="L2803" s="16"/>
      <c r="M2803" s="16"/>
      <c r="N2803" s="16"/>
    </row>
    <row r="2804" spans="10:14" x14ac:dyDescent="0.25">
      <c r="J2804" s="16"/>
      <c r="K2804" s="16"/>
      <c r="L2804" s="16"/>
      <c r="M2804" s="16"/>
      <c r="N2804" s="16"/>
    </row>
    <row r="2805" spans="10:14" x14ac:dyDescent="0.25">
      <c r="J2805" s="16"/>
      <c r="K2805" s="16"/>
      <c r="L2805" s="16"/>
      <c r="M2805" s="16"/>
      <c r="N2805" s="16"/>
    </row>
    <row r="2806" spans="10:14" x14ac:dyDescent="0.25">
      <c r="J2806" s="16"/>
      <c r="K2806" s="16"/>
      <c r="L2806" s="16"/>
      <c r="M2806" s="16"/>
      <c r="N2806" s="16"/>
    </row>
    <row r="2807" spans="10:14" x14ac:dyDescent="0.25">
      <c r="J2807" s="16"/>
      <c r="K2807" s="16"/>
      <c r="L2807" s="16"/>
      <c r="M2807" s="16"/>
      <c r="N2807" s="16"/>
    </row>
    <row r="2808" spans="10:14" x14ac:dyDescent="0.25">
      <c r="J2808" s="16"/>
      <c r="K2808" s="16"/>
      <c r="L2808" s="16"/>
      <c r="M2808" s="16"/>
      <c r="N2808" s="16"/>
    </row>
    <row r="2809" spans="10:14" x14ac:dyDescent="0.25">
      <c r="J2809" s="16"/>
      <c r="K2809" s="16"/>
      <c r="L2809" s="16"/>
      <c r="M2809" s="16"/>
      <c r="N2809" s="16"/>
    </row>
    <row r="2810" spans="10:14" x14ac:dyDescent="0.25">
      <c r="J2810" s="16"/>
      <c r="K2810" s="16"/>
      <c r="L2810" s="16"/>
      <c r="M2810" s="16"/>
      <c r="N2810" s="16"/>
    </row>
    <row r="2811" spans="10:14" x14ac:dyDescent="0.25">
      <c r="J2811" s="16"/>
      <c r="K2811" s="16"/>
      <c r="L2811" s="16"/>
      <c r="M2811" s="16"/>
      <c r="N2811" s="16"/>
    </row>
    <row r="2812" spans="10:14" x14ac:dyDescent="0.25">
      <c r="J2812" s="16"/>
      <c r="K2812" s="16"/>
      <c r="L2812" s="16"/>
      <c r="M2812" s="16"/>
      <c r="N2812" s="16"/>
    </row>
    <row r="2813" spans="10:14" x14ac:dyDescent="0.25">
      <c r="J2813" s="16"/>
      <c r="K2813" s="16"/>
      <c r="L2813" s="16"/>
      <c r="M2813" s="16"/>
      <c r="N2813" s="16"/>
    </row>
    <row r="2814" spans="10:14" x14ac:dyDescent="0.25">
      <c r="J2814" s="16"/>
      <c r="K2814" s="16"/>
      <c r="L2814" s="16"/>
      <c r="M2814" s="16"/>
      <c r="N2814" s="16"/>
    </row>
    <row r="2815" spans="10:14" x14ac:dyDescent="0.25">
      <c r="J2815" s="16"/>
      <c r="K2815" s="16"/>
      <c r="L2815" s="16"/>
      <c r="M2815" s="16"/>
      <c r="N2815" s="16"/>
    </row>
    <row r="2816" spans="10:14" x14ac:dyDescent="0.25">
      <c r="J2816" s="16"/>
      <c r="K2816" s="16"/>
      <c r="L2816" s="16"/>
      <c r="M2816" s="16"/>
      <c r="N2816" s="16"/>
    </row>
    <row r="2817" spans="10:14" x14ac:dyDescent="0.25">
      <c r="J2817" s="16"/>
      <c r="K2817" s="16"/>
      <c r="L2817" s="16"/>
      <c r="M2817" s="16"/>
      <c r="N2817" s="16"/>
    </row>
    <row r="2818" spans="10:14" x14ac:dyDescent="0.25">
      <c r="J2818" s="16"/>
      <c r="K2818" s="16"/>
      <c r="L2818" s="16"/>
      <c r="M2818" s="16"/>
      <c r="N2818" s="16"/>
    </row>
    <row r="2819" spans="10:14" x14ac:dyDescent="0.25">
      <c r="J2819" s="16"/>
      <c r="K2819" s="16"/>
      <c r="L2819" s="16"/>
      <c r="M2819" s="16"/>
      <c r="N2819" s="16"/>
    </row>
    <row r="2820" spans="10:14" x14ac:dyDescent="0.25">
      <c r="J2820" s="16"/>
      <c r="K2820" s="16"/>
      <c r="L2820" s="16"/>
      <c r="M2820" s="16"/>
      <c r="N2820" s="16"/>
    </row>
    <row r="2821" spans="10:14" x14ac:dyDescent="0.25">
      <c r="J2821" s="16"/>
      <c r="K2821" s="16"/>
      <c r="L2821" s="16"/>
      <c r="M2821" s="16"/>
      <c r="N2821" s="16"/>
    </row>
    <row r="2822" spans="10:14" x14ac:dyDescent="0.25">
      <c r="J2822" s="16"/>
      <c r="K2822" s="16"/>
      <c r="L2822" s="16"/>
      <c r="M2822" s="16"/>
      <c r="N2822" s="16"/>
    </row>
    <row r="2823" spans="10:14" x14ac:dyDescent="0.25">
      <c r="J2823" s="16"/>
      <c r="K2823" s="16"/>
      <c r="L2823" s="16"/>
      <c r="M2823" s="16"/>
      <c r="N2823" s="16"/>
    </row>
    <row r="2824" spans="10:14" x14ac:dyDescent="0.25">
      <c r="J2824" s="16"/>
      <c r="K2824" s="16"/>
      <c r="L2824" s="16"/>
      <c r="M2824" s="16"/>
      <c r="N2824" s="16"/>
    </row>
    <row r="2825" spans="10:14" x14ac:dyDescent="0.25">
      <c r="J2825" s="16"/>
      <c r="K2825" s="16"/>
      <c r="L2825" s="16"/>
      <c r="M2825" s="16"/>
      <c r="N2825" s="16"/>
    </row>
    <row r="2826" spans="10:14" x14ac:dyDescent="0.25">
      <c r="J2826" s="16"/>
      <c r="K2826" s="16"/>
      <c r="L2826" s="16"/>
      <c r="M2826" s="16"/>
      <c r="N2826" s="16"/>
    </row>
    <row r="2827" spans="10:14" x14ac:dyDescent="0.25">
      <c r="J2827" s="16"/>
      <c r="K2827" s="16"/>
      <c r="L2827" s="16"/>
      <c r="M2827" s="16"/>
      <c r="N2827" s="16"/>
    </row>
    <row r="2828" spans="10:14" x14ac:dyDescent="0.25">
      <c r="J2828" s="16"/>
      <c r="K2828" s="16"/>
      <c r="L2828" s="16"/>
      <c r="M2828" s="16"/>
      <c r="N2828" s="16"/>
    </row>
    <row r="2829" spans="10:14" x14ac:dyDescent="0.25">
      <c r="J2829" s="16"/>
      <c r="K2829" s="16"/>
      <c r="L2829" s="16"/>
      <c r="M2829" s="16"/>
      <c r="N2829" s="16"/>
    </row>
    <row r="2830" spans="10:14" x14ac:dyDescent="0.25">
      <c r="J2830" s="16"/>
      <c r="K2830" s="16"/>
      <c r="L2830" s="16"/>
      <c r="M2830" s="16"/>
      <c r="N2830" s="16"/>
    </row>
    <row r="2831" spans="10:14" x14ac:dyDescent="0.25">
      <c r="J2831" s="16"/>
      <c r="K2831" s="16"/>
      <c r="L2831" s="16"/>
      <c r="M2831" s="16"/>
      <c r="N2831" s="16"/>
    </row>
    <row r="2832" spans="10:14" x14ac:dyDescent="0.25">
      <c r="J2832" s="16"/>
      <c r="K2832" s="16"/>
      <c r="L2832" s="16"/>
      <c r="M2832" s="16"/>
      <c r="N2832" s="16"/>
    </row>
    <row r="2833" spans="10:14" x14ac:dyDescent="0.25">
      <c r="J2833" s="16"/>
      <c r="K2833" s="16"/>
      <c r="L2833" s="16"/>
      <c r="M2833" s="16"/>
      <c r="N2833" s="16"/>
    </row>
    <row r="2834" spans="10:14" x14ac:dyDescent="0.25">
      <c r="J2834" s="16"/>
      <c r="K2834" s="16"/>
      <c r="L2834" s="16"/>
      <c r="M2834" s="16"/>
      <c r="N2834" s="16"/>
    </row>
    <row r="2835" spans="10:14" x14ac:dyDescent="0.25">
      <c r="J2835" s="16"/>
      <c r="K2835" s="16"/>
      <c r="L2835" s="16"/>
      <c r="M2835" s="16"/>
      <c r="N2835" s="16"/>
    </row>
    <row r="2836" spans="10:14" x14ac:dyDescent="0.25">
      <c r="J2836" s="16"/>
      <c r="K2836" s="16"/>
      <c r="L2836" s="16"/>
      <c r="M2836" s="16"/>
      <c r="N2836" s="16"/>
    </row>
    <row r="2837" spans="10:14" x14ac:dyDescent="0.25">
      <c r="J2837" s="16"/>
      <c r="K2837" s="16"/>
      <c r="L2837" s="16"/>
      <c r="M2837" s="16"/>
      <c r="N2837" s="16"/>
    </row>
    <row r="2838" spans="10:14" x14ac:dyDescent="0.25">
      <c r="J2838" s="16"/>
      <c r="K2838" s="16"/>
      <c r="L2838" s="16"/>
      <c r="M2838" s="16"/>
      <c r="N2838" s="16"/>
    </row>
    <row r="2839" spans="10:14" x14ac:dyDescent="0.25">
      <c r="J2839" s="16"/>
      <c r="K2839" s="16"/>
      <c r="L2839" s="16"/>
      <c r="M2839" s="16"/>
      <c r="N2839" s="16"/>
    </row>
    <row r="2840" spans="10:14" x14ac:dyDescent="0.25">
      <c r="J2840" s="16"/>
      <c r="K2840" s="16"/>
      <c r="L2840" s="16"/>
      <c r="M2840" s="16"/>
      <c r="N2840" s="16"/>
    </row>
    <row r="2841" spans="10:14" x14ac:dyDescent="0.25">
      <c r="J2841" s="16"/>
      <c r="K2841" s="16"/>
      <c r="L2841" s="16"/>
      <c r="M2841" s="16"/>
      <c r="N2841" s="16"/>
    </row>
    <row r="2842" spans="10:14" x14ac:dyDescent="0.25">
      <c r="J2842" s="16"/>
      <c r="K2842" s="16"/>
      <c r="L2842" s="16"/>
      <c r="M2842" s="16"/>
      <c r="N2842" s="16"/>
    </row>
    <row r="2843" spans="10:14" x14ac:dyDescent="0.25">
      <c r="J2843" s="16"/>
      <c r="K2843" s="16"/>
      <c r="L2843" s="16"/>
      <c r="M2843" s="16"/>
      <c r="N2843" s="16"/>
    </row>
    <row r="2844" spans="10:14" x14ac:dyDescent="0.25">
      <c r="J2844" s="16"/>
      <c r="K2844" s="16"/>
      <c r="L2844" s="16"/>
      <c r="M2844" s="16"/>
      <c r="N2844" s="16"/>
    </row>
    <row r="2845" spans="10:14" x14ac:dyDescent="0.25">
      <c r="J2845" s="16"/>
      <c r="K2845" s="16"/>
      <c r="L2845" s="16"/>
      <c r="M2845" s="16"/>
      <c r="N2845" s="16"/>
    </row>
    <row r="2846" spans="10:14" x14ac:dyDescent="0.25">
      <c r="J2846" s="16"/>
      <c r="K2846" s="16"/>
      <c r="L2846" s="16"/>
      <c r="M2846" s="16"/>
      <c r="N2846" s="16"/>
    </row>
    <row r="2847" spans="10:14" x14ac:dyDescent="0.25">
      <c r="J2847" s="16"/>
      <c r="K2847" s="16"/>
      <c r="L2847" s="16"/>
      <c r="M2847" s="16"/>
      <c r="N2847" s="16"/>
    </row>
    <row r="2848" spans="10:14" x14ac:dyDescent="0.25">
      <c r="J2848" s="16"/>
      <c r="K2848" s="16"/>
      <c r="L2848" s="16"/>
      <c r="M2848" s="16"/>
      <c r="N2848" s="16"/>
    </row>
    <row r="2849" spans="10:14" x14ac:dyDescent="0.25">
      <c r="J2849" s="16"/>
      <c r="K2849" s="16"/>
      <c r="L2849" s="16"/>
      <c r="M2849" s="16"/>
      <c r="N2849" s="16"/>
    </row>
    <row r="2850" spans="10:14" x14ac:dyDescent="0.25">
      <c r="J2850" s="16"/>
      <c r="K2850" s="16"/>
      <c r="L2850" s="16"/>
      <c r="M2850" s="16"/>
      <c r="N2850" s="16"/>
    </row>
    <row r="2851" spans="10:14" x14ac:dyDescent="0.25">
      <c r="J2851" s="16"/>
      <c r="K2851" s="16"/>
      <c r="L2851" s="16"/>
      <c r="M2851" s="16"/>
      <c r="N2851" s="16"/>
    </row>
    <row r="2852" spans="10:14" x14ac:dyDescent="0.25">
      <c r="J2852" s="16"/>
      <c r="K2852" s="16"/>
      <c r="L2852" s="16"/>
      <c r="M2852" s="16"/>
      <c r="N2852" s="16"/>
    </row>
    <row r="2853" spans="10:14" x14ac:dyDescent="0.25">
      <c r="J2853" s="16"/>
      <c r="K2853" s="16"/>
      <c r="L2853" s="16"/>
      <c r="M2853" s="16"/>
      <c r="N2853" s="16"/>
    </row>
    <row r="2854" spans="10:14" x14ac:dyDescent="0.25">
      <c r="J2854" s="16"/>
      <c r="K2854" s="16"/>
      <c r="L2854" s="16"/>
      <c r="M2854" s="16"/>
      <c r="N2854" s="16"/>
    </row>
    <row r="2855" spans="10:14" x14ac:dyDescent="0.25">
      <c r="J2855" s="16"/>
      <c r="K2855" s="16"/>
      <c r="L2855" s="16"/>
      <c r="M2855" s="16"/>
      <c r="N2855" s="16"/>
    </row>
    <row r="2856" spans="10:14" x14ac:dyDescent="0.25">
      <c r="J2856" s="16"/>
      <c r="K2856" s="16"/>
      <c r="L2856" s="16"/>
      <c r="M2856" s="16"/>
      <c r="N2856" s="16"/>
    </row>
    <row r="2857" spans="10:14" x14ac:dyDescent="0.25">
      <c r="J2857" s="16"/>
      <c r="K2857" s="16"/>
      <c r="L2857" s="16"/>
      <c r="M2857" s="16"/>
      <c r="N2857" s="16"/>
    </row>
    <row r="2858" spans="10:14" x14ac:dyDescent="0.25">
      <c r="J2858" s="16"/>
      <c r="K2858" s="16"/>
      <c r="L2858" s="16"/>
      <c r="M2858" s="16"/>
      <c r="N2858" s="16"/>
    </row>
    <row r="2859" spans="10:14" x14ac:dyDescent="0.25">
      <c r="J2859" s="16"/>
      <c r="K2859" s="16"/>
      <c r="L2859" s="16"/>
      <c r="M2859" s="16"/>
      <c r="N2859" s="16"/>
    </row>
    <row r="2860" spans="10:14" x14ac:dyDescent="0.25">
      <c r="J2860" s="16"/>
      <c r="K2860" s="16"/>
      <c r="L2860" s="16"/>
      <c r="M2860" s="16"/>
      <c r="N2860" s="16"/>
    </row>
    <row r="2861" spans="10:14" x14ac:dyDescent="0.25">
      <c r="J2861" s="16"/>
      <c r="K2861" s="16"/>
      <c r="L2861" s="16"/>
      <c r="M2861" s="16"/>
      <c r="N2861" s="16"/>
    </row>
    <row r="2862" spans="10:14" x14ac:dyDescent="0.25">
      <c r="J2862" s="16"/>
      <c r="K2862" s="16"/>
      <c r="L2862" s="16"/>
      <c r="M2862" s="16"/>
      <c r="N2862" s="16"/>
    </row>
    <row r="2863" spans="10:14" x14ac:dyDescent="0.25">
      <c r="J2863" s="16"/>
      <c r="K2863" s="16"/>
      <c r="L2863" s="16"/>
      <c r="M2863" s="16"/>
      <c r="N2863" s="16"/>
    </row>
    <row r="2864" spans="10:14" x14ac:dyDescent="0.25">
      <c r="J2864" s="16"/>
      <c r="K2864" s="16"/>
      <c r="L2864" s="16"/>
      <c r="M2864" s="16"/>
      <c r="N2864" s="16"/>
    </row>
    <row r="2865" spans="10:14" x14ac:dyDescent="0.25">
      <c r="J2865" s="16"/>
      <c r="K2865" s="16"/>
      <c r="L2865" s="16"/>
      <c r="M2865" s="16"/>
      <c r="N2865" s="16"/>
    </row>
    <row r="2866" spans="10:14" x14ac:dyDescent="0.25">
      <c r="J2866" s="16"/>
      <c r="K2866" s="16"/>
      <c r="L2866" s="16"/>
      <c r="M2866" s="16"/>
      <c r="N2866" s="16"/>
    </row>
    <row r="2867" spans="10:14" x14ac:dyDescent="0.25">
      <c r="J2867" s="16"/>
      <c r="K2867" s="16"/>
      <c r="L2867" s="16"/>
      <c r="M2867" s="16"/>
      <c r="N2867" s="16"/>
    </row>
    <row r="2868" spans="10:14" x14ac:dyDescent="0.25">
      <c r="J2868" s="16"/>
      <c r="K2868" s="16"/>
      <c r="L2868" s="16"/>
      <c r="M2868" s="16"/>
      <c r="N2868" s="16"/>
    </row>
    <row r="2869" spans="10:14" x14ac:dyDescent="0.25">
      <c r="J2869" s="16"/>
      <c r="K2869" s="16"/>
      <c r="L2869" s="16"/>
      <c r="M2869" s="16"/>
      <c r="N2869" s="16"/>
    </row>
    <row r="2870" spans="10:14" x14ac:dyDescent="0.25">
      <c r="J2870" s="16"/>
      <c r="K2870" s="16"/>
      <c r="L2870" s="16"/>
      <c r="M2870" s="16"/>
      <c r="N2870" s="16"/>
    </row>
    <row r="2871" spans="10:14" x14ac:dyDescent="0.25">
      <c r="J2871" s="16"/>
      <c r="K2871" s="16"/>
      <c r="L2871" s="16"/>
      <c r="M2871" s="16"/>
      <c r="N2871" s="16"/>
    </row>
    <row r="2872" spans="10:14" x14ac:dyDescent="0.25">
      <c r="J2872" s="16"/>
      <c r="K2872" s="16"/>
      <c r="L2872" s="16"/>
      <c r="M2872" s="16"/>
      <c r="N2872" s="16"/>
    </row>
    <row r="2873" spans="10:14" x14ac:dyDescent="0.25">
      <c r="J2873" s="16"/>
      <c r="K2873" s="16"/>
      <c r="L2873" s="16"/>
      <c r="M2873" s="16"/>
      <c r="N2873" s="16"/>
    </row>
    <row r="2874" spans="10:14" x14ac:dyDescent="0.25">
      <c r="J2874" s="16"/>
      <c r="K2874" s="16"/>
      <c r="L2874" s="16"/>
      <c r="M2874" s="16"/>
      <c r="N2874" s="16"/>
    </row>
    <row r="2875" spans="10:14" x14ac:dyDescent="0.25">
      <c r="J2875" s="16"/>
      <c r="K2875" s="16"/>
      <c r="L2875" s="16"/>
      <c r="M2875" s="16"/>
      <c r="N2875" s="16"/>
    </row>
    <row r="2876" spans="10:14" x14ac:dyDescent="0.25">
      <c r="J2876" s="16"/>
      <c r="K2876" s="16"/>
      <c r="L2876" s="16"/>
      <c r="M2876" s="16"/>
      <c r="N2876" s="16"/>
    </row>
    <row r="2877" spans="10:14" x14ac:dyDescent="0.25">
      <c r="J2877" s="16"/>
      <c r="K2877" s="16"/>
      <c r="L2877" s="16"/>
      <c r="M2877" s="16"/>
      <c r="N2877" s="16"/>
    </row>
    <row r="2878" spans="10:14" x14ac:dyDescent="0.25">
      <c r="J2878" s="16"/>
      <c r="K2878" s="16"/>
      <c r="L2878" s="16"/>
      <c r="M2878" s="16"/>
      <c r="N2878" s="16"/>
    </row>
    <row r="2879" spans="10:14" x14ac:dyDescent="0.25">
      <c r="J2879" s="16"/>
      <c r="K2879" s="16"/>
      <c r="L2879" s="16"/>
      <c r="M2879" s="16"/>
      <c r="N2879" s="16"/>
    </row>
    <row r="2880" spans="10:14" x14ac:dyDescent="0.25">
      <c r="J2880" s="16"/>
      <c r="K2880" s="16"/>
      <c r="L2880" s="16"/>
      <c r="M2880" s="16"/>
      <c r="N2880" s="16"/>
    </row>
    <row r="2881" spans="10:14" x14ac:dyDescent="0.25">
      <c r="J2881" s="16"/>
      <c r="K2881" s="16"/>
      <c r="L2881" s="16"/>
      <c r="M2881" s="16"/>
      <c r="N2881" s="16"/>
    </row>
    <row r="2882" spans="10:14" x14ac:dyDescent="0.25">
      <c r="J2882" s="16"/>
      <c r="K2882" s="16"/>
      <c r="L2882" s="16"/>
      <c r="M2882" s="16"/>
      <c r="N2882" s="16"/>
    </row>
    <row r="2883" spans="10:14" x14ac:dyDescent="0.25">
      <c r="J2883" s="16"/>
      <c r="K2883" s="16"/>
      <c r="L2883" s="16"/>
      <c r="M2883" s="16"/>
      <c r="N2883" s="16"/>
    </row>
    <row r="2884" spans="10:14" x14ac:dyDescent="0.25">
      <c r="J2884" s="16"/>
      <c r="K2884" s="16"/>
      <c r="L2884" s="16"/>
      <c r="M2884" s="16"/>
      <c r="N2884" s="16"/>
    </row>
    <row r="2885" spans="10:14" x14ac:dyDescent="0.25">
      <c r="J2885" s="16"/>
      <c r="K2885" s="16"/>
      <c r="L2885" s="16"/>
      <c r="M2885" s="16"/>
      <c r="N2885" s="16"/>
    </row>
    <row r="2886" spans="10:14" x14ac:dyDescent="0.25">
      <c r="J2886" s="16"/>
      <c r="K2886" s="16"/>
      <c r="L2886" s="16"/>
      <c r="M2886" s="16"/>
      <c r="N2886" s="16"/>
    </row>
    <row r="2887" spans="10:14" x14ac:dyDescent="0.25">
      <c r="J2887" s="16"/>
      <c r="K2887" s="16"/>
      <c r="L2887" s="16"/>
      <c r="M2887" s="16"/>
      <c r="N2887" s="16"/>
    </row>
    <row r="2888" spans="10:14" x14ac:dyDescent="0.25">
      <c r="J2888" s="16"/>
      <c r="K2888" s="16"/>
      <c r="L2888" s="16"/>
      <c r="M2888" s="16"/>
      <c r="N2888" s="16"/>
    </row>
    <row r="2889" spans="10:14" x14ac:dyDescent="0.25">
      <c r="J2889" s="16"/>
      <c r="K2889" s="16"/>
      <c r="L2889" s="16"/>
      <c r="M2889" s="16"/>
      <c r="N2889" s="16"/>
    </row>
    <row r="2890" spans="10:14" x14ac:dyDescent="0.25">
      <c r="J2890" s="16"/>
      <c r="K2890" s="16"/>
      <c r="L2890" s="16"/>
      <c r="M2890" s="16"/>
      <c r="N2890" s="16"/>
    </row>
    <row r="2891" spans="10:14" x14ac:dyDescent="0.25">
      <c r="J2891" s="16"/>
      <c r="K2891" s="16"/>
      <c r="L2891" s="16"/>
      <c r="M2891" s="16"/>
      <c r="N2891" s="16"/>
    </row>
    <row r="2892" spans="10:14" x14ac:dyDescent="0.25">
      <c r="J2892" s="16"/>
      <c r="K2892" s="16"/>
      <c r="L2892" s="16"/>
      <c r="M2892" s="16"/>
      <c r="N2892" s="16"/>
    </row>
    <row r="2893" spans="10:14" x14ac:dyDescent="0.25">
      <c r="J2893" s="16"/>
      <c r="K2893" s="16"/>
      <c r="L2893" s="16"/>
      <c r="M2893" s="16"/>
      <c r="N2893" s="16"/>
    </row>
    <row r="2894" spans="10:14" x14ac:dyDescent="0.25">
      <c r="J2894" s="16"/>
      <c r="K2894" s="16"/>
      <c r="L2894" s="16"/>
      <c r="M2894" s="16"/>
      <c r="N2894" s="16"/>
    </row>
    <row r="2895" spans="10:14" x14ac:dyDescent="0.25">
      <c r="J2895" s="16"/>
      <c r="K2895" s="16"/>
      <c r="L2895" s="16"/>
      <c r="M2895" s="16"/>
      <c r="N2895" s="16"/>
    </row>
    <row r="2896" spans="10:14" x14ac:dyDescent="0.25">
      <c r="J2896" s="16"/>
      <c r="K2896" s="16"/>
      <c r="L2896" s="16"/>
      <c r="M2896" s="16"/>
      <c r="N2896" s="16"/>
    </row>
    <row r="2897" spans="10:14" x14ac:dyDescent="0.25">
      <c r="J2897" s="16"/>
      <c r="K2897" s="16"/>
      <c r="L2897" s="16"/>
      <c r="M2897" s="16"/>
      <c r="N2897" s="16"/>
    </row>
    <row r="2898" spans="10:14" x14ac:dyDescent="0.25">
      <c r="J2898" s="16"/>
      <c r="K2898" s="16"/>
      <c r="L2898" s="16"/>
      <c r="M2898" s="16"/>
      <c r="N2898" s="16"/>
    </row>
    <row r="2899" spans="10:14" x14ac:dyDescent="0.25">
      <c r="J2899" s="16"/>
      <c r="K2899" s="16"/>
      <c r="L2899" s="16"/>
      <c r="M2899" s="16"/>
      <c r="N2899" s="16"/>
    </row>
    <row r="2900" spans="10:14" x14ac:dyDescent="0.25">
      <c r="J2900" s="16"/>
      <c r="K2900" s="16"/>
      <c r="L2900" s="16"/>
      <c r="M2900" s="16"/>
      <c r="N2900" s="16"/>
    </row>
    <row r="2901" spans="10:14" x14ac:dyDescent="0.25">
      <c r="J2901" s="16"/>
      <c r="K2901" s="16"/>
      <c r="L2901" s="16"/>
      <c r="M2901" s="16"/>
      <c r="N2901" s="16"/>
    </row>
    <row r="2902" spans="10:14" x14ac:dyDescent="0.25">
      <c r="J2902" s="16"/>
      <c r="K2902" s="16"/>
      <c r="L2902" s="16"/>
      <c r="M2902" s="16"/>
      <c r="N2902" s="16"/>
    </row>
    <row r="2903" spans="10:14" x14ac:dyDescent="0.25">
      <c r="J2903" s="16"/>
      <c r="K2903" s="16"/>
      <c r="L2903" s="16"/>
      <c r="M2903" s="16"/>
      <c r="N2903" s="16"/>
    </row>
    <row r="2904" spans="10:14" x14ac:dyDescent="0.25">
      <c r="J2904" s="16"/>
      <c r="K2904" s="16"/>
      <c r="L2904" s="16"/>
      <c r="M2904" s="16"/>
      <c r="N2904" s="16"/>
    </row>
    <row r="2905" spans="10:14" x14ac:dyDescent="0.25">
      <c r="J2905" s="16"/>
      <c r="K2905" s="16"/>
      <c r="L2905" s="16"/>
      <c r="M2905" s="16"/>
      <c r="N2905" s="16"/>
    </row>
    <row r="2906" spans="10:14" x14ac:dyDescent="0.25">
      <c r="J2906" s="16"/>
      <c r="K2906" s="16"/>
      <c r="L2906" s="16"/>
      <c r="M2906" s="16"/>
      <c r="N2906" s="16"/>
    </row>
    <row r="2907" spans="10:14" x14ac:dyDescent="0.25">
      <c r="J2907" s="16"/>
      <c r="K2907" s="16"/>
      <c r="L2907" s="16"/>
      <c r="M2907" s="16"/>
      <c r="N2907" s="16"/>
    </row>
    <row r="2908" spans="10:14" x14ac:dyDescent="0.25">
      <c r="J2908" s="16"/>
      <c r="K2908" s="16"/>
      <c r="L2908" s="16"/>
      <c r="M2908" s="16"/>
      <c r="N2908" s="16"/>
    </row>
    <row r="2909" spans="10:14" x14ac:dyDescent="0.25">
      <c r="J2909" s="16"/>
      <c r="K2909" s="16"/>
      <c r="L2909" s="16"/>
      <c r="M2909" s="16"/>
      <c r="N2909" s="16"/>
    </row>
    <row r="2910" spans="10:14" x14ac:dyDescent="0.25">
      <c r="J2910" s="16"/>
      <c r="K2910" s="16"/>
      <c r="L2910" s="16"/>
      <c r="M2910" s="16"/>
      <c r="N2910" s="16"/>
    </row>
    <row r="2911" spans="10:14" x14ac:dyDescent="0.25">
      <c r="J2911" s="16"/>
      <c r="K2911" s="16"/>
      <c r="L2911" s="16"/>
      <c r="M2911" s="16"/>
      <c r="N2911" s="16"/>
    </row>
    <row r="2912" spans="10:14" x14ac:dyDescent="0.25">
      <c r="J2912" s="16"/>
      <c r="K2912" s="16"/>
      <c r="L2912" s="16"/>
      <c r="M2912" s="16"/>
      <c r="N2912" s="16"/>
    </row>
    <row r="2913" spans="10:14" x14ac:dyDescent="0.25">
      <c r="J2913" s="16"/>
      <c r="K2913" s="16"/>
      <c r="L2913" s="16"/>
      <c r="M2913" s="16"/>
      <c r="N2913" s="16"/>
    </row>
    <row r="2914" spans="10:14" x14ac:dyDescent="0.25">
      <c r="J2914" s="16"/>
      <c r="K2914" s="16"/>
      <c r="L2914" s="16"/>
      <c r="M2914" s="16"/>
      <c r="N2914" s="16"/>
    </row>
    <row r="2915" spans="10:14" x14ac:dyDescent="0.25">
      <c r="J2915" s="16"/>
      <c r="K2915" s="16"/>
      <c r="L2915" s="16"/>
      <c r="M2915" s="16"/>
      <c r="N2915" s="16"/>
    </row>
    <row r="2916" spans="10:14" x14ac:dyDescent="0.25">
      <c r="J2916" s="16"/>
      <c r="K2916" s="16"/>
      <c r="L2916" s="16"/>
      <c r="M2916" s="16"/>
      <c r="N2916" s="16"/>
    </row>
    <row r="2917" spans="10:14" x14ac:dyDescent="0.25">
      <c r="J2917" s="16"/>
      <c r="K2917" s="16"/>
      <c r="L2917" s="16"/>
      <c r="M2917" s="16"/>
      <c r="N2917" s="16"/>
    </row>
    <row r="2918" spans="10:14" x14ac:dyDescent="0.25">
      <c r="J2918" s="16"/>
      <c r="K2918" s="16"/>
      <c r="L2918" s="16"/>
      <c r="M2918" s="16"/>
      <c r="N2918" s="16"/>
    </row>
    <row r="2919" spans="10:14" x14ac:dyDescent="0.25">
      <c r="J2919" s="16"/>
      <c r="K2919" s="16"/>
      <c r="L2919" s="16"/>
      <c r="M2919" s="16"/>
      <c r="N2919" s="16"/>
    </row>
    <row r="2920" spans="10:14" x14ac:dyDescent="0.25">
      <c r="J2920" s="16"/>
      <c r="K2920" s="16"/>
      <c r="L2920" s="16"/>
      <c r="M2920" s="16"/>
      <c r="N2920" s="16"/>
    </row>
    <row r="2921" spans="10:14" x14ac:dyDescent="0.25">
      <c r="J2921" s="16"/>
      <c r="K2921" s="16"/>
      <c r="L2921" s="16"/>
      <c r="M2921" s="16"/>
      <c r="N2921" s="16"/>
    </row>
    <row r="2922" spans="10:14" x14ac:dyDescent="0.25">
      <c r="J2922" s="16"/>
      <c r="K2922" s="16"/>
      <c r="L2922" s="16"/>
      <c r="M2922" s="16"/>
      <c r="N2922" s="16"/>
    </row>
    <row r="2923" spans="10:14" x14ac:dyDescent="0.25">
      <c r="J2923" s="16"/>
      <c r="K2923" s="16"/>
      <c r="L2923" s="16"/>
      <c r="M2923" s="16"/>
      <c r="N2923" s="16"/>
    </row>
    <row r="2924" spans="10:14" x14ac:dyDescent="0.25">
      <c r="J2924" s="16"/>
      <c r="K2924" s="16"/>
      <c r="L2924" s="16"/>
      <c r="M2924" s="16"/>
      <c r="N2924" s="16"/>
    </row>
    <row r="2925" spans="10:14" x14ac:dyDescent="0.25">
      <c r="J2925" s="16"/>
      <c r="K2925" s="16"/>
      <c r="L2925" s="16"/>
      <c r="M2925" s="16"/>
      <c r="N2925" s="16"/>
    </row>
    <row r="2926" spans="10:14" x14ac:dyDescent="0.25">
      <c r="J2926" s="16"/>
      <c r="K2926" s="16"/>
      <c r="L2926" s="16"/>
      <c r="M2926" s="16"/>
      <c r="N2926" s="16"/>
    </row>
    <row r="2927" spans="10:14" x14ac:dyDescent="0.25">
      <c r="J2927" s="16"/>
      <c r="K2927" s="16"/>
      <c r="L2927" s="16"/>
      <c r="M2927" s="16"/>
      <c r="N2927" s="16"/>
    </row>
    <row r="2928" spans="10:14" x14ac:dyDescent="0.25">
      <c r="J2928" s="16"/>
      <c r="K2928" s="16"/>
      <c r="L2928" s="16"/>
      <c r="M2928" s="16"/>
      <c r="N2928" s="16"/>
    </row>
    <row r="2929" spans="10:14" x14ac:dyDescent="0.25">
      <c r="J2929" s="16"/>
      <c r="K2929" s="16"/>
      <c r="L2929" s="16"/>
      <c r="M2929" s="16"/>
      <c r="N2929" s="16"/>
    </row>
    <row r="2930" spans="10:14" x14ac:dyDescent="0.25">
      <c r="J2930" s="16"/>
      <c r="K2930" s="16"/>
      <c r="L2930" s="16"/>
      <c r="M2930" s="16"/>
      <c r="N2930" s="16"/>
    </row>
    <row r="2931" spans="10:14" x14ac:dyDescent="0.25">
      <c r="J2931" s="16"/>
      <c r="K2931" s="16"/>
      <c r="L2931" s="16"/>
      <c r="M2931" s="16"/>
      <c r="N2931" s="16"/>
    </row>
    <row r="2932" spans="10:14" x14ac:dyDescent="0.25">
      <c r="J2932" s="16"/>
      <c r="K2932" s="16"/>
      <c r="L2932" s="16"/>
      <c r="M2932" s="16"/>
      <c r="N2932" s="16"/>
    </row>
    <row r="2933" spans="10:14" x14ac:dyDescent="0.25">
      <c r="J2933" s="16"/>
      <c r="K2933" s="16"/>
      <c r="L2933" s="16"/>
      <c r="M2933" s="16"/>
      <c r="N2933" s="16"/>
    </row>
    <row r="2934" spans="10:14" x14ac:dyDescent="0.25">
      <c r="J2934" s="16"/>
      <c r="K2934" s="16"/>
      <c r="L2934" s="16"/>
      <c r="M2934" s="16"/>
      <c r="N2934" s="16"/>
    </row>
    <row r="2935" spans="10:14" x14ac:dyDescent="0.25">
      <c r="J2935" s="16"/>
      <c r="K2935" s="16"/>
      <c r="L2935" s="16"/>
      <c r="M2935" s="16"/>
      <c r="N2935" s="16"/>
    </row>
    <row r="2936" spans="10:14" x14ac:dyDescent="0.25">
      <c r="J2936" s="16"/>
      <c r="K2936" s="16"/>
      <c r="L2936" s="16"/>
      <c r="M2936" s="16"/>
      <c r="N2936" s="16"/>
    </row>
    <row r="2937" spans="10:14" x14ac:dyDescent="0.25">
      <c r="J2937" s="16"/>
      <c r="K2937" s="16"/>
      <c r="L2937" s="16"/>
      <c r="M2937" s="16"/>
      <c r="N2937" s="16"/>
    </row>
    <row r="2938" spans="10:14" x14ac:dyDescent="0.25">
      <c r="J2938" s="16"/>
      <c r="K2938" s="16"/>
      <c r="L2938" s="16"/>
      <c r="M2938" s="16"/>
      <c r="N2938" s="16"/>
    </row>
    <row r="2939" spans="10:14" x14ac:dyDescent="0.25">
      <c r="J2939" s="16"/>
      <c r="K2939" s="16"/>
      <c r="L2939" s="16"/>
      <c r="M2939" s="16"/>
      <c r="N2939" s="16"/>
    </row>
    <row r="2940" spans="10:14" x14ac:dyDescent="0.25">
      <c r="J2940" s="16"/>
      <c r="K2940" s="16"/>
      <c r="L2940" s="16"/>
      <c r="M2940" s="16"/>
      <c r="N2940" s="16"/>
    </row>
    <row r="2941" spans="10:14" x14ac:dyDescent="0.25">
      <c r="J2941" s="16"/>
      <c r="K2941" s="16"/>
      <c r="L2941" s="16"/>
      <c r="M2941" s="16"/>
      <c r="N2941" s="16"/>
    </row>
    <row r="2942" spans="10:14" x14ac:dyDescent="0.25">
      <c r="J2942" s="16"/>
      <c r="K2942" s="16"/>
      <c r="L2942" s="16"/>
      <c r="M2942" s="16"/>
      <c r="N2942" s="16"/>
    </row>
    <row r="2943" spans="10:14" x14ac:dyDescent="0.25">
      <c r="J2943" s="16"/>
      <c r="K2943" s="16"/>
      <c r="L2943" s="16"/>
      <c r="M2943" s="16"/>
      <c r="N2943" s="16"/>
    </row>
    <row r="2944" spans="10:14" x14ac:dyDescent="0.25">
      <c r="J2944" s="16"/>
      <c r="K2944" s="16"/>
      <c r="L2944" s="16"/>
      <c r="M2944" s="16"/>
      <c r="N2944" s="16"/>
    </row>
    <row r="2945" spans="10:14" x14ac:dyDescent="0.25">
      <c r="J2945" s="16"/>
      <c r="K2945" s="16"/>
      <c r="L2945" s="16"/>
      <c r="M2945" s="16"/>
      <c r="N2945" s="16"/>
    </row>
    <row r="2946" spans="10:14" x14ac:dyDescent="0.25">
      <c r="J2946" s="16"/>
      <c r="K2946" s="16"/>
      <c r="L2946" s="16"/>
      <c r="M2946" s="16"/>
      <c r="N2946" s="16"/>
    </row>
    <row r="2947" spans="10:14" x14ac:dyDescent="0.25">
      <c r="J2947" s="16"/>
      <c r="K2947" s="16"/>
      <c r="L2947" s="16"/>
      <c r="M2947" s="16"/>
      <c r="N2947" s="16"/>
    </row>
    <row r="2948" spans="10:14" x14ac:dyDescent="0.25">
      <c r="J2948" s="16"/>
      <c r="K2948" s="16"/>
      <c r="L2948" s="16"/>
      <c r="M2948" s="16"/>
      <c r="N2948" s="16"/>
    </row>
    <row r="2949" spans="10:14" x14ac:dyDescent="0.25">
      <c r="J2949" s="16"/>
      <c r="K2949" s="16"/>
      <c r="L2949" s="16"/>
      <c r="M2949" s="16"/>
      <c r="N2949" s="16"/>
    </row>
    <row r="2950" spans="10:14" x14ac:dyDescent="0.25">
      <c r="J2950" s="16"/>
      <c r="K2950" s="16"/>
      <c r="L2950" s="16"/>
      <c r="M2950" s="16"/>
      <c r="N2950" s="16"/>
    </row>
    <row r="2951" spans="10:14" x14ac:dyDescent="0.25">
      <c r="J2951" s="16"/>
      <c r="K2951" s="16"/>
      <c r="L2951" s="16"/>
      <c r="M2951" s="16"/>
      <c r="N2951" s="16"/>
    </row>
    <row r="2952" spans="10:14" x14ac:dyDescent="0.25">
      <c r="J2952" s="16"/>
      <c r="K2952" s="16"/>
      <c r="L2952" s="16"/>
      <c r="M2952" s="16"/>
      <c r="N2952" s="16"/>
    </row>
    <row r="2953" spans="10:14" x14ac:dyDescent="0.25">
      <c r="J2953" s="16"/>
      <c r="K2953" s="16"/>
      <c r="L2953" s="16"/>
      <c r="M2953" s="16"/>
      <c r="N2953" s="16"/>
    </row>
    <row r="2954" spans="10:14" x14ac:dyDescent="0.25">
      <c r="J2954" s="16"/>
      <c r="K2954" s="16"/>
      <c r="L2954" s="16"/>
      <c r="M2954" s="16"/>
      <c r="N2954" s="16"/>
    </row>
    <row r="2955" spans="10:14" x14ac:dyDescent="0.25">
      <c r="J2955" s="16"/>
      <c r="K2955" s="16"/>
      <c r="L2955" s="16"/>
      <c r="M2955" s="16"/>
      <c r="N2955" s="16"/>
    </row>
    <row r="2956" spans="10:14" x14ac:dyDescent="0.25">
      <c r="J2956" s="16"/>
      <c r="K2956" s="16"/>
      <c r="L2956" s="16"/>
      <c r="M2956" s="16"/>
      <c r="N2956" s="16"/>
    </row>
    <row r="2957" spans="10:14" x14ac:dyDescent="0.25">
      <c r="J2957" s="16"/>
      <c r="K2957" s="16"/>
      <c r="L2957" s="16"/>
      <c r="M2957" s="16"/>
      <c r="N2957" s="16"/>
    </row>
    <row r="2958" spans="10:14" x14ac:dyDescent="0.25">
      <c r="J2958" s="16"/>
      <c r="K2958" s="16"/>
      <c r="L2958" s="16"/>
      <c r="M2958" s="16"/>
      <c r="N2958" s="16"/>
    </row>
    <row r="2959" spans="10:14" x14ac:dyDescent="0.25">
      <c r="J2959" s="16"/>
      <c r="K2959" s="16"/>
      <c r="L2959" s="16"/>
      <c r="M2959" s="16"/>
      <c r="N2959" s="16"/>
    </row>
    <row r="2960" spans="10:14" x14ac:dyDescent="0.25">
      <c r="J2960" s="16"/>
      <c r="K2960" s="16"/>
      <c r="L2960" s="16"/>
      <c r="M2960" s="16"/>
      <c r="N2960" s="16"/>
    </row>
    <row r="2961" spans="10:14" x14ac:dyDescent="0.25">
      <c r="J2961" s="16"/>
      <c r="K2961" s="16"/>
      <c r="L2961" s="16"/>
      <c r="M2961" s="16"/>
      <c r="N2961" s="16"/>
    </row>
    <row r="2962" spans="10:14" x14ac:dyDescent="0.25">
      <c r="J2962" s="16"/>
      <c r="K2962" s="16"/>
      <c r="L2962" s="16"/>
      <c r="M2962" s="16"/>
      <c r="N2962" s="16"/>
    </row>
    <row r="2963" spans="10:14" x14ac:dyDescent="0.25">
      <c r="J2963" s="16"/>
      <c r="K2963" s="16"/>
      <c r="L2963" s="16"/>
      <c r="M2963" s="16"/>
      <c r="N2963" s="16"/>
    </row>
    <row r="2964" spans="10:14" x14ac:dyDescent="0.25">
      <c r="J2964" s="16"/>
      <c r="K2964" s="16"/>
      <c r="L2964" s="16"/>
      <c r="M2964" s="16"/>
      <c r="N2964" s="16"/>
    </row>
    <row r="2965" spans="10:14" x14ac:dyDescent="0.25">
      <c r="J2965" s="16"/>
      <c r="K2965" s="16"/>
      <c r="L2965" s="16"/>
      <c r="M2965" s="16"/>
      <c r="N2965" s="16"/>
    </row>
    <row r="2966" spans="10:14" x14ac:dyDescent="0.25">
      <c r="J2966" s="16"/>
      <c r="K2966" s="16"/>
      <c r="L2966" s="16"/>
      <c r="M2966" s="16"/>
      <c r="N2966" s="16"/>
    </row>
    <row r="2967" spans="10:14" x14ac:dyDescent="0.25">
      <c r="J2967" s="16"/>
      <c r="K2967" s="16"/>
      <c r="L2967" s="16"/>
      <c r="M2967" s="16"/>
      <c r="N2967" s="16"/>
    </row>
    <row r="2968" spans="10:14" x14ac:dyDescent="0.25">
      <c r="J2968" s="16"/>
      <c r="K2968" s="16"/>
      <c r="L2968" s="16"/>
      <c r="M2968" s="16"/>
      <c r="N2968" s="16"/>
    </row>
    <row r="2969" spans="10:14" x14ac:dyDescent="0.25">
      <c r="J2969" s="16"/>
      <c r="K2969" s="16"/>
      <c r="L2969" s="16"/>
      <c r="M2969" s="16"/>
      <c r="N2969" s="16"/>
    </row>
    <row r="2970" spans="10:14" x14ac:dyDescent="0.25">
      <c r="J2970" s="16"/>
      <c r="K2970" s="16"/>
      <c r="L2970" s="16"/>
      <c r="M2970" s="16"/>
      <c r="N2970" s="16"/>
    </row>
    <row r="2971" spans="10:14" x14ac:dyDescent="0.25">
      <c r="J2971" s="16"/>
      <c r="K2971" s="16"/>
      <c r="L2971" s="16"/>
      <c r="M2971" s="16"/>
      <c r="N2971" s="16"/>
    </row>
    <row r="2972" spans="10:14" x14ac:dyDescent="0.25">
      <c r="J2972" s="16"/>
      <c r="K2972" s="16"/>
      <c r="L2972" s="16"/>
      <c r="M2972" s="16"/>
      <c r="N2972" s="16"/>
    </row>
    <row r="2973" spans="10:14" x14ac:dyDescent="0.25">
      <c r="J2973" s="16"/>
      <c r="K2973" s="16"/>
      <c r="L2973" s="16"/>
      <c r="M2973" s="16"/>
      <c r="N2973" s="16"/>
    </row>
    <row r="2974" spans="10:14" x14ac:dyDescent="0.25">
      <c r="J2974" s="16"/>
      <c r="K2974" s="16"/>
      <c r="L2974" s="16"/>
      <c r="M2974" s="16"/>
      <c r="N2974" s="16"/>
    </row>
    <row r="2975" spans="10:14" x14ac:dyDescent="0.25">
      <c r="J2975" s="16"/>
      <c r="K2975" s="16"/>
      <c r="L2975" s="16"/>
      <c r="M2975" s="16"/>
      <c r="N2975" s="16"/>
    </row>
    <row r="2976" spans="10:14" x14ac:dyDescent="0.25">
      <c r="J2976" s="16"/>
      <c r="K2976" s="16"/>
      <c r="L2976" s="16"/>
      <c r="M2976" s="16"/>
      <c r="N2976" s="16"/>
    </row>
    <row r="2977" spans="10:14" x14ac:dyDescent="0.25">
      <c r="J2977" s="16"/>
      <c r="K2977" s="16"/>
      <c r="L2977" s="16"/>
      <c r="M2977" s="16"/>
      <c r="N2977" s="16"/>
    </row>
    <row r="2978" spans="10:14" x14ac:dyDescent="0.25">
      <c r="J2978" s="16"/>
      <c r="K2978" s="16"/>
      <c r="L2978" s="16"/>
      <c r="M2978" s="16"/>
      <c r="N2978" s="16"/>
    </row>
    <row r="2979" spans="10:14" x14ac:dyDescent="0.25">
      <c r="J2979" s="16"/>
      <c r="K2979" s="16"/>
      <c r="L2979" s="16"/>
      <c r="M2979" s="16"/>
      <c r="N2979" s="16"/>
    </row>
    <row r="2980" spans="10:14" x14ac:dyDescent="0.25">
      <c r="J2980" s="16"/>
      <c r="K2980" s="16"/>
      <c r="L2980" s="16"/>
      <c r="M2980" s="16"/>
      <c r="N2980" s="16"/>
    </row>
    <row r="2981" spans="10:14" x14ac:dyDescent="0.25">
      <c r="J2981" s="16"/>
      <c r="K2981" s="16"/>
      <c r="L2981" s="16"/>
      <c r="M2981" s="16"/>
      <c r="N2981" s="16"/>
    </row>
    <row r="2982" spans="10:14" x14ac:dyDescent="0.25">
      <c r="J2982" s="16"/>
      <c r="K2982" s="16"/>
      <c r="L2982" s="16"/>
      <c r="M2982" s="16"/>
      <c r="N2982" s="16"/>
    </row>
    <row r="2983" spans="10:14" x14ac:dyDescent="0.25">
      <c r="J2983" s="16"/>
      <c r="K2983" s="16"/>
      <c r="L2983" s="16"/>
      <c r="M2983" s="16"/>
      <c r="N2983" s="16"/>
    </row>
    <row r="2984" spans="10:14" x14ac:dyDescent="0.25">
      <c r="J2984" s="16"/>
      <c r="K2984" s="16"/>
      <c r="L2984" s="16"/>
      <c r="M2984" s="16"/>
      <c r="N2984" s="16"/>
    </row>
    <row r="2985" spans="10:14" x14ac:dyDescent="0.25">
      <c r="J2985" s="16"/>
      <c r="K2985" s="16"/>
      <c r="L2985" s="16"/>
      <c r="M2985" s="16"/>
      <c r="N2985" s="16"/>
    </row>
    <row r="2986" spans="10:14" x14ac:dyDescent="0.25">
      <c r="J2986" s="16"/>
      <c r="K2986" s="16"/>
      <c r="L2986" s="16"/>
      <c r="M2986" s="16"/>
      <c r="N2986" s="16"/>
    </row>
    <row r="2987" spans="10:14" x14ac:dyDescent="0.25">
      <c r="J2987" s="16"/>
      <c r="K2987" s="16"/>
      <c r="L2987" s="16"/>
      <c r="M2987" s="16"/>
      <c r="N2987" s="16"/>
    </row>
    <row r="2988" spans="10:14" x14ac:dyDescent="0.25">
      <c r="J2988" s="16"/>
      <c r="K2988" s="16"/>
      <c r="L2988" s="16"/>
      <c r="M2988" s="16"/>
      <c r="N2988" s="16"/>
    </row>
    <row r="2989" spans="10:14" x14ac:dyDescent="0.25">
      <c r="J2989" s="16"/>
      <c r="K2989" s="16"/>
      <c r="L2989" s="16"/>
      <c r="M2989" s="16"/>
      <c r="N2989" s="16"/>
    </row>
    <row r="2990" spans="10:14" x14ac:dyDescent="0.25">
      <c r="J2990" s="16"/>
      <c r="K2990" s="16"/>
      <c r="L2990" s="16"/>
      <c r="M2990" s="16"/>
      <c r="N2990" s="16"/>
    </row>
    <row r="2991" spans="10:14" x14ac:dyDescent="0.25">
      <c r="J2991" s="16"/>
      <c r="K2991" s="16"/>
      <c r="L2991" s="16"/>
      <c r="M2991" s="16"/>
      <c r="N2991" s="16"/>
    </row>
    <row r="2992" spans="10:14" x14ac:dyDescent="0.25">
      <c r="J2992" s="16"/>
      <c r="K2992" s="16"/>
      <c r="L2992" s="16"/>
      <c r="M2992" s="16"/>
      <c r="N2992" s="16"/>
    </row>
    <row r="2993" spans="10:14" x14ac:dyDescent="0.25">
      <c r="J2993" s="16"/>
      <c r="K2993" s="16"/>
      <c r="L2993" s="16"/>
      <c r="M2993" s="16"/>
      <c r="N2993" s="16"/>
    </row>
    <row r="2994" spans="10:14" x14ac:dyDescent="0.25">
      <c r="J2994" s="16"/>
      <c r="K2994" s="16"/>
      <c r="L2994" s="16"/>
      <c r="M2994" s="16"/>
      <c r="N2994" s="16"/>
    </row>
    <row r="2995" spans="10:14" x14ac:dyDescent="0.25">
      <c r="J2995" s="16"/>
      <c r="K2995" s="16"/>
      <c r="L2995" s="16"/>
      <c r="M2995" s="16"/>
      <c r="N2995" s="16"/>
    </row>
    <row r="2996" spans="10:14" x14ac:dyDescent="0.25">
      <c r="J2996" s="16"/>
      <c r="K2996" s="16"/>
      <c r="L2996" s="16"/>
      <c r="M2996" s="16"/>
      <c r="N2996" s="16"/>
    </row>
    <row r="2997" spans="10:14" x14ac:dyDescent="0.25">
      <c r="J2997" s="16"/>
      <c r="K2997" s="16"/>
      <c r="L2997" s="16"/>
      <c r="M2997" s="16"/>
      <c r="N2997" s="16"/>
    </row>
    <row r="2998" spans="10:14" x14ac:dyDescent="0.25">
      <c r="J2998" s="16"/>
      <c r="K2998" s="16"/>
      <c r="L2998" s="16"/>
      <c r="M2998" s="16"/>
      <c r="N2998" s="16"/>
    </row>
    <row r="2999" spans="10:14" x14ac:dyDescent="0.25">
      <c r="J2999" s="16"/>
      <c r="K2999" s="16"/>
      <c r="L2999" s="16"/>
      <c r="M2999" s="16"/>
      <c r="N2999" s="16"/>
    </row>
    <row r="3000" spans="10:14" x14ac:dyDescent="0.25">
      <c r="J3000" s="16"/>
      <c r="K3000" s="16"/>
      <c r="L3000" s="16"/>
      <c r="M3000" s="16"/>
      <c r="N3000" s="16"/>
    </row>
    <row r="3001" spans="10:14" x14ac:dyDescent="0.25">
      <c r="J3001" s="16"/>
      <c r="K3001" s="16"/>
      <c r="L3001" s="16"/>
      <c r="M3001" s="16"/>
      <c r="N3001" s="16"/>
    </row>
    <row r="3002" spans="10:14" x14ac:dyDescent="0.25">
      <c r="J3002" s="16"/>
      <c r="K3002" s="16"/>
      <c r="L3002" s="16"/>
      <c r="M3002" s="16"/>
      <c r="N3002" s="16"/>
    </row>
    <row r="3003" spans="10:14" x14ac:dyDescent="0.25">
      <c r="J3003" s="16"/>
      <c r="K3003" s="16"/>
      <c r="L3003" s="16"/>
      <c r="M3003" s="16"/>
      <c r="N3003" s="16"/>
    </row>
    <row r="3004" spans="10:14" x14ac:dyDescent="0.25">
      <c r="J3004" s="16"/>
      <c r="K3004" s="16"/>
      <c r="L3004" s="16"/>
      <c r="M3004" s="16"/>
      <c r="N3004" s="16"/>
    </row>
    <row r="3005" spans="10:14" x14ac:dyDescent="0.25">
      <c r="J3005" s="16"/>
      <c r="K3005" s="16"/>
      <c r="L3005" s="16"/>
      <c r="M3005" s="16"/>
      <c r="N3005" s="16"/>
    </row>
    <row r="3006" spans="10:14" x14ac:dyDescent="0.25">
      <c r="J3006" s="16"/>
      <c r="K3006" s="16"/>
      <c r="L3006" s="16"/>
      <c r="M3006" s="16"/>
      <c r="N3006" s="16"/>
    </row>
    <row r="3007" spans="10:14" x14ac:dyDescent="0.25">
      <c r="J3007" s="16"/>
      <c r="K3007" s="16"/>
      <c r="L3007" s="16"/>
      <c r="M3007" s="16"/>
      <c r="N3007" s="16"/>
    </row>
    <row r="3008" spans="10:14" x14ac:dyDescent="0.25">
      <c r="J3008" s="16"/>
      <c r="K3008" s="16"/>
      <c r="L3008" s="16"/>
      <c r="M3008" s="16"/>
      <c r="N3008" s="16"/>
    </row>
    <row r="3009" spans="10:14" x14ac:dyDescent="0.25">
      <c r="J3009" s="16"/>
      <c r="K3009" s="16"/>
      <c r="L3009" s="16"/>
      <c r="M3009" s="16"/>
      <c r="N3009" s="16"/>
    </row>
    <row r="3010" spans="10:14" x14ac:dyDescent="0.25">
      <c r="J3010" s="16"/>
      <c r="K3010" s="16"/>
      <c r="L3010" s="16"/>
      <c r="M3010" s="16"/>
      <c r="N3010" s="16"/>
    </row>
    <row r="3011" spans="10:14" x14ac:dyDescent="0.25">
      <c r="J3011" s="16"/>
      <c r="K3011" s="16"/>
      <c r="L3011" s="16"/>
      <c r="M3011" s="16"/>
      <c r="N3011" s="16"/>
    </row>
    <row r="3012" spans="10:14" x14ac:dyDescent="0.25">
      <c r="J3012" s="16"/>
      <c r="K3012" s="16"/>
      <c r="L3012" s="16"/>
      <c r="M3012" s="16"/>
      <c r="N3012" s="16"/>
    </row>
    <row r="3013" spans="10:14" x14ac:dyDescent="0.25">
      <c r="J3013" s="16"/>
      <c r="K3013" s="16"/>
      <c r="L3013" s="16"/>
      <c r="M3013" s="16"/>
      <c r="N3013" s="16"/>
    </row>
    <row r="3014" spans="10:14" x14ac:dyDescent="0.25">
      <c r="J3014" s="16"/>
      <c r="K3014" s="16"/>
      <c r="L3014" s="16"/>
      <c r="M3014" s="16"/>
      <c r="N3014" s="16"/>
    </row>
    <row r="3015" spans="10:14" x14ac:dyDescent="0.25">
      <c r="J3015" s="16"/>
      <c r="K3015" s="16"/>
      <c r="L3015" s="16"/>
      <c r="M3015" s="16"/>
      <c r="N3015" s="16"/>
    </row>
    <row r="3016" spans="10:14" x14ac:dyDescent="0.25">
      <c r="J3016" s="16"/>
      <c r="K3016" s="16"/>
      <c r="L3016" s="16"/>
      <c r="M3016" s="16"/>
      <c r="N3016" s="16"/>
    </row>
    <row r="3017" spans="10:14" x14ac:dyDescent="0.25">
      <c r="J3017" s="16"/>
      <c r="K3017" s="16"/>
      <c r="L3017" s="16"/>
      <c r="M3017" s="16"/>
      <c r="N3017" s="16"/>
    </row>
    <row r="3018" spans="10:14" x14ac:dyDescent="0.25">
      <c r="J3018" s="16"/>
      <c r="K3018" s="16"/>
      <c r="L3018" s="16"/>
      <c r="M3018" s="16"/>
      <c r="N3018" s="16"/>
    </row>
    <row r="3019" spans="10:14" x14ac:dyDescent="0.25">
      <c r="J3019" s="16"/>
      <c r="K3019" s="16"/>
      <c r="L3019" s="16"/>
      <c r="M3019" s="16"/>
      <c r="N3019" s="16"/>
    </row>
    <row r="3020" spans="10:14" x14ac:dyDescent="0.25">
      <c r="J3020" s="16"/>
      <c r="K3020" s="16"/>
      <c r="L3020" s="16"/>
      <c r="M3020" s="16"/>
      <c r="N3020" s="16"/>
    </row>
    <row r="3021" spans="10:14" x14ac:dyDescent="0.25">
      <c r="J3021" s="16"/>
      <c r="K3021" s="16"/>
      <c r="L3021" s="16"/>
      <c r="M3021" s="16"/>
      <c r="N3021" s="16"/>
    </row>
    <row r="3022" spans="10:14" x14ac:dyDescent="0.25">
      <c r="J3022" s="16"/>
      <c r="K3022" s="16"/>
      <c r="L3022" s="16"/>
      <c r="M3022" s="16"/>
      <c r="N3022" s="16"/>
    </row>
    <row r="3023" spans="10:14" x14ac:dyDescent="0.25">
      <c r="J3023" s="16"/>
      <c r="K3023" s="16"/>
      <c r="L3023" s="16"/>
      <c r="M3023" s="16"/>
      <c r="N3023" s="16"/>
    </row>
    <row r="3024" spans="10:14" x14ac:dyDescent="0.25">
      <c r="J3024" s="16"/>
      <c r="K3024" s="16"/>
      <c r="L3024" s="16"/>
      <c r="M3024" s="16"/>
      <c r="N3024" s="16"/>
    </row>
    <row r="3025" spans="10:14" x14ac:dyDescent="0.25">
      <c r="J3025" s="16"/>
      <c r="K3025" s="16"/>
      <c r="L3025" s="16"/>
      <c r="M3025" s="16"/>
      <c r="N3025" s="16"/>
    </row>
    <row r="3026" spans="10:14" x14ac:dyDescent="0.25">
      <c r="J3026" s="16"/>
      <c r="K3026" s="16"/>
      <c r="L3026" s="16"/>
      <c r="M3026" s="16"/>
      <c r="N3026" s="16"/>
    </row>
    <row r="3027" spans="10:14" x14ac:dyDescent="0.25">
      <c r="J3027" s="16"/>
      <c r="K3027" s="16"/>
      <c r="L3027" s="16"/>
      <c r="M3027" s="16"/>
      <c r="N3027" s="16"/>
    </row>
    <row r="3028" spans="10:14" x14ac:dyDescent="0.25">
      <c r="J3028" s="16"/>
      <c r="K3028" s="16"/>
      <c r="L3028" s="16"/>
      <c r="M3028" s="16"/>
      <c r="N3028" s="16"/>
    </row>
    <row r="3029" spans="10:14" x14ac:dyDescent="0.25">
      <c r="J3029" s="16"/>
      <c r="K3029" s="16"/>
      <c r="L3029" s="16"/>
      <c r="M3029" s="16"/>
      <c r="N3029" s="16"/>
    </row>
    <row r="3030" spans="10:14" x14ac:dyDescent="0.25">
      <c r="J3030" s="16"/>
      <c r="K3030" s="16"/>
      <c r="L3030" s="16"/>
      <c r="M3030" s="16"/>
      <c r="N3030" s="16"/>
    </row>
    <row r="3031" spans="10:14" x14ac:dyDescent="0.25">
      <c r="J3031" s="16"/>
      <c r="K3031" s="16"/>
      <c r="L3031" s="16"/>
      <c r="M3031" s="16"/>
      <c r="N3031" s="16"/>
    </row>
    <row r="3032" spans="10:14" x14ac:dyDescent="0.25">
      <c r="J3032" s="16"/>
      <c r="K3032" s="16"/>
      <c r="L3032" s="16"/>
      <c r="M3032" s="16"/>
      <c r="N3032" s="16"/>
    </row>
    <row r="3033" spans="10:14" x14ac:dyDescent="0.25">
      <c r="J3033" s="16"/>
      <c r="K3033" s="16"/>
      <c r="L3033" s="16"/>
      <c r="M3033" s="16"/>
      <c r="N3033" s="16"/>
    </row>
    <row r="3034" spans="10:14" x14ac:dyDescent="0.25">
      <c r="J3034" s="16"/>
      <c r="K3034" s="16"/>
      <c r="L3034" s="16"/>
      <c r="M3034" s="16"/>
      <c r="N3034" s="16"/>
    </row>
    <row r="3035" spans="10:14" x14ac:dyDescent="0.25">
      <c r="J3035" s="16"/>
      <c r="K3035" s="16"/>
      <c r="L3035" s="16"/>
      <c r="M3035" s="16"/>
      <c r="N3035" s="16"/>
    </row>
    <row r="3036" spans="10:14" x14ac:dyDescent="0.25">
      <c r="J3036" s="16"/>
      <c r="K3036" s="16"/>
      <c r="L3036" s="16"/>
      <c r="M3036" s="16"/>
      <c r="N3036" s="16"/>
    </row>
    <row r="3037" spans="10:14" x14ac:dyDescent="0.25">
      <c r="J3037" s="16"/>
      <c r="K3037" s="16"/>
      <c r="L3037" s="16"/>
      <c r="M3037" s="16"/>
      <c r="N3037" s="16"/>
    </row>
    <row r="3038" spans="10:14" x14ac:dyDescent="0.25">
      <c r="J3038" s="16"/>
      <c r="K3038" s="16"/>
      <c r="L3038" s="16"/>
      <c r="M3038" s="16"/>
      <c r="N3038" s="16"/>
    </row>
    <row r="3039" spans="10:14" x14ac:dyDescent="0.25">
      <c r="J3039" s="16"/>
      <c r="K3039" s="16"/>
      <c r="L3039" s="16"/>
      <c r="M3039" s="16"/>
      <c r="N3039" s="16"/>
    </row>
    <row r="3040" spans="10:14" x14ac:dyDescent="0.25">
      <c r="J3040" s="16"/>
      <c r="K3040" s="16"/>
      <c r="L3040" s="16"/>
      <c r="M3040" s="16"/>
      <c r="N3040" s="16"/>
    </row>
    <row r="3041" spans="10:14" x14ac:dyDescent="0.25">
      <c r="J3041" s="16"/>
      <c r="K3041" s="16"/>
      <c r="L3041" s="16"/>
      <c r="M3041" s="16"/>
      <c r="N3041" s="16"/>
    </row>
    <row r="3042" spans="10:14" x14ac:dyDescent="0.25">
      <c r="J3042" s="16"/>
      <c r="K3042" s="16"/>
      <c r="L3042" s="16"/>
      <c r="M3042" s="16"/>
      <c r="N3042" s="16"/>
    </row>
    <row r="3043" spans="10:14" x14ac:dyDescent="0.25">
      <c r="J3043" s="16"/>
      <c r="K3043" s="16"/>
      <c r="L3043" s="16"/>
      <c r="M3043" s="16"/>
      <c r="N3043" s="16"/>
    </row>
    <row r="3044" spans="10:14" x14ac:dyDescent="0.25">
      <c r="J3044" s="16"/>
      <c r="K3044" s="16"/>
      <c r="L3044" s="16"/>
      <c r="M3044" s="16"/>
      <c r="N3044" s="16"/>
    </row>
    <row r="3045" spans="10:14" x14ac:dyDescent="0.25">
      <c r="J3045" s="16"/>
      <c r="K3045" s="16"/>
      <c r="L3045" s="16"/>
      <c r="M3045" s="16"/>
      <c r="N3045" s="16"/>
    </row>
    <row r="3046" spans="10:14" x14ac:dyDescent="0.25">
      <c r="J3046" s="16"/>
      <c r="K3046" s="16"/>
      <c r="L3046" s="16"/>
      <c r="M3046" s="16"/>
      <c r="N3046" s="16"/>
    </row>
    <row r="3047" spans="10:14" x14ac:dyDescent="0.25">
      <c r="J3047" s="16"/>
      <c r="K3047" s="16"/>
      <c r="L3047" s="16"/>
      <c r="M3047" s="16"/>
      <c r="N3047" s="16"/>
    </row>
    <row r="3048" spans="10:14" x14ac:dyDescent="0.25">
      <c r="J3048" s="16"/>
      <c r="K3048" s="16"/>
      <c r="L3048" s="16"/>
      <c r="M3048" s="16"/>
      <c r="N3048" s="16"/>
    </row>
    <row r="3049" spans="10:14" x14ac:dyDescent="0.25">
      <c r="J3049" s="16"/>
      <c r="K3049" s="16"/>
      <c r="L3049" s="16"/>
      <c r="M3049" s="16"/>
      <c r="N3049" s="16"/>
    </row>
    <row r="3050" spans="10:14" x14ac:dyDescent="0.25">
      <c r="J3050" s="16"/>
      <c r="K3050" s="16"/>
      <c r="L3050" s="16"/>
      <c r="M3050" s="16"/>
      <c r="N3050" s="16"/>
    </row>
    <row r="3051" spans="10:14" x14ac:dyDescent="0.25">
      <c r="J3051" s="16"/>
      <c r="K3051" s="16"/>
      <c r="L3051" s="16"/>
      <c r="M3051" s="16"/>
      <c r="N3051" s="16"/>
    </row>
    <row r="3052" spans="10:14" x14ac:dyDescent="0.25">
      <c r="J3052" s="16"/>
      <c r="K3052" s="16"/>
      <c r="L3052" s="16"/>
      <c r="M3052" s="16"/>
      <c r="N3052" s="16"/>
    </row>
    <row r="3053" spans="10:14" x14ac:dyDescent="0.25">
      <c r="J3053" s="16"/>
      <c r="K3053" s="16"/>
      <c r="L3053" s="16"/>
      <c r="M3053" s="16"/>
      <c r="N3053" s="16"/>
    </row>
    <row r="3054" spans="10:14" x14ac:dyDescent="0.25">
      <c r="J3054" s="16"/>
      <c r="K3054" s="16"/>
      <c r="L3054" s="16"/>
      <c r="M3054" s="16"/>
      <c r="N3054" s="16"/>
    </row>
    <row r="3055" spans="10:14" x14ac:dyDescent="0.25">
      <c r="J3055" s="16"/>
      <c r="K3055" s="16"/>
      <c r="L3055" s="16"/>
      <c r="M3055" s="16"/>
      <c r="N3055" s="16"/>
    </row>
    <row r="3056" spans="10:14" x14ac:dyDescent="0.25">
      <c r="J3056" s="16"/>
      <c r="K3056" s="16"/>
      <c r="L3056" s="16"/>
      <c r="M3056" s="16"/>
      <c r="N3056" s="16"/>
    </row>
    <row r="3057" spans="10:14" x14ac:dyDescent="0.25">
      <c r="J3057" s="16"/>
      <c r="K3057" s="16"/>
      <c r="L3057" s="16"/>
      <c r="M3057" s="16"/>
      <c r="N3057" s="16"/>
    </row>
    <row r="3058" spans="10:14" x14ac:dyDescent="0.25">
      <c r="J3058" s="16"/>
      <c r="K3058" s="16"/>
      <c r="L3058" s="16"/>
      <c r="M3058" s="16"/>
      <c r="N3058" s="16"/>
    </row>
    <row r="3059" spans="10:14" x14ac:dyDescent="0.25">
      <c r="J3059" s="16"/>
      <c r="K3059" s="16"/>
      <c r="L3059" s="16"/>
      <c r="M3059" s="16"/>
      <c r="N3059" s="16"/>
    </row>
    <row r="3060" spans="10:14" x14ac:dyDescent="0.25">
      <c r="J3060" s="16"/>
      <c r="K3060" s="16"/>
      <c r="L3060" s="16"/>
      <c r="M3060" s="16"/>
      <c r="N3060" s="16"/>
    </row>
    <row r="3061" spans="10:14" x14ac:dyDescent="0.25">
      <c r="J3061" s="16"/>
      <c r="K3061" s="16"/>
      <c r="L3061" s="16"/>
      <c r="M3061" s="16"/>
      <c r="N3061" s="16"/>
    </row>
    <row r="3062" spans="10:14" x14ac:dyDescent="0.25">
      <c r="J3062" s="16"/>
      <c r="K3062" s="16"/>
      <c r="L3062" s="16"/>
      <c r="M3062" s="16"/>
      <c r="N3062" s="16"/>
    </row>
    <row r="3063" spans="10:14" x14ac:dyDescent="0.25">
      <c r="J3063" s="16"/>
      <c r="K3063" s="16"/>
      <c r="L3063" s="16"/>
      <c r="M3063" s="16"/>
      <c r="N3063" s="16"/>
    </row>
    <row r="3064" spans="10:14" x14ac:dyDescent="0.25">
      <c r="J3064" s="16"/>
      <c r="K3064" s="16"/>
      <c r="L3064" s="16"/>
      <c r="M3064" s="16"/>
      <c r="N3064" s="16"/>
    </row>
    <row r="3065" spans="10:14" x14ac:dyDescent="0.25">
      <c r="J3065" s="16"/>
      <c r="K3065" s="16"/>
      <c r="L3065" s="16"/>
      <c r="M3065" s="16"/>
      <c r="N3065" s="16"/>
    </row>
    <row r="3066" spans="10:14" x14ac:dyDescent="0.25">
      <c r="J3066" s="16"/>
      <c r="K3066" s="16"/>
      <c r="L3066" s="16"/>
      <c r="M3066" s="16"/>
      <c r="N3066" s="16"/>
    </row>
    <row r="3067" spans="10:14" x14ac:dyDescent="0.25">
      <c r="J3067" s="16"/>
      <c r="K3067" s="16"/>
      <c r="L3067" s="16"/>
      <c r="M3067" s="16"/>
      <c r="N3067" s="16"/>
    </row>
    <row r="3068" spans="10:14" x14ac:dyDescent="0.25">
      <c r="J3068" s="16"/>
      <c r="K3068" s="16"/>
      <c r="L3068" s="16"/>
      <c r="M3068" s="16"/>
      <c r="N3068" s="16"/>
    </row>
    <row r="3069" spans="10:14" x14ac:dyDescent="0.25">
      <c r="J3069" s="16"/>
      <c r="K3069" s="16"/>
      <c r="L3069" s="16"/>
      <c r="M3069" s="16"/>
      <c r="N3069" s="16"/>
    </row>
    <row r="3070" spans="10:14" x14ac:dyDescent="0.25">
      <c r="J3070" s="16"/>
      <c r="K3070" s="16"/>
      <c r="L3070" s="16"/>
      <c r="M3070" s="16"/>
      <c r="N3070" s="16"/>
    </row>
    <row r="3071" spans="10:14" x14ac:dyDescent="0.25">
      <c r="J3071" s="16"/>
      <c r="K3071" s="16"/>
      <c r="L3071" s="16"/>
      <c r="M3071" s="16"/>
      <c r="N3071" s="16"/>
    </row>
    <row r="3072" spans="10:14" x14ac:dyDescent="0.25">
      <c r="J3072" s="16"/>
      <c r="K3072" s="16"/>
      <c r="L3072" s="16"/>
      <c r="M3072" s="16"/>
      <c r="N3072" s="16"/>
    </row>
    <row r="3073" spans="10:14" x14ac:dyDescent="0.25">
      <c r="J3073" s="16"/>
      <c r="K3073" s="16"/>
      <c r="L3073" s="16"/>
      <c r="M3073" s="16"/>
      <c r="N3073" s="16"/>
    </row>
    <row r="3074" spans="10:14" x14ac:dyDescent="0.25">
      <c r="J3074" s="16"/>
      <c r="K3074" s="16"/>
      <c r="L3074" s="16"/>
      <c r="M3074" s="16"/>
      <c r="N3074" s="16"/>
    </row>
    <row r="3075" spans="10:14" x14ac:dyDescent="0.25">
      <c r="J3075" s="16"/>
      <c r="K3075" s="16"/>
      <c r="L3075" s="16"/>
      <c r="M3075" s="16"/>
      <c r="N3075" s="16"/>
    </row>
    <row r="3076" spans="10:14" x14ac:dyDescent="0.25">
      <c r="J3076" s="16"/>
      <c r="K3076" s="16"/>
      <c r="L3076" s="16"/>
      <c r="M3076" s="16"/>
      <c r="N3076" s="16"/>
    </row>
    <row r="3077" spans="10:14" x14ac:dyDescent="0.25">
      <c r="J3077" s="16"/>
      <c r="K3077" s="16"/>
      <c r="L3077" s="16"/>
      <c r="M3077" s="16"/>
      <c r="N3077" s="16"/>
    </row>
    <row r="3078" spans="10:14" x14ac:dyDescent="0.25">
      <c r="J3078" s="16"/>
      <c r="K3078" s="16"/>
      <c r="L3078" s="16"/>
      <c r="M3078" s="16"/>
      <c r="N3078" s="16"/>
    </row>
    <row r="3079" spans="10:14" x14ac:dyDescent="0.25">
      <c r="J3079" s="16"/>
      <c r="K3079" s="16"/>
      <c r="L3079" s="16"/>
      <c r="M3079" s="16"/>
      <c r="N3079" s="16"/>
    </row>
    <row r="3080" spans="10:14" x14ac:dyDescent="0.25">
      <c r="J3080" s="16"/>
      <c r="K3080" s="16"/>
      <c r="L3080" s="16"/>
      <c r="M3080" s="16"/>
      <c r="N3080" s="16"/>
    </row>
    <row r="3081" spans="10:14" x14ac:dyDescent="0.25">
      <c r="J3081" s="16"/>
      <c r="K3081" s="16"/>
      <c r="L3081" s="16"/>
      <c r="M3081" s="16"/>
      <c r="N3081" s="16"/>
    </row>
    <row r="3082" spans="10:14" x14ac:dyDescent="0.25">
      <c r="J3082" s="16"/>
      <c r="K3082" s="16"/>
      <c r="L3082" s="16"/>
      <c r="M3082" s="16"/>
      <c r="N3082" s="16"/>
    </row>
    <row r="3083" spans="10:14" x14ac:dyDescent="0.25">
      <c r="J3083" s="16"/>
      <c r="K3083" s="16"/>
      <c r="L3083" s="16"/>
      <c r="M3083" s="16"/>
      <c r="N3083" s="16"/>
    </row>
    <row r="3084" spans="10:14" x14ac:dyDescent="0.25">
      <c r="J3084" s="16"/>
      <c r="K3084" s="16"/>
      <c r="L3084" s="16"/>
      <c r="M3084" s="16"/>
      <c r="N3084" s="16"/>
    </row>
    <row r="3085" spans="10:14" x14ac:dyDescent="0.25">
      <c r="J3085" s="16"/>
      <c r="K3085" s="16"/>
      <c r="L3085" s="16"/>
      <c r="M3085" s="16"/>
      <c r="N3085" s="16"/>
    </row>
    <row r="3086" spans="10:14" x14ac:dyDescent="0.25">
      <c r="J3086" s="16"/>
      <c r="K3086" s="16"/>
      <c r="L3086" s="16"/>
      <c r="M3086" s="16"/>
      <c r="N3086" s="16"/>
    </row>
    <row r="3087" spans="10:14" x14ac:dyDescent="0.25">
      <c r="J3087" s="16"/>
      <c r="K3087" s="16"/>
      <c r="L3087" s="16"/>
      <c r="M3087" s="16"/>
      <c r="N3087" s="16"/>
    </row>
    <row r="3088" spans="10:14" x14ac:dyDescent="0.25">
      <c r="J3088" s="16"/>
      <c r="K3088" s="16"/>
      <c r="L3088" s="16"/>
      <c r="M3088" s="16"/>
      <c r="N3088" s="16"/>
    </row>
    <row r="3089" spans="10:14" x14ac:dyDescent="0.25">
      <c r="J3089" s="16"/>
      <c r="K3089" s="16"/>
      <c r="L3089" s="16"/>
      <c r="M3089" s="16"/>
      <c r="N3089" s="16"/>
    </row>
    <row r="3090" spans="10:14" x14ac:dyDescent="0.25">
      <c r="J3090" s="16"/>
      <c r="K3090" s="16"/>
      <c r="L3090" s="16"/>
      <c r="M3090" s="16"/>
      <c r="N3090" s="16"/>
    </row>
    <row r="3091" spans="10:14" x14ac:dyDescent="0.25">
      <c r="J3091" s="16"/>
      <c r="K3091" s="16"/>
      <c r="L3091" s="16"/>
      <c r="M3091" s="16"/>
      <c r="N3091" s="16"/>
    </row>
    <row r="3092" spans="10:14" x14ac:dyDescent="0.25">
      <c r="J3092" s="16"/>
      <c r="K3092" s="16"/>
      <c r="L3092" s="16"/>
      <c r="M3092" s="16"/>
      <c r="N3092" s="16"/>
    </row>
    <row r="3093" spans="10:14" x14ac:dyDescent="0.25">
      <c r="J3093" s="16"/>
      <c r="K3093" s="16"/>
      <c r="L3093" s="16"/>
      <c r="M3093" s="16"/>
      <c r="N3093" s="16"/>
    </row>
    <row r="3094" spans="10:14" x14ac:dyDescent="0.25">
      <c r="J3094" s="16"/>
      <c r="K3094" s="16"/>
      <c r="L3094" s="16"/>
      <c r="M3094" s="16"/>
      <c r="N3094" s="16"/>
    </row>
    <row r="3095" spans="10:14" x14ac:dyDescent="0.25">
      <c r="J3095" s="16"/>
      <c r="K3095" s="16"/>
      <c r="L3095" s="16"/>
      <c r="M3095" s="16"/>
      <c r="N3095" s="16"/>
    </row>
    <row r="3096" spans="10:14" x14ac:dyDescent="0.25">
      <c r="J3096" s="16"/>
      <c r="K3096" s="16"/>
      <c r="L3096" s="16"/>
      <c r="M3096" s="16"/>
      <c r="N3096" s="16"/>
    </row>
    <row r="3097" spans="10:14" x14ac:dyDescent="0.25">
      <c r="J3097" s="16"/>
      <c r="K3097" s="16"/>
      <c r="L3097" s="16"/>
      <c r="M3097" s="16"/>
      <c r="N3097" s="16"/>
    </row>
    <row r="3098" spans="10:14" x14ac:dyDescent="0.25">
      <c r="J3098" s="16"/>
      <c r="K3098" s="16"/>
      <c r="L3098" s="16"/>
      <c r="M3098" s="16"/>
      <c r="N3098" s="16"/>
    </row>
    <row r="3099" spans="10:14" x14ac:dyDescent="0.25">
      <c r="J3099" s="16"/>
      <c r="K3099" s="16"/>
      <c r="L3099" s="16"/>
      <c r="M3099" s="16"/>
      <c r="N3099" s="16"/>
    </row>
    <row r="3100" spans="10:14" x14ac:dyDescent="0.25">
      <c r="J3100" s="16"/>
      <c r="K3100" s="16"/>
      <c r="L3100" s="16"/>
      <c r="M3100" s="16"/>
      <c r="N3100" s="16"/>
    </row>
    <row r="3101" spans="10:14" x14ac:dyDescent="0.25">
      <c r="J3101" s="16"/>
      <c r="K3101" s="16"/>
      <c r="L3101" s="16"/>
      <c r="M3101" s="16"/>
      <c r="N3101" s="16"/>
    </row>
    <row r="3102" spans="10:14" x14ac:dyDescent="0.25">
      <c r="J3102" s="16"/>
      <c r="K3102" s="16"/>
      <c r="L3102" s="16"/>
      <c r="M3102" s="16"/>
      <c r="N3102" s="16"/>
    </row>
    <row r="3103" spans="10:14" x14ac:dyDescent="0.25">
      <c r="J3103" s="16"/>
      <c r="K3103" s="16"/>
      <c r="L3103" s="16"/>
      <c r="M3103" s="16"/>
      <c r="N3103" s="16"/>
    </row>
    <row r="3104" spans="10:14" x14ac:dyDescent="0.25">
      <c r="J3104" s="16"/>
      <c r="K3104" s="16"/>
      <c r="L3104" s="16"/>
      <c r="M3104" s="16"/>
      <c r="N3104" s="16"/>
    </row>
    <row r="3105" spans="10:14" x14ac:dyDescent="0.25">
      <c r="J3105" s="16"/>
      <c r="K3105" s="16"/>
      <c r="L3105" s="16"/>
      <c r="M3105" s="16"/>
      <c r="N3105" s="16"/>
    </row>
    <row r="3106" spans="10:14" x14ac:dyDescent="0.25">
      <c r="J3106" s="16"/>
      <c r="K3106" s="16"/>
      <c r="L3106" s="16"/>
      <c r="M3106" s="16"/>
      <c r="N3106" s="16"/>
    </row>
    <row r="3107" spans="10:14" x14ac:dyDescent="0.25">
      <c r="J3107" s="16"/>
      <c r="K3107" s="16"/>
      <c r="L3107" s="16"/>
      <c r="M3107" s="16"/>
      <c r="N3107" s="16"/>
    </row>
    <row r="3108" spans="10:14" x14ac:dyDescent="0.25">
      <c r="J3108" s="16"/>
      <c r="K3108" s="16"/>
      <c r="L3108" s="16"/>
      <c r="M3108" s="16"/>
      <c r="N3108" s="16"/>
    </row>
    <row r="3109" spans="10:14" x14ac:dyDescent="0.25">
      <c r="J3109" s="16"/>
      <c r="K3109" s="16"/>
      <c r="L3109" s="16"/>
      <c r="M3109" s="16"/>
      <c r="N3109" s="16"/>
    </row>
    <row r="3110" spans="10:14" x14ac:dyDescent="0.25">
      <c r="J3110" s="16"/>
      <c r="K3110" s="16"/>
      <c r="L3110" s="16"/>
      <c r="M3110" s="16"/>
      <c r="N3110" s="16"/>
    </row>
    <row r="3111" spans="10:14" x14ac:dyDescent="0.25">
      <c r="J3111" s="16"/>
      <c r="K3111" s="16"/>
      <c r="L3111" s="16"/>
      <c r="M3111" s="16"/>
      <c r="N3111" s="16"/>
    </row>
    <row r="3112" spans="10:14" x14ac:dyDescent="0.25">
      <c r="J3112" s="16"/>
      <c r="K3112" s="16"/>
      <c r="L3112" s="16"/>
      <c r="M3112" s="16"/>
      <c r="N3112" s="16"/>
    </row>
    <row r="3113" spans="10:14" x14ac:dyDescent="0.25">
      <c r="J3113" s="16"/>
      <c r="K3113" s="16"/>
      <c r="L3113" s="16"/>
      <c r="M3113" s="16"/>
      <c r="N3113" s="16"/>
    </row>
    <row r="3114" spans="10:14" x14ac:dyDescent="0.25">
      <c r="J3114" s="16"/>
      <c r="K3114" s="16"/>
      <c r="L3114" s="16"/>
      <c r="M3114" s="16"/>
      <c r="N3114" s="16"/>
    </row>
    <row r="3115" spans="10:14" x14ac:dyDescent="0.25">
      <c r="J3115" s="16"/>
      <c r="K3115" s="16"/>
      <c r="L3115" s="16"/>
      <c r="M3115" s="16"/>
      <c r="N3115" s="16"/>
    </row>
    <row r="3116" spans="10:14" x14ac:dyDescent="0.25">
      <c r="J3116" s="16"/>
      <c r="K3116" s="16"/>
      <c r="L3116" s="16"/>
      <c r="M3116" s="16"/>
      <c r="N3116" s="16"/>
    </row>
    <row r="3117" spans="10:14" x14ac:dyDescent="0.25">
      <c r="J3117" s="16"/>
      <c r="K3117" s="16"/>
      <c r="L3117" s="16"/>
      <c r="M3117" s="16"/>
      <c r="N3117" s="16"/>
    </row>
    <row r="3118" spans="10:14" x14ac:dyDescent="0.25">
      <c r="J3118" s="16"/>
      <c r="K3118" s="16"/>
      <c r="L3118" s="16"/>
      <c r="M3118" s="16"/>
      <c r="N3118" s="16"/>
    </row>
    <row r="3119" spans="10:14" x14ac:dyDescent="0.25">
      <c r="J3119" s="16"/>
      <c r="K3119" s="16"/>
      <c r="L3119" s="16"/>
      <c r="M3119" s="16"/>
      <c r="N3119" s="16"/>
    </row>
    <row r="3120" spans="10:14" x14ac:dyDescent="0.25">
      <c r="J3120" s="16"/>
      <c r="K3120" s="16"/>
      <c r="L3120" s="16"/>
      <c r="M3120" s="16"/>
      <c r="N3120" s="16"/>
    </row>
    <row r="3121" spans="10:14" x14ac:dyDescent="0.25">
      <c r="J3121" s="16"/>
      <c r="K3121" s="16"/>
      <c r="L3121" s="16"/>
      <c r="M3121" s="16"/>
      <c r="N3121" s="16"/>
    </row>
    <row r="3122" spans="10:14" x14ac:dyDescent="0.25">
      <c r="J3122" s="16"/>
      <c r="K3122" s="16"/>
      <c r="L3122" s="16"/>
      <c r="M3122" s="16"/>
      <c r="N3122" s="16"/>
    </row>
    <row r="3123" spans="10:14" x14ac:dyDescent="0.25">
      <c r="J3123" s="16"/>
      <c r="K3123" s="16"/>
      <c r="L3123" s="16"/>
      <c r="M3123" s="16"/>
      <c r="N3123" s="16"/>
    </row>
    <row r="3124" spans="10:14" x14ac:dyDescent="0.25">
      <c r="J3124" s="16"/>
      <c r="K3124" s="16"/>
      <c r="L3124" s="16"/>
      <c r="M3124" s="16"/>
      <c r="N3124" s="16"/>
    </row>
    <row r="3125" spans="10:14" x14ac:dyDescent="0.25">
      <c r="J3125" s="16"/>
      <c r="K3125" s="16"/>
      <c r="L3125" s="16"/>
      <c r="M3125" s="16"/>
      <c r="N3125" s="16"/>
    </row>
    <row r="3126" spans="10:14" x14ac:dyDescent="0.25">
      <c r="J3126" s="16"/>
      <c r="K3126" s="16"/>
      <c r="L3126" s="16"/>
      <c r="M3126" s="16"/>
      <c r="N3126" s="16"/>
    </row>
    <row r="3127" spans="10:14" x14ac:dyDescent="0.25">
      <c r="J3127" s="16"/>
      <c r="K3127" s="16"/>
      <c r="L3127" s="16"/>
      <c r="M3127" s="16"/>
      <c r="N3127" s="16"/>
    </row>
    <row r="3128" spans="10:14" x14ac:dyDescent="0.25">
      <c r="J3128" s="16"/>
      <c r="K3128" s="16"/>
      <c r="L3128" s="16"/>
      <c r="M3128" s="16"/>
      <c r="N3128" s="16"/>
    </row>
    <row r="3129" spans="10:14" x14ac:dyDescent="0.25">
      <c r="J3129" s="16"/>
      <c r="K3129" s="16"/>
      <c r="L3129" s="16"/>
      <c r="M3129" s="16"/>
      <c r="N3129" s="16"/>
    </row>
    <row r="3130" spans="10:14" x14ac:dyDescent="0.25">
      <c r="J3130" s="16"/>
      <c r="K3130" s="16"/>
      <c r="L3130" s="16"/>
      <c r="M3130" s="16"/>
      <c r="N3130" s="16"/>
    </row>
    <row r="3131" spans="10:14" x14ac:dyDescent="0.25">
      <c r="J3131" s="16"/>
      <c r="K3131" s="16"/>
      <c r="L3131" s="16"/>
      <c r="M3131" s="16"/>
      <c r="N3131" s="16"/>
    </row>
    <row r="3132" spans="10:14" x14ac:dyDescent="0.25">
      <c r="J3132" s="16"/>
      <c r="K3132" s="16"/>
      <c r="L3132" s="16"/>
      <c r="M3132" s="16"/>
      <c r="N3132" s="16"/>
    </row>
    <row r="3133" spans="10:14" x14ac:dyDescent="0.25">
      <c r="J3133" s="16"/>
      <c r="K3133" s="16"/>
      <c r="L3133" s="16"/>
      <c r="M3133" s="16"/>
      <c r="N3133" s="16"/>
    </row>
    <row r="3134" spans="10:14" x14ac:dyDescent="0.25">
      <c r="J3134" s="16"/>
      <c r="K3134" s="16"/>
      <c r="L3134" s="16"/>
      <c r="M3134" s="16"/>
      <c r="N3134" s="16"/>
    </row>
    <row r="3135" spans="10:14" x14ac:dyDescent="0.25">
      <c r="J3135" s="16"/>
      <c r="K3135" s="16"/>
      <c r="L3135" s="16"/>
      <c r="M3135" s="16"/>
      <c r="N3135" s="16"/>
    </row>
    <row r="3136" spans="10:14" x14ac:dyDescent="0.25">
      <c r="J3136" s="16"/>
      <c r="K3136" s="16"/>
      <c r="L3136" s="16"/>
      <c r="M3136" s="16"/>
      <c r="N3136" s="16"/>
    </row>
    <row r="3137" spans="10:14" x14ac:dyDescent="0.25">
      <c r="J3137" s="16"/>
      <c r="K3137" s="16"/>
      <c r="L3137" s="16"/>
      <c r="M3137" s="16"/>
      <c r="N3137" s="16"/>
    </row>
    <row r="3138" spans="10:14" x14ac:dyDescent="0.25">
      <c r="J3138" s="16"/>
      <c r="K3138" s="16"/>
      <c r="L3138" s="16"/>
      <c r="M3138" s="16"/>
      <c r="N3138" s="16"/>
    </row>
    <row r="3139" spans="10:14" x14ac:dyDescent="0.25">
      <c r="J3139" s="16"/>
      <c r="K3139" s="16"/>
      <c r="L3139" s="16"/>
      <c r="M3139" s="16"/>
      <c r="N3139" s="16"/>
    </row>
    <row r="3140" spans="10:14" x14ac:dyDescent="0.25">
      <c r="J3140" s="16"/>
      <c r="K3140" s="16"/>
      <c r="L3140" s="16"/>
      <c r="M3140" s="16"/>
      <c r="N3140" s="16"/>
    </row>
    <row r="3141" spans="10:14" x14ac:dyDescent="0.25">
      <c r="J3141" s="16"/>
      <c r="K3141" s="16"/>
      <c r="L3141" s="16"/>
      <c r="M3141" s="16"/>
      <c r="N3141" s="16"/>
    </row>
    <row r="3142" spans="10:14" x14ac:dyDescent="0.25">
      <c r="J3142" s="16"/>
      <c r="K3142" s="16"/>
      <c r="L3142" s="16"/>
      <c r="M3142" s="16"/>
      <c r="N3142" s="16"/>
    </row>
    <row r="3143" spans="10:14" x14ac:dyDescent="0.25">
      <c r="J3143" s="16"/>
      <c r="K3143" s="16"/>
      <c r="L3143" s="16"/>
      <c r="M3143" s="16"/>
      <c r="N3143" s="16"/>
    </row>
    <row r="3144" spans="10:14" x14ac:dyDescent="0.25">
      <c r="J3144" s="16"/>
      <c r="K3144" s="16"/>
      <c r="L3144" s="16"/>
      <c r="M3144" s="16"/>
      <c r="N3144" s="16"/>
    </row>
    <row r="3145" spans="10:14" x14ac:dyDescent="0.25">
      <c r="J3145" s="16"/>
      <c r="K3145" s="16"/>
      <c r="L3145" s="16"/>
      <c r="M3145" s="16"/>
      <c r="N3145" s="16"/>
    </row>
    <row r="3146" spans="10:14" x14ac:dyDescent="0.25">
      <c r="J3146" s="16"/>
      <c r="K3146" s="16"/>
      <c r="L3146" s="16"/>
      <c r="M3146" s="16"/>
      <c r="N3146" s="16"/>
    </row>
    <row r="3147" spans="10:14" x14ac:dyDescent="0.25">
      <c r="J3147" s="16"/>
      <c r="K3147" s="16"/>
      <c r="L3147" s="16"/>
      <c r="M3147" s="16"/>
      <c r="N3147" s="16"/>
    </row>
    <row r="3148" spans="10:14" x14ac:dyDescent="0.25">
      <c r="J3148" s="16"/>
      <c r="K3148" s="16"/>
      <c r="L3148" s="16"/>
      <c r="M3148" s="16"/>
      <c r="N3148" s="16"/>
    </row>
    <row r="3149" spans="10:14" x14ac:dyDescent="0.25">
      <c r="J3149" s="16"/>
      <c r="K3149" s="16"/>
      <c r="L3149" s="16"/>
      <c r="M3149" s="16"/>
      <c r="N3149" s="16"/>
    </row>
    <row r="3150" spans="10:14" x14ac:dyDescent="0.25">
      <c r="J3150" s="16"/>
      <c r="K3150" s="16"/>
      <c r="L3150" s="16"/>
      <c r="M3150" s="16"/>
      <c r="N3150" s="16"/>
    </row>
    <row r="3151" spans="10:14" x14ac:dyDescent="0.25">
      <c r="J3151" s="16"/>
      <c r="K3151" s="16"/>
      <c r="L3151" s="16"/>
      <c r="M3151" s="16"/>
      <c r="N3151" s="16"/>
    </row>
    <row r="3152" spans="10:14" x14ac:dyDescent="0.25">
      <c r="J3152" s="16"/>
      <c r="K3152" s="16"/>
      <c r="L3152" s="16"/>
      <c r="M3152" s="16"/>
      <c r="N3152" s="16"/>
    </row>
    <row r="3153" spans="10:14" x14ac:dyDescent="0.25">
      <c r="J3153" s="16"/>
      <c r="K3153" s="16"/>
      <c r="L3153" s="16"/>
      <c r="M3153" s="16"/>
      <c r="N3153" s="16"/>
    </row>
    <row r="3154" spans="10:14" x14ac:dyDescent="0.25">
      <c r="J3154" s="16"/>
      <c r="K3154" s="16"/>
      <c r="L3154" s="16"/>
      <c r="M3154" s="16"/>
      <c r="N3154" s="16"/>
    </row>
    <row r="3155" spans="10:14" x14ac:dyDescent="0.25">
      <c r="J3155" s="16"/>
      <c r="K3155" s="16"/>
      <c r="L3155" s="16"/>
      <c r="M3155" s="16"/>
      <c r="N3155" s="16"/>
    </row>
    <row r="3156" spans="10:14" x14ac:dyDescent="0.25">
      <c r="J3156" s="16"/>
      <c r="K3156" s="16"/>
      <c r="L3156" s="16"/>
      <c r="M3156" s="16"/>
      <c r="N3156" s="16"/>
    </row>
    <row r="3157" spans="10:14" x14ac:dyDescent="0.25">
      <c r="J3157" s="16"/>
      <c r="K3157" s="16"/>
      <c r="L3157" s="16"/>
      <c r="M3157" s="16"/>
      <c r="N3157" s="16"/>
    </row>
    <row r="3158" spans="10:14" x14ac:dyDescent="0.25">
      <c r="J3158" s="16"/>
      <c r="K3158" s="16"/>
      <c r="L3158" s="16"/>
      <c r="M3158" s="16"/>
      <c r="N3158" s="16"/>
    </row>
    <row r="3159" spans="10:14" x14ac:dyDescent="0.25">
      <c r="J3159" s="16"/>
      <c r="K3159" s="16"/>
      <c r="L3159" s="16"/>
      <c r="M3159" s="16"/>
      <c r="N3159" s="16"/>
    </row>
    <row r="3160" spans="10:14" x14ac:dyDescent="0.25">
      <c r="J3160" s="16"/>
      <c r="K3160" s="16"/>
      <c r="L3160" s="16"/>
      <c r="M3160" s="16"/>
      <c r="N3160" s="16"/>
    </row>
    <row r="3161" spans="10:14" x14ac:dyDescent="0.25">
      <c r="J3161" s="16"/>
      <c r="K3161" s="16"/>
      <c r="L3161" s="16"/>
      <c r="M3161" s="16"/>
      <c r="N3161" s="16"/>
    </row>
    <row r="3162" spans="10:14" x14ac:dyDescent="0.25">
      <c r="J3162" s="16"/>
      <c r="K3162" s="16"/>
      <c r="L3162" s="16"/>
      <c r="M3162" s="16"/>
      <c r="N3162" s="16"/>
    </row>
    <row r="3163" spans="10:14" x14ac:dyDescent="0.25">
      <c r="J3163" s="16"/>
      <c r="K3163" s="16"/>
      <c r="L3163" s="16"/>
      <c r="M3163" s="16"/>
      <c r="N3163" s="16"/>
    </row>
    <row r="3164" spans="10:14" x14ac:dyDescent="0.25">
      <c r="J3164" s="16"/>
      <c r="K3164" s="16"/>
      <c r="L3164" s="16"/>
      <c r="M3164" s="16"/>
      <c r="N3164" s="16"/>
    </row>
    <row r="3165" spans="10:14" x14ac:dyDescent="0.25">
      <c r="J3165" s="16"/>
      <c r="K3165" s="16"/>
      <c r="L3165" s="16"/>
      <c r="M3165" s="16"/>
      <c r="N3165" s="16"/>
    </row>
    <row r="3166" spans="10:14" x14ac:dyDescent="0.25">
      <c r="J3166" s="16"/>
      <c r="K3166" s="16"/>
      <c r="L3166" s="16"/>
      <c r="M3166" s="16"/>
      <c r="N3166" s="16"/>
    </row>
    <row r="3167" spans="10:14" x14ac:dyDescent="0.25">
      <c r="J3167" s="16"/>
      <c r="K3167" s="16"/>
      <c r="L3167" s="16"/>
      <c r="M3167" s="16"/>
      <c r="N3167" s="16"/>
    </row>
    <row r="3168" spans="10:14" x14ac:dyDescent="0.25">
      <c r="J3168" s="16"/>
      <c r="K3168" s="16"/>
      <c r="L3168" s="16"/>
      <c r="M3168" s="16"/>
      <c r="N3168" s="16"/>
    </row>
    <row r="3169" spans="10:14" x14ac:dyDescent="0.25">
      <c r="J3169" s="16"/>
      <c r="K3169" s="16"/>
      <c r="L3169" s="16"/>
      <c r="M3169" s="16"/>
      <c r="N3169" s="16"/>
    </row>
    <row r="3170" spans="10:14" x14ac:dyDescent="0.25">
      <c r="J3170" s="16"/>
      <c r="K3170" s="16"/>
      <c r="L3170" s="16"/>
      <c r="M3170" s="16"/>
      <c r="N3170" s="16"/>
    </row>
    <row r="3171" spans="10:14" x14ac:dyDescent="0.25">
      <c r="J3171" s="16"/>
      <c r="K3171" s="16"/>
      <c r="L3171" s="16"/>
      <c r="M3171" s="16"/>
      <c r="N3171" s="16"/>
    </row>
    <row r="3172" spans="10:14" x14ac:dyDescent="0.25">
      <c r="J3172" s="16"/>
      <c r="K3172" s="16"/>
      <c r="L3172" s="16"/>
      <c r="M3172" s="16"/>
      <c r="N3172" s="16"/>
    </row>
    <row r="3173" spans="10:14" x14ac:dyDescent="0.25">
      <c r="J3173" s="16"/>
      <c r="K3173" s="16"/>
      <c r="L3173" s="16"/>
      <c r="M3173" s="16"/>
      <c r="N3173" s="16"/>
    </row>
    <row r="3174" spans="10:14" x14ac:dyDescent="0.25">
      <c r="J3174" s="16"/>
      <c r="K3174" s="16"/>
      <c r="L3174" s="16"/>
      <c r="M3174" s="16"/>
      <c r="N3174" s="16"/>
    </row>
    <row r="3175" spans="10:14" x14ac:dyDescent="0.25">
      <c r="J3175" s="16"/>
      <c r="K3175" s="16"/>
      <c r="L3175" s="16"/>
      <c r="M3175" s="16"/>
      <c r="N3175" s="16"/>
    </row>
    <row r="3176" spans="10:14" x14ac:dyDescent="0.25">
      <c r="J3176" s="16"/>
      <c r="K3176" s="16"/>
      <c r="L3176" s="16"/>
      <c r="M3176" s="16"/>
      <c r="N3176" s="16"/>
    </row>
    <row r="3177" spans="10:14" x14ac:dyDescent="0.25">
      <c r="J3177" s="16"/>
      <c r="K3177" s="16"/>
      <c r="L3177" s="16"/>
      <c r="M3177" s="16"/>
      <c r="N3177" s="16"/>
    </row>
    <row r="3178" spans="10:14" x14ac:dyDescent="0.25">
      <c r="J3178" s="16"/>
      <c r="K3178" s="16"/>
      <c r="L3178" s="16"/>
      <c r="M3178" s="16"/>
      <c r="N3178" s="16"/>
    </row>
    <row r="3179" spans="10:14" x14ac:dyDescent="0.25">
      <c r="J3179" s="16"/>
      <c r="K3179" s="16"/>
      <c r="L3179" s="16"/>
      <c r="M3179" s="16"/>
      <c r="N3179" s="16"/>
    </row>
    <row r="3180" spans="10:14" x14ac:dyDescent="0.25">
      <c r="J3180" s="16"/>
      <c r="K3180" s="16"/>
      <c r="L3180" s="16"/>
      <c r="M3180" s="16"/>
      <c r="N3180" s="16"/>
    </row>
    <row r="3181" spans="10:14" x14ac:dyDescent="0.25">
      <c r="J3181" s="16"/>
      <c r="K3181" s="16"/>
      <c r="L3181" s="16"/>
      <c r="M3181" s="16"/>
      <c r="N3181" s="16"/>
    </row>
    <row r="3182" spans="10:14" x14ac:dyDescent="0.25">
      <c r="J3182" s="16"/>
      <c r="K3182" s="16"/>
      <c r="L3182" s="16"/>
      <c r="M3182" s="16"/>
      <c r="N3182" s="16"/>
    </row>
    <row r="3183" spans="10:14" x14ac:dyDescent="0.25">
      <c r="J3183" s="16"/>
      <c r="K3183" s="16"/>
      <c r="L3183" s="16"/>
      <c r="M3183" s="16"/>
      <c r="N3183" s="16"/>
    </row>
    <row r="3184" spans="10:14" x14ac:dyDescent="0.25">
      <c r="J3184" s="16"/>
      <c r="K3184" s="16"/>
      <c r="L3184" s="16"/>
      <c r="M3184" s="16"/>
      <c r="N3184" s="16"/>
    </row>
    <row r="3185" spans="10:14" x14ac:dyDescent="0.25">
      <c r="J3185" s="16"/>
      <c r="K3185" s="16"/>
      <c r="L3185" s="16"/>
      <c r="M3185" s="16"/>
      <c r="N3185" s="16"/>
    </row>
    <row r="3186" spans="10:14" x14ac:dyDescent="0.25">
      <c r="J3186" s="16"/>
      <c r="K3186" s="16"/>
      <c r="L3186" s="16"/>
      <c r="M3186" s="16"/>
      <c r="N3186" s="16"/>
    </row>
    <row r="3187" spans="10:14" x14ac:dyDescent="0.25">
      <c r="J3187" s="16"/>
      <c r="K3187" s="16"/>
      <c r="L3187" s="16"/>
      <c r="M3187" s="16"/>
      <c r="N3187" s="16"/>
    </row>
    <row r="3188" spans="10:14" x14ac:dyDescent="0.25">
      <c r="J3188" s="16"/>
      <c r="K3188" s="16"/>
      <c r="L3188" s="16"/>
      <c r="M3188" s="16"/>
      <c r="N3188" s="16"/>
    </row>
    <row r="3189" spans="10:14" x14ac:dyDescent="0.25">
      <c r="J3189" s="16"/>
      <c r="K3189" s="16"/>
      <c r="L3189" s="16"/>
      <c r="M3189" s="16"/>
      <c r="N3189" s="16"/>
    </row>
    <row r="3190" spans="10:14" x14ac:dyDescent="0.25">
      <c r="J3190" s="16"/>
      <c r="K3190" s="16"/>
      <c r="L3190" s="16"/>
      <c r="M3190" s="16"/>
      <c r="N3190" s="16"/>
    </row>
    <row r="3191" spans="10:14" x14ac:dyDescent="0.25">
      <c r="J3191" s="16"/>
      <c r="K3191" s="16"/>
      <c r="L3191" s="16"/>
      <c r="M3191" s="16"/>
      <c r="N3191" s="16"/>
    </row>
    <row r="3192" spans="10:14" x14ac:dyDescent="0.25">
      <c r="J3192" s="16"/>
      <c r="K3192" s="16"/>
      <c r="L3192" s="16"/>
      <c r="M3192" s="16"/>
      <c r="N3192" s="16"/>
    </row>
    <row r="3193" spans="10:14" x14ac:dyDescent="0.25">
      <c r="J3193" s="16"/>
      <c r="K3193" s="16"/>
      <c r="L3193" s="16"/>
      <c r="M3193" s="16"/>
      <c r="N3193" s="16"/>
    </row>
    <row r="3194" spans="10:14" x14ac:dyDescent="0.25">
      <c r="J3194" s="16"/>
      <c r="K3194" s="16"/>
      <c r="L3194" s="16"/>
      <c r="M3194" s="16"/>
      <c r="N3194" s="16"/>
    </row>
    <row r="3195" spans="10:14" x14ac:dyDescent="0.25">
      <c r="J3195" s="16"/>
      <c r="K3195" s="16"/>
      <c r="L3195" s="16"/>
      <c r="M3195" s="16"/>
      <c r="N3195" s="16"/>
    </row>
    <row r="3196" spans="10:14" x14ac:dyDescent="0.25">
      <c r="J3196" s="16"/>
      <c r="K3196" s="16"/>
      <c r="L3196" s="16"/>
      <c r="M3196" s="16"/>
      <c r="N3196" s="16"/>
    </row>
    <row r="3197" spans="10:14" x14ac:dyDescent="0.25">
      <c r="J3197" s="16"/>
      <c r="K3197" s="16"/>
      <c r="L3197" s="16"/>
      <c r="M3197" s="16"/>
      <c r="N3197" s="16"/>
    </row>
    <row r="3198" spans="10:14" x14ac:dyDescent="0.25">
      <c r="J3198" s="16"/>
      <c r="K3198" s="16"/>
      <c r="L3198" s="16"/>
      <c r="M3198" s="16"/>
      <c r="N3198" s="16"/>
    </row>
    <row r="3199" spans="10:14" x14ac:dyDescent="0.25">
      <c r="J3199" s="16"/>
      <c r="K3199" s="16"/>
      <c r="L3199" s="16"/>
      <c r="M3199" s="16"/>
      <c r="N3199" s="16"/>
    </row>
    <row r="3200" spans="10:14" x14ac:dyDescent="0.25">
      <c r="J3200" s="16"/>
      <c r="K3200" s="16"/>
      <c r="L3200" s="16"/>
      <c r="M3200" s="16"/>
      <c r="N3200" s="16"/>
    </row>
    <row r="3201" spans="10:14" x14ac:dyDescent="0.25">
      <c r="J3201" s="16"/>
      <c r="K3201" s="16"/>
      <c r="L3201" s="16"/>
      <c r="M3201" s="16"/>
      <c r="N3201" s="16"/>
    </row>
    <row r="3202" spans="10:14" x14ac:dyDescent="0.25">
      <c r="J3202" s="16"/>
      <c r="K3202" s="16"/>
      <c r="L3202" s="16"/>
      <c r="M3202" s="16"/>
      <c r="N3202" s="16"/>
    </row>
    <row r="3203" spans="10:14" x14ac:dyDescent="0.25">
      <c r="J3203" s="16"/>
      <c r="K3203" s="16"/>
      <c r="L3203" s="16"/>
      <c r="M3203" s="16"/>
      <c r="N3203" s="16"/>
    </row>
    <row r="3204" spans="10:14" x14ac:dyDescent="0.25">
      <c r="J3204" s="16"/>
      <c r="K3204" s="16"/>
      <c r="L3204" s="16"/>
      <c r="M3204" s="16"/>
      <c r="N3204" s="16"/>
    </row>
    <row r="3205" spans="10:14" x14ac:dyDescent="0.25">
      <c r="J3205" s="16"/>
      <c r="K3205" s="16"/>
      <c r="L3205" s="16"/>
      <c r="M3205" s="16"/>
      <c r="N3205" s="16"/>
    </row>
    <row r="3206" spans="10:14" x14ac:dyDescent="0.25">
      <c r="J3206" s="16"/>
      <c r="K3206" s="16"/>
      <c r="L3206" s="16"/>
      <c r="M3206" s="16"/>
      <c r="N3206" s="16"/>
    </row>
    <row r="3207" spans="10:14" x14ac:dyDescent="0.25">
      <c r="J3207" s="16"/>
      <c r="K3207" s="16"/>
      <c r="L3207" s="16"/>
      <c r="M3207" s="16"/>
      <c r="N3207" s="16"/>
    </row>
    <row r="3208" spans="10:14" x14ac:dyDescent="0.25">
      <c r="J3208" s="16"/>
      <c r="K3208" s="16"/>
      <c r="L3208" s="16"/>
      <c r="M3208" s="16"/>
      <c r="N3208" s="16"/>
    </row>
    <row r="3209" spans="10:14" x14ac:dyDescent="0.25">
      <c r="J3209" s="16"/>
      <c r="K3209" s="16"/>
      <c r="L3209" s="16"/>
      <c r="M3209" s="16"/>
      <c r="N3209" s="16"/>
    </row>
    <row r="3210" spans="10:14" x14ac:dyDescent="0.25">
      <c r="J3210" s="16"/>
      <c r="K3210" s="16"/>
      <c r="L3210" s="16"/>
      <c r="M3210" s="16"/>
      <c r="N3210" s="16"/>
    </row>
    <row r="3211" spans="10:14" x14ac:dyDescent="0.25">
      <c r="J3211" s="16"/>
      <c r="K3211" s="16"/>
      <c r="L3211" s="16"/>
      <c r="M3211" s="16"/>
      <c r="N3211" s="16"/>
    </row>
    <row r="3212" spans="10:14" x14ac:dyDescent="0.25">
      <c r="J3212" s="16"/>
      <c r="K3212" s="16"/>
      <c r="L3212" s="16"/>
      <c r="M3212" s="16"/>
      <c r="N3212" s="16"/>
    </row>
    <row r="3213" spans="10:14" x14ac:dyDescent="0.25">
      <c r="J3213" s="16"/>
      <c r="K3213" s="16"/>
      <c r="L3213" s="16"/>
      <c r="M3213" s="16"/>
      <c r="N3213" s="16"/>
    </row>
    <row r="3214" spans="10:14" x14ac:dyDescent="0.25">
      <c r="J3214" s="16"/>
      <c r="K3214" s="16"/>
      <c r="L3214" s="16"/>
      <c r="M3214" s="16"/>
      <c r="N3214" s="16"/>
    </row>
    <row r="3215" spans="10:14" x14ac:dyDescent="0.25">
      <c r="J3215" s="16"/>
      <c r="K3215" s="16"/>
      <c r="L3215" s="16"/>
      <c r="M3215" s="16"/>
      <c r="N3215" s="16"/>
    </row>
    <row r="3216" spans="10:14" x14ac:dyDescent="0.25">
      <c r="J3216" s="16"/>
      <c r="K3216" s="16"/>
      <c r="L3216" s="16"/>
      <c r="M3216" s="16"/>
      <c r="N3216" s="16"/>
    </row>
    <row r="3217" spans="10:14" x14ac:dyDescent="0.25">
      <c r="J3217" s="16"/>
      <c r="K3217" s="16"/>
      <c r="L3217" s="16"/>
      <c r="M3217" s="16"/>
      <c r="N3217" s="16"/>
    </row>
    <row r="3218" spans="10:14" x14ac:dyDescent="0.25">
      <c r="J3218" s="16"/>
      <c r="K3218" s="16"/>
      <c r="L3218" s="16"/>
      <c r="M3218" s="16"/>
      <c r="N3218" s="16"/>
    </row>
    <row r="3219" spans="10:14" x14ac:dyDescent="0.25">
      <c r="J3219" s="16"/>
      <c r="K3219" s="16"/>
      <c r="L3219" s="16"/>
      <c r="M3219" s="16"/>
      <c r="N3219" s="16"/>
    </row>
    <row r="3220" spans="10:14" x14ac:dyDescent="0.25">
      <c r="J3220" s="16"/>
      <c r="K3220" s="16"/>
      <c r="L3220" s="16"/>
      <c r="M3220" s="16"/>
      <c r="N3220" s="16"/>
    </row>
    <row r="3221" spans="10:14" x14ac:dyDescent="0.25">
      <c r="J3221" s="16"/>
      <c r="K3221" s="16"/>
      <c r="L3221" s="16"/>
      <c r="M3221" s="16"/>
      <c r="N3221" s="16"/>
    </row>
    <row r="3222" spans="10:14" x14ac:dyDescent="0.25">
      <c r="J3222" s="16"/>
      <c r="K3222" s="16"/>
      <c r="L3222" s="16"/>
      <c r="M3222" s="16"/>
      <c r="N3222" s="16"/>
    </row>
    <row r="3223" spans="10:14" x14ac:dyDescent="0.25">
      <c r="J3223" s="16"/>
      <c r="K3223" s="16"/>
      <c r="L3223" s="16"/>
      <c r="M3223" s="16"/>
      <c r="N3223" s="16"/>
    </row>
    <row r="3224" spans="10:14" x14ac:dyDescent="0.25">
      <c r="J3224" s="16"/>
      <c r="K3224" s="16"/>
      <c r="L3224" s="16"/>
      <c r="M3224" s="16"/>
      <c r="N3224" s="16"/>
    </row>
    <row r="3225" spans="10:14" x14ac:dyDescent="0.25">
      <c r="J3225" s="16"/>
      <c r="K3225" s="16"/>
      <c r="L3225" s="16"/>
      <c r="M3225" s="16"/>
      <c r="N3225" s="16"/>
    </row>
    <row r="3226" spans="10:14" x14ac:dyDescent="0.25">
      <c r="J3226" s="16"/>
      <c r="K3226" s="16"/>
      <c r="L3226" s="16"/>
      <c r="M3226" s="16"/>
      <c r="N3226" s="16"/>
    </row>
    <row r="3227" spans="10:14" x14ac:dyDescent="0.25">
      <c r="J3227" s="16"/>
      <c r="K3227" s="16"/>
      <c r="L3227" s="16"/>
      <c r="M3227" s="16"/>
      <c r="N3227" s="16"/>
    </row>
    <row r="3228" spans="10:14" x14ac:dyDescent="0.25">
      <c r="J3228" s="16"/>
      <c r="K3228" s="16"/>
      <c r="L3228" s="16"/>
      <c r="M3228" s="16"/>
      <c r="N3228" s="16"/>
    </row>
    <row r="3229" spans="10:14" x14ac:dyDescent="0.25">
      <c r="J3229" s="16"/>
      <c r="K3229" s="16"/>
      <c r="L3229" s="16"/>
      <c r="M3229" s="16"/>
      <c r="N3229" s="16"/>
    </row>
    <row r="3230" spans="10:14" x14ac:dyDescent="0.25">
      <c r="J3230" s="16"/>
      <c r="K3230" s="16"/>
      <c r="L3230" s="16"/>
      <c r="M3230" s="16"/>
      <c r="N3230" s="16"/>
    </row>
    <row r="3231" spans="10:14" x14ac:dyDescent="0.25">
      <c r="J3231" s="16"/>
      <c r="K3231" s="16"/>
      <c r="L3231" s="16"/>
      <c r="M3231" s="16"/>
      <c r="N3231" s="16"/>
    </row>
    <row r="3232" spans="10:14" x14ac:dyDescent="0.25">
      <c r="J3232" s="16"/>
      <c r="K3232" s="16"/>
      <c r="L3232" s="16"/>
      <c r="M3232" s="16"/>
      <c r="N3232" s="16"/>
    </row>
    <row r="3233" spans="10:14" x14ac:dyDescent="0.25">
      <c r="J3233" s="16"/>
      <c r="K3233" s="16"/>
      <c r="L3233" s="16"/>
      <c r="M3233" s="16"/>
      <c r="N3233" s="16"/>
    </row>
    <row r="3234" spans="10:14" x14ac:dyDescent="0.25">
      <c r="J3234" s="16"/>
      <c r="K3234" s="16"/>
      <c r="L3234" s="16"/>
      <c r="M3234" s="16"/>
      <c r="N3234" s="16"/>
    </row>
    <row r="3235" spans="10:14" x14ac:dyDescent="0.25">
      <c r="J3235" s="16"/>
      <c r="K3235" s="16"/>
      <c r="L3235" s="16"/>
      <c r="M3235" s="16"/>
      <c r="N3235" s="16"/>
    </row>
    <row r="3236" spans="10:14" x14ac:dyDescent="0.25">
      <c r="J3236" s="16"/>
      <c r="K3236" s="16"/>
      <c r="L3236" s="16"/>
      <c r="M3236" s="16"/>
      <c r="N3236" s="16"/>
    </row>
    <row r="3237" spans="10:14" x14ac:dyDescent="0.25">
      <c r="J3237" s="16"/>
      <c r="K3237" s="16"/>
      <c r="L3237" s="16"/>
      <c r="M3237" s="16"/>
      <c r="N3237" s="16"/>
    </row>
    <row r="3238" spans="10:14" x14ac:dyDescent="0.25">
      <c r="J3238" s="16"/>
      <c r="K3238" s="16"/>
      <c r="L3238" s="16"/>
      <c r="M3238" s="16"/>
      <c r="N3238" s="16"/>
    </row>
    <row r="3239" spans="10:14" x14ac:dyDescent="0.25">
      <c r="J3239" s="16"/>
      <c r="K3239" s="16"/>
      <c r="L3239" s="16"/>
      <c r="M3239" s="16"/>
      <c r="N3239" s="16"/>
    </row>
    <row r="3240" spans="10:14" x14ac:dyDescent="0.25">
      <c r="J3240" s="16"/>
      <c r="K3240" s="16"/>
      <c r="L3240" s="16"/>
      <c r="M3240" s="16"/>
      <c r="N3240" s="16"/>
    </row>
    <row r="3241" spans="10:14" x14ac:dyDescent="0.25">
      <c r="J3241" s="16"/>
      <c r="K3241" s="16"/>
      <c r="L3241" s="16"/>
      <c r="M3241" s="16"/>
      <c r="N3241" s="16"/>
    </row>
    <row r="3242" spans="10:14" x14ac:dyDescent="0.25">
      <c r="J3242" s="16"/>
      <c r="K3242" s="16"/>
      <c r="L3242" s="16"/>
      <c r="M3242" s="16"/>
      <c r="N3242" s="16"/>
    </row>
    <row r="3243" spans="10:14" x14ac:dyDescent="0.25">
      <c r="J3243" s="16"/>
      <c r="K3243" s="16"/>
      <c r="L3243" s="16"/>
      <c r="M3243" s="16"/>
      <c r="N3243" s="16"/>
    </row>
    <row r="3244" spans="10:14" x14ac:dyDescent="0.25">
      <c r="J3244" s="16"/>
      <c r="K3244" s="16"/>
      <c r="L3244" s="16"/>
      <c r="M3244" s="16"/>
      <c r="N3244" s="16"/>
    </row>
    <row r="3245" spans="10:14" x14ac:dyDescent="0.25">
      <c r="J3245" s="16"/>
      <c r="K3245" s="16"/>
      <c r="L3245" s="16"/>
      <c r="M3245" s="16"/>
      <c r="N3245" s="16"/>
    </row>
    <row r="3246" spans="10:14" x14ac:dyDescent="0.25">
      <c r="J3246" s="16"/>
      <c r="K3246" s="16"/>
      <c r="L3246" s="16"/>
      <c r="M3246" s="16"/>
      <c r="N3246" s="16"/>
    </row>
    <row r="3247" spans="10:14" x14ac:dyDescent="0.25">
      <c r="J3247" s="16"/>
      <c r="K3247" s="16"/>
      <c r="L3247" s="16"/>
      <c r="M3247" s="16"/>
      <c r="N3247" s="16"/>
    </row>
    <row r="3248" spans="10:14" x14ac:dyDescent="0.25">
      <c r="J3248" s="16"/>
      <c r="K3248" s="16"/>
      <c r="L3248" s="16"/>
      <c r="M3248" s="16"/>
      <c r="N3248" s="16"/>
    </row>
    <row r="3249" spans="10:14" x14ac:dyDescent="0.25">
      <c r="J3249" s="16"/>
      <c r="K3249" s="16"/>
      <c r="L3249" s="16"/>
      <c r="M3249" s="16"/>
      <c r="N3249" s="16"/>
    </row>
    <row r="3250" spans="10:14" x14ac:dyDescent="0.25">
      <c r="J3250" s="16"/>
      <c r="K3250" s="16"/>
      <c r="L3250" s="16"/>
      <c r="M3250" s="16"/>
      <c r="N3250" s="26"/>
    </row>
    <row r="3251" spans="10:14" x14ac:dyDescent="0.25">
      <c r="J3251" s="16"/>
      <c r="K3251" s="16"/>
      <c r="L3251" s="16"/>
      <c r="M3251" s="16"/>
      <c r="N3251" s="26"/>
    </row>
    <row r="3252" spans="10:14" x14ac:dyDescent="0.25">
      <c r="J3252" s="16"/>
      <c r="K3252" s="16"/>
      <c r="L3252" s="16"/>
      <c r="M3252" s="16"/>
      <c r="N3252" s="26"/>
    </row>
    <row r="3253" spans="10:14" x14ac:dyDescent="0.25">
      <c r="J3253" s="16"/>
      <c r="K3253" s="16"/>
      <c r="L3253" s="16"/>
      <c r="M3253" s="16"/>
      <c r="N3253" s="26"/>
    </row>
    <row r="3254" spans="10:14" x14ac:dyDescent="0.25">
      <c r="J3254" s="16"/>
      <c r="K3254" s="16"/>
      <c r="L3254" s="16"/>
      <c r="M3254" s="16"/>
      <c r="N3254" s="26"/>
    </row>
    <row r="3255" spans="10:14" x14ac:dyDescent="0.25">
      <c r="J3255" s="16"/>
      <c r="K3255" s="16"/>
      <c r="L3255" s="16"/>
      <c r="M3255" s="16"/>
      <c r="N3255" s="26"/>
    </row>
    <row r="3256" spans="10:14" x14ac:dyDescent="0.25">
      <c r="J3256" s="16"/>
      <c r="K3256" s="16"/>
      <c r="L3256" s="16"/>
      <c r="M3256" s="16"/>
      <c r="N3256" s="26"/>
    </row>
    <row r="3257" spans="10:14" x14ac:dyDescent="0.25">
      <c r="J3257" s="16"/>
      <c r="K3257" s="16"/>
      <c r="L3257" s="16"/>
      <c r="M3257" s="16"/>
      <c r="N3257" s="26"/>
    </row>
    <row r="3258" spans="10:14" x14ac:dyDescent="0.25">
      <c r="J3258" s="16"/>
      <c r="K3258" s="16"/>
      <c r="L3258" s="16"/>
      <c r="M3258" s="16"/>
      <c r="N3258" s="26"/>
    </row>
    <row r="3259" spans="10:14" x14ac:dyDescent="0.25">
      <c r="J3259" s="16"/>
      <c r="K3259" s="16"/>
      <c r="L3259" s="16"/>
      <c r="M3259" s="16"/>
      <c r="N3259" s="26"/>
    </row>
    <row r="3260" spans="10:14" x14ac:dyDescent="0.25">
      <c r="J3260" s="16"/>
      <c r="K3260" s="16"/>
      <c r="L3260" s="16"/>
      <c r="M3260" s="16"/>
      <c r="N3260" s="26"/>
    </row>
    <row r="3261" spans="10:14" x14ac:dyDescent="0.25">
      <c r="J3261" s="16"/>
      <c r="K3261" s="16"/>
      <c r="L3261" s="16"/>
      <c r="M3261" s="16"/>
      <c r="N3261" s="26"/>
    </row>
    <row r="3262" spans="10:14" x14ac:dyDescent="0.25">
      <c r="J3262" s="16"/>
      <c r="K3262" s="16"/>
      <c r="L3262" s="16"/>
      <c r="M3262" s="16"/>
      <c r="N3262" s="26"/>
    </row>
    <row r="3263" spans="10:14" x14ac:dyDescent="0.25">
      <c r="J3263" s="16"/>
      <c r="K3263" s="16"/>
      <c r="L3263" s="16"/>
      <c r="M3263" s="16"/>
      <c r="N3263" s="26"/>
    </row>
    <row r="3264" spans="10:14" x14ac:dyDescent="0.25">
      <c r="J3264" s="16"/>
      <c r="K3264" s="16"/>
      <c r="L3264" s="16"/>
      <c r="M3264" s="16"/>
      <c r="N3264" s="26"/>
    </row>
    <row r="3265" spans="10:14" x14ac:dyDescent="0.25">
      <c r="J3265" s="16"/>
      <c r="K3265" s="16"/>
      <c r="L3265" s="16"/>
      <c r="M3265" s="16"/>
      <c r="N3265" s="26"/>
    </row>
    <row r="3266" spans="10:14" x14ac:dyDescent="0.25">
      <c r="J3266" s="16"/>
      <c r="K3266" s="16"/>
      <c r="L3266" s="16"/>
      <c r="M3266" s="16"/>
      <c r="N3266" s="26"/>
    </row>
    <row r="3267" spans="10:14" x14ac:dyDescent="0.25">
      <c r="J3267" s="16"/>
      <c r="K3267" s="16"/>
      <c r="L3267" s="16"/>
      <c r="M3267" s="16"/>
      <c r="N3267" s="26"/>
    </row>
    <row r="3268" spans="10:14" x14ac:dyDescent="0.25">
      <c r="J3268" s="16"/>
      <c r="K3268" s="16"/>
      <c r="L3268" s="16"/>
      <c r="M3268" s="16"/>
      <c r="N3268" s="26"/>
    </row>
    <row r="3269" spans="10:14" x14ac:dyDescent="0.25">
      <c r="J3269" s="16"/>
      <c r="K3269" s="16"/>
      <c r="L3269" s="16"/>
      <c r="M3269" s="16"/>
      <c r="N3269" s="26"/>
    </row>
    <row r="3270" spans="10:14" x14ac:dyDescent="0.25">
      <c r="J3270" s="16"/>
      <c r="K3270" s="16"/>
      <c r="L3270" s="16"/>
      <c r="M3270" s="16"/>
      <c r="N3270" s="26"/>
    </row>
    <row r="3271" spans="10:14" x14ac:dyDescent="0.25">
      <c r="J3271" s="16"/>
      <c r="K3271" s="16"/>
      <c r="L3271" s="16"/>
      <c r="M3271" s="16"/>
      <c r="N3271" s="26"/>
    </row>
    <row r="3272" spans="10:14" x14ac:dyDescent="0.25">
      <c r="J3272" s="16"/>
      <c r="K3272" s="16"/>
      <c r="L3272" s="16"/>
      <c r="M3272" s="16"/>
      <c r="N3272" s="26"/>
    </row>
    <row r="3273" spans="10:14" x14ac:dyDescent="0.25">
      <c r="J3273" s="16"/>
      <c r="K3273" s="16"/>
      <c r="L3273" s="16"/>
      <c r="M3273" s="16"/>
      <c r="N3273" s="26"/>
    </row>
    <row r="3274" spans="10:14" x14ac:dyDescent="0.25">
      <c r="J3274" s="16"/>
      <c r="K3274" s="16"/>
      <c r="L3274" s="16"/>
      <c r="M3274" s="16"/>
      <c r="N3274" s="26"/>
    </row>
    <row r="3275" spans="10:14" x14ac:dyDescent="0.25">
      <c r="J3275" s="16"/>
      <c r="K3275" s="16"/>
      <c r="L3275" s="16"/>
      <c r="M3275" s="16"/>
      <c r="N3275" s="26"/>
    </row>
    <row r="3276" spans="10:14" x14ac:dyDescent="0.25">
      <c r="J3276" s="16"/>
      <c r="K3276" s="16"/>
      <c r="L3276" s="16"/>
      <c r="M3276" s="16"/>
      <c r="N3276" s="26"/>
    </row>
    <row r="3277" spans="10:14" x14ac:dyDescent="0.25">
      <c r="J3277" s="16"/>
      <c r="K3277" s="16"/>
      <c r="L3277" s="16"/>
      <c r="M3277" s="16"/>
      <c r="N3277" s="26"/>
    </row>
    <row r="3278" spans="10:14" x14ac:dyDescent="0.25">
      <c r="J3278" s="16"/>
      <c r="K3278" s="16"/>
      <c r="L3278" s="16"/>
      <c r="M3278" s="16"/>
      <c r="N3278" s="26"/>
    </row>
    <row r="3279" spans="10:14" x14ac:dyDescent="0.25">
      <c r="J3279" s="16"/>
      <c r="K3279" s="16"/>
      <c r="L3279" s="16"/>
      <c r="M3279" s="16"/>
      <c r="N3279" s="26"/>
    </row>
    <row r="3280" spans="10:14" x14ac:dyDescent="0.25">
      <c r="J3280" s="16"/>
      <c r="K3280" s="16"/>
      <c r="L3280" s="16"/>
      <c r="M3280" s="16"/>
      <c r="N3280" s="26"/>
    </row>
    <row r="3281" spans="10:14" x14ac:dyDescent="0.25">
      <c r="J3281" s="16"/>
      <c r="K3281" s="16"/>
      <c r="L3281" s="16"/>
      <c r="M3281" s="16"/>
      <c r="N3281" s="26"/>
    </row>
    <row r="3282" spans="10:14" x14ac:dyDescent="0.25">
      <c r="J3282" s="16"/>
      <c r="K3282" s="16"/>
      <c r="L3282" s="16"/>
      <c r="M3282" s="16"/>
      <c r="N3282" s="26"/>
    </row>
    <row r="3283" spans="10:14" x14ac:dyDescent="0.25">
      <c r="J3283" s="16"/>
      <c r="K3283" s="16"/>
      <c r="L3283" s="16"/>
      <c r="M3283" s="16"/>
      <c r="N3283" s="26"/>
    </row>
    <row r="3284" spans="10:14" x14ac:dyDescent="0.25">
      <c r="J3284" s="16"/>
      <c r="K3284" s="16"/>
      <c r="L3284" s="16"/>
      <c r="M3284" s="16"/>
      <c r="N3284" s="26"/>
    </row>
    <row r="3285" spans="10:14" x14ac:dyDescent="0.25">
      <c r="J3285" s="16"/>
      <c r="K3285" s="16"/>
      <c r="L3285" s="16"/>
      <c r="M3285" s="16"/>
      <c r="N3285" s="26"/>
    </row>
    <row r="3286" spans="10:14" x14ac:dyDescent="0.25">
      <c r="J3286" s="16"/>
      <c r="K3286" s="16"/>
      <c r="L3286" s="16"/>
      <c r="M3286" s="16"/>
      <c r="N3286" s="26"/>
    </row>
    <row r="3287" spans="10:14" x14ac:dyDescent="0.25">
      <c r="J3287" s="16"/>
      <c r="K3287" s="16"/>
      <c r="L3287" s="16"/>
      <c r="M3287" s="16"/>
      <c r="N3287" s="26"/>
    </row>
    <row r="3288" spans="10:14" x14ac:dyDescent="0.25">
      <c r="J3288" s="16"/>
      <c r="K3288" s="16"/>
      <c r="L3288" s="16"/>
      <c r="M3288" s="16"/>
      <c r="N3288" s="26"/>
    </row>
    <row r="3289" spans="10:14" x14ac:dyDescent="0.25">
      <c r="J3289" s="16"/>
      <c r="K3289" s="16"/>
      <c r="L3289" s="16"/>
      <c r="M3289" s="16"/>
      <c r="N3289" s="26"/>
    </row>
    <row r="3290" spans="10:14" x14ac:dyDescent="0.25">
      <c r="J3290" s="16"/>
      <c r="K3290" s="16"/>
      <c r="L3290" s="16"/>
      <c r="M3290" s="16"/>
      <c r="N3290" s="26"/>
    </row>
    <row r="3291" spans="10:14" x14ac:dyDescent="0.25">
      <c r="J3291" s="16"/>
      <c r="K3291" s="16"/>
      <c r="L3291" s="16"/>
      <c r="M3291" s="16"/>
      <c r="N3291" s="26"/>
    </row>
    <row r="3292" spans="10:14" x14ac:dyDescent="0.25">
      <c r="J3292" s="16"/>
      <c r="K3292" s="16"/>
      <c r="L3292" s="16"/>
      <c r="M3292" s="16"/>
      <c r="N3292" s="26"/>
    </row>
    <row r="3293" spans="10:14" x14ac:dyDescent="0.25">
      <c r="J3293" s="16"/>
      <c r="K3293" s="16"/>
      <c r="L3293" s="16"/>
      <c r="M3293" s="16"/>
      <c r="N3293" s="26"/>
    </row>
    <row r="3294" spans="10:14" x14ac:dyDescent="0.25">
      <c r="J3294" s="16"/>
      <c r="K3294" s="16"/>
      <c r="L3294" s="16"/>
      <c r="M3294" s="16"/>
      <c r="N3294" s="26"/>
    </row>
    <row r="3295" spans="10:14" x14ac:dyDescent="0.25">
      <c r="J3295" s="16"/>
      <c r="K3295" s="16"/>
      <c r="L3295" s="16"/>
      <c r="M3295" s="16"/>
      <c r="N3295" s="26"/>
    </row>
    <row r="3296" spans="10:14" x14ac:dyDescent="0.25">
      <c r="J3296" s="16"/>
      <c r="K3296" s="16"/>
      <c r="L3296" s="16"/>
      <c r="M3296" s="16"/>
      <c r="N3296" s="26"/>
    </row>
    <row r="3297" spans="10:14" x14ac:dyDescent="0.25">
      <c r="J3297" s="16"/>
      <c r="K3297" s="16"/>
      <c r="L3297" s="16"/>
      <c r="M3297" s="16"/>
      <c r="N3297" s="26"/>
    </row>
    <row r="3298" spans="10:14" x14ac:dyDescent="0.25">
      <c r="J3298" s="16"/>
      <c r="K3298" s="16"/>
      <c r="L3298" s="16"/>
      <c r="M3298" s="16"/>
      <c r="N3298" s="26"/>
    </row>
    <row r="3299" spans="10:14" x14ac:dyDescent="0.25">
      <c r="J3299" s="16"/>
      <c r="K3299" s="16"/>
      <c r="L3299" s="16"/>
      <c r="M3299" s="16"/>
      <c r="N3299" s="26"/>
    </row>
    <row r="3300" spans="10:14" x14ac:dyDescent="0.25">
      <c r="J3300" s="16"/>
      <c r="K3300" s="16"/>
      <c r="L3300" s="16"/>
      <c r="M3300" s="16"/>
      <c r="N3300" s="26"/>
    </row>
    <row r="3301" spans="10:14" x14ac:dyDescent="0.25">
      <c r="J3301" s="16"/>
      <c r="K3301" s="16"/>
      <c r="L3301" s="16"/>
      <c r="M3301" s="16"/>
      <c r="N3301" s="26"/>
    </row>
    <row r="3302" spans="10:14" x14ac:dyDescent="0.25">
      <c r="J3302" s="16"/>
      <c r="K3302" s="16"/>
      <c r="L3302" s="16"/>
      <c r="M3302" s="16"/>
      <c r="N3302" s="26"/>
    </row>
    <row r="3303" spans="10:14" x14ac:dyDescent="0.25">
      <c r="J3303" s="16"/>
      <c r="K3303" s="16"/>
      <c r="L3303" s="16"/>
      <c r="M3303" s="16"/>
      <c r="N3303" s="26"/>
    </row>
    <row r="3304" spans="10:14" x14ac:dyDescent="0.25">
      <c r="J3304" s="16"/>
      <c r="K3304" s="16"/>
      <c r="L3304" s="16"/>
      <c r="M3304" s="16"/>
      <c r="N3304" s="26"/>
    </row>
    <row r="3305" spans="10:14" x14ac:dyDescent="0.25">
      <c r="J3305" s="16"/>
      <c r="K3305" s="16"/>
      <c r="L3305" s="16"/>
      <c r="M3305" s="16"/>
      <c r="N3305" s="26"/>
    </row>
    <row r="3306" spans="10:14" x14ac:dyDescent="0.25">
      <c r="J3306" s="16"/>
      <c r="K3306" s="16"/>
      <c r="L3306" s="16"/>
      <c r="M3306" s="16"/>
      <c r="N3306" s="26"/>
    </row>
    <row r="3307" spans="10:14" x14ac:dyDescent="0.25">
      <c r="J3307" s="16"/>
      <c r="K3307" s="16"/>
      <c r="L3307" s="16"/>
      <c r="M3307" s="16"/>
      <c r="N3307" s="26"/>
    </row>
    <row r="3308" spans="10:14" x14ac:dyDescent="0.25">
      <c r="J3308" s="16"/>
      <c r="K3308" s="16"/>
      <c r="L3308" s="16"/>
      <c r="M3308" s="16"/>
      <c r="N3308" s="26"/>
    </row>
    <row r="3309" spans="10:14" x14ac:dyDescent="0.25">
      <c r="J3309" s="16"/>
      <c r="K3309" s="16"/>
      <c r="L3309" s="16"/>
      <c r="M3309" s="16"/>
      <c r="N3309" s="26"/>
    </row>
    <row r="3310" spans="10:14" x14ac:dyDescent="0.25">
      <c r="J3310" s="16"/>
      <c r="K3310" s="16"/>
      <c r="L3310" s="16"/>
      <c r="M3310" s="16"/>
      <c r="N3310" s="26"/>
    </row>
    <row r="3311" spans="10:14" x14ac:dyDescent="0.25">
      <c r="J3311" s="16"/>
      <c r="K3311" s="16"/>
      <c r="L3311" s="16"/>
      <c r="M3311" s="16"/>
      <c r="N3311" s="26"/>
    </row>
    <row r="3312" spans="10:14" x14ac:dyDescent="0.25">
      <c r="J3312" s="16"/>
      <c r="K3312" s="16"/>
      <c r="L3312" s="16"/>
      <c r="M3312" s="16"/>
      <c r="N3312" s="26"/>
    </row>
    <row r="3313" spans="10:14" x14ac:dyDescent="0.25">
      <c r="J3313" s="16"/>
      <c r="K3313" s="16"/>
      <c r="L3313" s="16"/>
      <c r="M3313" s="16"/>
      <c r="N3313" s="26"/>
    </row>
    <row r="3314" spans="10:14" x14ac:dyDescent="0.25">
      <c r="J3314" s="16"/>
      <c r="K3314" s="16"/>
      <c r="L3314" s="16"/>
      <c r="M3314" s="16"/>
      <c r="N3314" s="26"/>
    </row>
    <row r="3315" spans="10:14" x14ac:dyDescent="0.25">
      <c r="J3315" s="16"/>
      <c r="K3315" s="16"/>
      <c r="L3315" s="16"/>
      <c r="M3315" s="16"/>
      <c r="N3315" s="26"/>
    </row>
    <row r="3316" spans="10:14" x14ac:dyDescent="0.25">
      <c r="J3316" s="16"/>
      <c r="K3316" s="16"/>
      <c r="L3316" s="16"/>
      <c r="M3316" s="16"/>
      <c r="N3316" s="26"/>
    </row>
    <row r="3317" spans="10:14" x14ac:dyDescent="0.25">
      <c r="J3317" s="16"/>
      <c r="K3317" s="16"/>
      <c r="L3317" s="16"/>
      <c r="M3317" s="16"/>
      <c r="N3317" s="26"/>
    </row>
    <row r="3318" spans="10:14" x14ac:dyDescent="0.25">
      <c r="J3318" s="16"/>
      <c r="K3318" s="16"/>
      <c r="L3318" s="16"/>
      <c r="M3318" s="16"/>
      <c r="N3318" s="26"/>
    </row>
    <row r="3319" spans="10:14" x14ac:dyDescent="0.25">
      <c r="J3319" s="16"/>
      <c r="K3319" s="16"/>
      <c r="L3319" s="16"/>
      <c r="M3319" s="16"/>
      <c r="N3319" s="26"/>
    </row>
    <row r="3320" spans="10:14" x14ac:dyDescent="0.25">
      <c r="J3320" s="16"/>
      <c r="K3320" s="16"/>
      <c r="L3320" s="16"/>
      <c r="M3320" s="16"/>
      <c r="N3320" s="26"/>
    </row>
    <row r="3321" spans="10:14" x14ac:dyDescent="0.25">
      <c r="J3321" s="16"/>
      <c r="K3321" s="16"/>
      <c r="L3321" s="16"/>
      <c r="M3321" s="16"/>
      <c r="N3321" s="26"/>
    </row>
    <row r="3322" spans="10:14" x14ac:dyDescent="0.25">
      <c r="J3322" s="16"/>
      <c r="K3322" s="16"/>
      <c r="L3322" s="16"/>
      <c r="M3322" s="16"/>
      <c r="N3322" s="26"/>
    </row>
    <row r="3323" spans="10:14" x14ac:dyDescent="0.25">
      <c r="J3323" s="16"/>
      <c r="K3323" s="16"/>
      <c r="L3323" s="16"/>
      <c r="M3323" s="16"/>
      <c r="N3323" s="26"/>
    </row>
    <row r="3324" spans="10:14" x14ac:dyDescent="0.25">
      <c r="J3324" s="16"/>
      <c r="K3324" s="16"/>
      <c r="L3324" s="16"/>
      <c r="M3324" s="16"/>
      <c r="N3324" s="26"/>
    </row>
    <row r="3325" spans="10:14" x14ac:dyDescent="0.25">
      <c r="J3325" s="16"/>
      <c r="K3325" s="16"/>
      <c r="L3325" s="16"/>
      <c r="M3325" s="16"/>
      <c r="N3325" s="26"/>
    </row>
    <row r="3326" spans="10:14" x14ac:dyDescent="0.25">
      <c r="J3326" s="16"/>
      <c r="K3326" s="16"/>
      <c r="L3326" s="16"/>
      <c r="M3326" s="16"/>
      <c r="N3326" s="26"/>
    </row>
    <row r="3327" spans="10:14" x14ac:dyDescent="0.25">
      <c r="J3327" s="16"/>
      <c r="K3327" s="16"/>
      <c r="L3327" s="16"/>
      <c r="M3327" s="16"/>
      <c r="N3327" s="26"/>
    </row>
    <row r="3328" spans="10:14" x14ac:dyDescent="0.25">
      <c r="J3328" s="16"/>
      <c r="K3328" s="16"/>
      <c r="L3328" s="16"/>
      <c r="M3328" s="16"/>
      <c r="N3328" s="26"/>
    </row>
    <row r="3329" spans="10:14" x14ac:dyDescent="0.25">
      <c r="J3329" s="16"/>
      <c r="K3329" s="16"/>
      <c r="L3329" s="16"/>
      <c r="M3329" s="16"/>
      <c r="N3329" s="26"/>
    </row>
    <row r="3330" spans="10:14" x14ac:dyDescent="0.25">
      <c r="J3330" s="16"/>
      <c r="K3330" s="16"/>
      <c r="L3330" s="16"/>
      <c r="M3330" s="16"/>
      <c r="N3330" s="26"/>
    </row>
    <row r="3331" spans="10:14" x14ac:dyDescent="0.25">
      <c r="J3331" s="16"/>
      <c r="K3331" s="16"/>
      <c r="L3331" s="16"/>
      <c r="M3331" s="16"/>
      <c r="N3331" s="26"/>
    </row>
    <row r="3332" spans="10:14" x14ac:dyDescent="0.25">
      <c r="J3332" s="16"/>
      <c r="K3332" s="16"/>
      <c r="L3332" s="16"/>
      <c r="M3332" s="16"/>
      <c r="N3332" s="26"/>
    </row>
    <row r="3333" spans="10:14" x14ac:dyDescent="0.25">
      <c r="J3333" s="16"/>
      <c r="K3333" s="16"/>
      <c r="L3333" s="16"/>
      <c r="M3333" s="16"/>
      <c r="N3333" s="26"/>
    </row>
    <row r="3334" spans="10:14" x14ac:dyDescent="0.25">
      <c r="J3334" s="16"/>
      <c r="K3334" s="16"/>
      <c r="L3334" s="16"/>
      <c r="M3334" s="16"/>
      <c r="N3334" s="26"/>
    </row>
    <row r="3335" spans="10:14" x14ac:dyDescent="0.25">
      <c r="J3335" s="16"/>
      <c r="K3335" s="16"/>
      <c r="L3335" s="16"/>
      <c r="M3335" s="16"/>
      <c r="N3335" s="26"/>
    </row>
    <row r="3336" spans="10:14" x14ac:dyDescent="0.25">
      <c r="J3336" s="16"/>
      <c r="K3336" s="16"/>
      <c r="L3336" s="16"/>
      <c r="M3336" s="16"/>
      <c r="N3336" s="26"/>
    </row>
    <row r="3337" spans="10:14" x14ac:dyDescent="0.25">
      <c r="J3337" s="16"/>
      <c r="K3337" s="16"/>
      <c r="L3337" s="16"/>
      <c r="M3337" s="16"/>
      <c r="N3337" s="26"/>
    </row>
    <row r="3338" spans="10:14" x14ac:dyDescent="0.25">
      <c r="J3338" s="16"/>
      <c r="K3338" s="16"/>
      <c r="L3338" s="16"/>
      <c r="M3338" s="16"/>
      <c r="N3338" s="26"/>
    </row>
    <row r="3339" spans="10:14" x14ac:dyDescent="0.25">
      <c r="J3339" s="16"/>
      <c r="K3339" s="16"/>
      <c r="L3339" s="16"/>
      <c r="M3339" s="16"/>
      <c r="N3339" s="26"/>
    </row>
    <row r="3340" spans="10:14" x14ac:dyDescent="0.25">
      <c r="J3340" s="16"/>
      <c r="K3340" s="16"/>
      <c r="L3340" s="16"/>
      <c r="M3340" s="16"/>
      <c r="N3340" s="26"/>
    </row>
    <row r="3341" spans="10:14" x14ac:dyDescent="0.25">
      <c r="J3341" s="16"/>
      <c r="K3341" s="16"/>
      <c r="L3341" s="16"/>
      <c r="M3341" s="16"/>
      <c r="N3341" s="26"/>
    </row>
    <row r="3342" spans="10:14" x14ac:dyDescent="0.25">
      <c r="J3342" s="16"/>
      <c r="K3342" s="16"/>
      <c r="L3342" s="16"/>
      <c r="M3342" s="16"/>
      <c r="N3342" s="26"/>
    </row>
    <row r="3343" spans="10:14" x14ac:dyDescent="0.25">
      <c r="J3343" s="16"/>
      <c r="K3343" s="16"/>
      <c r="L3343" s="16"/>
      <c r="M3343" s="16"/>
      <c r="N3343" s="26"/>
    </row>
    <row r="3344" spans="10:14" x14ac:dyDescent="0.25">
      <c r="J3344" s="16"/>
      <c r="K3344" s="16"/>
      <c r="L3344" s="16"/>
      <c r="M3344" s="16"/>
      <c r="N3344" s="26"/>
    </row>
    <row r="3345" spans="10:14" x14ac:dyDescent="0.25">
      <c r="J3345" s="16"/>
      <c r="K3345" s="16"/>
      <c r="L3345" s="16"/>
      <c r="M3345" s="16"/>
      <c r="N3345" s="26"/>
    </row>
    <row r="3346" spans="10:14" x14ac:dyDescent="0.25">
      <c r="J3346" s="16"/>
      <c r="K3346" s="16"/>
      <c r="L3346" s="16"/>
      <c r="M3346" s="16"/>
      <c r="N3346" s="26"/>
    </row>
    <row r="3347" spans="10:14" x14ac:dyDescent="0.25">
      <c r="J3347" s="16"/>
      <c r="K3347" s="16"/>
      <c r="L3347" s="16"/>
      <c r="M3347" s="16"/>
      <c r="N3347" s="26"/>
    </row>
    <row r="3348" spans="10:14" x14ac:dyDescent="0.25">
      <c r="J3348" s="16"/>
      <c r="K3348" s="16"/>
      <c r="L3348" s="16"/>
      <c r="M3348" s="16"/>
      <c r="N3348" s="26"/>
    </row>
    <row r="3349" spans="10:14" x14ac:dyDescent="0.25">
      <c r="J3349" s="16"/>
      <c r="K3349" s="16"/>
      <c r="L3349" s="16"/>
      <c r="M3349" s="16"/>
      <c r="N3349" s="26"/>
    </row>
    <row r="3350" spans="10:14" x14ac:dyDescent="0.25">
      <c r="J3350" s="16"/>
      <c r="K3350" s="16"/>
      <c r="L3350" s="16"/>
      <c r="M3350" s="16"/>
      <c r="N3350" s="26"/>
    </row>
    <row r="3351" spans="10:14" x14ac:dyDescent="0.25">
      <c r="J3351" s="16"/>
      <c r="K3351" s="16"/>
      <c r="L3351" s="16"/>
      <c r="M3351" s="16"/>
      <c r="N3351" s="26"/>
    </row>
    <row r="3352" spans="10:14" x14ac:dyDescent="0.25">
      <c r="J3352" s="16"/>
      <c r="K3352" s="16"/>
      <c r="L3352" s="16"/>
      <c r="M3352" s="16"/>
      <c r="N3352" s="26"/>
    </row>
    <row r="3353" spans="10:14" x14ac:dyDescent="0.25">
      <c r="J3353" s="16"/>
      <c r="K3353" s="16"/>
      <c r="L3353" s="16"/>
      <c r="M3353" s="16"/>
      <c r="N3353" s="26"/>
    </row>
    <row r="3354" spans="10:14" x14ac:dyDescent="0.25">
      <c r="J3354" s="16"/>
      <c r="K3354" s="16"/>
      <c r="L3354" s="16"/>
      <c r="M3354" s="16"/>
      <c r="N3354" s="26"/>
    </row>
    <row r="3355" spans="10:14" x14ac:dyDescent="0.25">
      <c r="J3355" s="16"/>
      <c r="K3355" s="16"/>
      <c r="L3355" s="16"/>
      <c r="M3355" s="16"/>
      <c r="N3355" s="26"/>
    </row>
    <row r="3356" spans="10:14" x14ac:dyDescent="0.25">
      <c r="J3356" s="16"/>
      <c r="K3356" s="16"/>
      <c r="L3356" s="16"/>
      <c r="M3356" s="16"/>
      <c r="N3356" s="26"/>
    </row>
    <row r="3357" spans="10:14" x14ac:dyDescent="0.25">
      <c r="J3357" s="16"/>
      <c r="K3357" s="16"/>
      <c r="L3357" s="16"/>
      <c r="M3357" s="16"/>
      <c r="N3357" s="26"/>
    </row>
    <row r="3358" spans="10:14" x14ac:dyDescent="0.25">
      <c r="J3358" s="16"/>
      <c r="K3358" s="16"/>
      <c r="L3358" s="16"/>
      <c r="M3358" s="16"/>
      <c r="N3358" s="26"/>
    </row>
    <row r="3359" spans="10:14" x14ac:dyDescent="0.25">
      <c r="J3359" s="16"/>
      <c r="K3359" s="16"/>
      <c r="L3359" s="16"/>
      <c r="M3359" s="16"/>
      <c r="N3359" s="26"/>
    </row>
    <row r="3360" spans="10:14" x14ac:dyDescent="0.25">
      <c r="J3360" s="16"/>
      <c r="K3360" s="16"/>
      <c r="L3360" s="16"/>
      <c r="M3360" s="16"/>
      <c r="N3360" s="26"/>
    </row>
    <row r="3361" spans="10:14" x14ac:dyDescent="0.25">
      <c r="J3361" s="16"/>
      <c r="K3361" s="16"/>
      <c r="L3361" s="16"/>
      <c r="M3361" s="16"/>
      <c r="N3361" s="26"/>
    </row>
    <row r="3362" spans="10:14" x14ac:dyDescent="0.25">
      <c r="J3362" s="16"/>
      <c r="K3362" s="16"/>
      <c r="L3362" s="16"/>
      <c r="M3362" s="16"/>
      <c r="N3362" s="26"/>
    </row>
    <row r="3363" spans="10:14" x14ac:dyDescent="0.25">
      <c r="J3363" s="16"/>
      <c r="K3363" s="16"/>
      <c r="L3363" s="16"/>
      <c r="M3363" s="16"/>
      <c r="N3363" s="26"/>
    </row>
    <row r="3364" spans="10:14" x14ac:dyDescent="0.25">
      <c r="J3364" s="16"/>
      <c r="K3364" s="16"/>
      <c r="L3364" s="16"/>
      <c r="M3364" s="16"/>
      <c r="N3364" s="26"/>
    </row>
    <row r="3365" spans="10:14" x14ac:dyDescent="0.25">
      <c r="J3365" s="16"/>
      <c r="K3365" s="16"/>
      <c r="L3365" s="16"/>
      <c r="M3365" s="16"/>
      <c r="N3365" s="26"/>
    </row>
    <row r="3366" spans="10:14" x14ac:dyDescent="0.25">
      <c r="J3366" s="16"/>
      <c r="K3366" s="16"/>
      <c r="L3366" s="16"/>
      <c r="M3366" s="16"/>
      <c r="N3366" s="26"/>
    </row>
    <row r="3367" spans="10:14" x14ac:dyDescent="0.25">
      <c r="J3367" s="16"/>
      <c r="K3367" s="16"/>
      <c r="L3367" s="16"/>
      <c r="M3367" s="16"/>
      <c r="N3367" s="26"/>
    </row>
    <row r="3368" spans="10:14" x14ac:dyDescent="0.25">
      <c r="J3368" s="16"/>
      <c r="K3368" s="16"/>
      <c r="L3368" s="16"/>
      <c r="M3368" s="16"/>
      <c r="N3368" s="26"/>
    </row>
    <row r="3369" spans="10:14" x14ac:dyDescent="0.25">
      <c r="J3369" s="16"/>
      <c r="K3369" s="16"/>
      <c r="L3369" s="16"/>
      <c r="M3369" s="16"/>
      <c r="N3369" s="26"/>
    </row>
    <row r="3370" spans="10:14" x14ac:dyDescent="0.25">
      <c r="J3370" s="16"/>
      <c r="K3370" s="16"/>
      <c r="L3370" s="16"/>
      <c r="M3370" s="16"/>
      <c r="N3370" s="26"/>
    </row>
    <row r="3371" spans="10:14" x14ac:dyDescent="0.25">
      <c r="J3371" s="16"/>
      <c r="K3371" s="16"/>
      <c r="L3371" s="16"/>
      <c r="M3371" s="16"/>
      <c r="N3371" s="26"/>
    </row>
    <row r="3372" spans="10:14" x14ac:dyDescent="0.25">
      <c r="J3372" s="16"/>
      <c r="K3372" s="16"/>
      <c r="L3372" s="16"/>
      <c r="M3372" s="16"/>
      <c r="N3372" s="26"/>
    </row>
    <row r="3373" spans="10:14" x14ac:dyDescent="0.25">
      <c r="J3373" s="16"/>
      <c r="K3373" s="16"/>
      <c r="L3373" s="16"/>
      <c r="M3373" s="16"/>
      <c r="N3373" s="26"/>
    </row>
    <row r="3374" spans="10:14" x14ac:dyDescent="0.25">
      <c r="J3374" s="16"/>
      <c r="K3374" s="16"/>
      <c r="L3374" s="16"/>
      <c r="M3374" s="16"/>
      <c r="N3374" s="26"/>
    </row>
    <row r="3375" spans="10:14" x14ac:dyDescent="0.25">
      <c r="J3375" s="16"/>
      <c r="K3375" s="16"/>
      <c r="L3375" s="16"/>
      <c r="M3375" s="16"/>
      <c r="N3375" s="26"/>
    </row>
    <row r="3376" spans="10:14" x14ac:dyDescent="0.25">
      <c r="J3376" s="16"/>
      <c r="K3376" s="16"/>
      <c r="L3376" s="16"/>
      <c r="M3376" s="16"/>
      <c r="N3376" s="26"/>
    </row>
    <row r="3377" spans="10:14" x14ac:dyDescent="0.25">
      <c r="J3377" s="16"/>
      <c r="K3377" s="16"/>
      <c r="L3377" s="16"/>
      <c r="M3377" s="16"/>
      <c r="N3377" s="26"/>
    </row>
    <row r="3378" spans="10:14" x14ac:dyDescent="0.25">
      <c r="J3378" s="16"/>
      <c r="K3378" s="16"/>
      <c r="L3378" s="16"/>
      <c r="M3378" s="16"/>
      <c r="N3378" s="26"/>
    </row>
    <row r="3379" spans="10:14" x14ac:dyDescent="0.25">
      <c r="J3379" s="16"/>
      <c r="K3379" s="16"/>
      <c r="L3379" s="16"/>
      <c r="M3379" s="16"/>
      <c r="N3379" s="26"/>
    </row>
    <row r="3380" spans="10:14" x14ac:dyDescent="0.25">
      <c r="J3380" s="16"/>
      <c r="K3380" s="16"/>
      <c r="L3380" s="16"/>
      <c r="M3380" s="16"/>
      <c r="N3380" s="26"/>
    </row>
    <row r="3381" spans="10:14" x14ac:dyDescent="0.25">
      <c r="J3381" s="16"/>
      <c r="K3381" s="16"/>
      <c r="L3381" s="16"/>
      <c r="M3381" s="16"/>
      <c r="N3381" s="26"/>
    </row>
    <row r="3382" spans="10:14" x14ac:dyDescent="0.25">
      <c r="J3382" s="16"/>
      <c r="K3382" s="16"/>
      <c r="L3382" s="16"/>
      <c r="M3382" s="16"/>
      <c r="N3382" s="26"/>
    </row>
    <row r="3383" spans="10:14" x14ac:dyDescent="0.25">
      <c r="J3383" s="16"/>
      <c r="K3383" s="16"/>
      <c r="L3383" s="16"/>
      <c r="M3383" s="16"/>
      <c r="N3383" s="26"/>
    </row>
    <row r="3384" spans="10:14" x14ac:dyDescent="0.25">
      <c r="J3384" s="16"/>
      <c r="K3384" s="16"/>
      <c r="L3384" s="16"/>
      <c r="M3384" s="16"/>
      <c r="N3384" s="26"/>
    </row>
    <row r="3385" spans="10:14" x14ac:dyDescent="0.25">
      <c r="J3385" s="16"/>
      <c r="K3385" s="16"/>
      <c r="L3385" s="16"/>
      <c r="M3385" s="16"/>
      <c r="N3385" s="26"/>
    </row>
    <row r="3386" spans="10:14" x14ac:dyDescent="0.25">
      <c r="J3386" s="16"/>
      <c r="K3386" s="16"/>
      <c r="L3386" s="16"/>
      <c r="M3386" s="16"/>
      <c r="N3386" s="26"/>
    </row>
    <row r="3387" spans="10:14" x14ac:dyDescent="0.25">
      <c r="M3387" s="16"/>
      <c r="N3387" s="26"/>
    </row>
    <row r="3388" spans="10:14" x14ac:dyDescent="0.25">
      <c r="M3388" s="16"/>
      <c r="N3388" s="26"/>
    </row>
    <row r="3389" spans="10:14" x14ac:dyDescent="0.25">
      <c r="M3389" s="16"/>
      <c r="N3389" s="26"/>
    </row>
    <row r="3390" spans="10:14" x14ac:dyDescent="0.25">
      <c r="M3390" s="16"/>
      <c r="N3390" s="26"/>
    </row>
    <row r="3391" spans="10:14" x14ac:dyDescent="0.25">
      <c r="M3391" s="16"/>
      <c r="N3391" s="26"/>
    </row>
    <row r="3392" spans="10:14" x14ac:dyDescent="0.25">
      <c r="M3392" s="16"/>
      <c r="N3392" s="26"/>
    </row>
    <row r="3393" spans="13:14" x14ac:dyDescent="0.25">
      <c r="M3393" s="16"/>
      <c r="N3393" s="26"/>
    </row>
    <row r="3394" spans="13:14" x14ac:dyDescent="0.25">
      <c r="M3394" s="16"/>
      <c r="N3394" s="26"/>
    </row>
    <row r="3395" spans="13:14" x14ac:dyDescent="0.25">
      <c r="M3395" s="16"/>
      <c r="N3395" s="26"/>
    </row>
    <row r="3396" spans="13:14" x14ac:dyDescent="0.25">
      <c r="M3396" s="16"/>
      <c r="N3396" s="26"/>
    </row>
    <row r="3397" spans="13:14" x14ac:dyDescent="0.25">
      <c r="M3397" s="16"/>
      <c r="N3397" s="26"/>
    </row>
    <row r="3398" spans="13:14" x14ac:dyDescent="0.25">
      <c r="M3398" s="16"/>
      <c r="N3398" s="26"/>
    </row>
    <row r="3399" spans="13:14" x14ac:dyDescent="0.25">
      <c r="M3399" s="16"/>
      <c r="N3399" s="26"/>
    </row>
    <row r="3400" spans="13:14" x14ac:dyDescent="0.25">
      <c r="M3400" s="16"/>
      <c r="N3400" s="26"/>
    </row>
    <row r="3401" spans="13:14" x14ac:dyDescent="0.25">
      <c r="M3401" s="16"/>
      <c r="N3401" s="26"/>
    </row>
    <row r="3402" spans="13:14" x14ac:dyDescent="0.25">
      <c r="M3402" s="16"/>
      <c r="N3402" s="26"/>
    </row>
    <row r="3403" spans="13:14" x14ac:dyDescent="0.25">
      <c r="M3403" s="16"/>
      <c r="N3403" s="26"/>
    </row>
    <row r="3404" spans="13:14" x14ac:dyDescent="0.25">
      <c r="M3404" s="16"/>
      <c r="N3404" s="26"/>
    </row>
    <row r="3405" spans="13:14" x14ac:dyDescent="0.25">
      <c r="M3405" s="16"/>
      <c r="N3405" s="26"/>
    </row>
    <row r="3406" spans="13:14" x14ac:dyDescent="0.25">
      <c r="M3406" s="16"/>
      <c r="N3406" s="26"/>
    </row>
    <row r="3407" spans="13:14" x14ac:dyDescent="0.25">
      <c r="M3407" s="16"/>
      <c r="N3407" s="26"/>
    </row>
    <row r="3408" spans="13:14" x14ac:dyDescent="0.25">
      <c r="M3408" s="16"/>
      <c r="N3408" s="26"/>
    </row>
    <row r="3409" spans="13:14" x14ac:dyDescent="0.25">
      <c r="M3409" s="16"/>
      <c r="N3409" s="26"/>
    </row>
    <row r="3410" spans="13:14" x14ac:dyDescent="0.25">
      <c r="M3410" s="16"/>
      <c r="N3410" s="26"/>
    </row>
    <row r="3411" spans="13:14" x14ac:dyDescent="0.25">
      <c r="M3411" s="16"/>
      <c r="N3411" s="26"/>
    </row>
    <row r="3412" spans="13:14" x14ac:dyDescent="0.25">
      <c r="M3412" s="16"/>
      <c r="N3412" s="26"/>
    </row>
    <row r="3413" spans="13:14" x14ac:dyDescent="0.25">
      <c r="M3413" s="16"/>
      <c r="N3413" s="26"/>
    </row>
    <row r="3414" spans="13:14" x14ac:dyDescent="0.25">
      <c r="M3414" s="16"/>
      <c r="N3414" s="26"/>
    </row>
    <row r="3415" spans="13:14" x14ac:dyDescent="0.25">
      <c r="M3415" s="16"/>
      <c r="N3415" s="26"/>
    </row>
    <row r="3416" spans="13:14" x14ac:dyDescent="0.25">
      <c r="M3416" s="16"/>
      <c r="N3416" s="26"/>
    </row>
    <row r="3417" spans="13:14" x14ac:dyDescent="0.25">
      <c r="M3417" s="16"/>
      <c r="N3417" s="26"/>
    </row>
    <row r="3418" spans="13:14" x14ac:dyDescent="0.25">
      <c r="M3418" s="16"/>
      <c r="N3418" s="26"/>
    </row>
    <row r="3419" spans="13:14" x14ac:dyDescent="0.25">
      <c r="M3419" s="16"/>
      <c r="N3419" s="26"/>
    </row>
    <row r="3420" spans="13:14" x14ac:dyDescent="0.25">
      <c r="M3420" s="16"/>
      <c r="N3420" s="26"/>
    </row>
    <row r="3421" spans="13:14" x14ac:dyDescent="0.25">
      <c r="M3421" s="16"/>
      <c r="N3421" s="26"/>
    </row>
    <row r="3422" spans="13:14" x14ac:dyDescent="0.25">
      <c r="M3422" s="16"/>
      <c r="N3422" s="26"/>
    </row>
    <row r="3423" spans="13:14" x14ac:dyDescent="0.25">
      <c r="M3423" s="16"/>
      <c r="N3423" s="26"/>
    </row>
    <row r="3424" spans="13:14" x14ac:dyDescent="0.25">
      <c r="M3424" s="16"/>
      <c r="N3424" s="26"/>
    </row>
    <row r="3425" spans="13:14" x14ac:dyDescent="0.25">
      <c r="M3425" s="16"/>
      <c r="N3425" s="26"/>
    </row>
    <row r="3426" spans="13:14" x14ac:dyDescent="0.25">
      <c r="M3426" s="16"/>
      <c r="N3426" s="26"/>
    </row>
    <row r="3427" spans="13:14" x14ac:dyDescent="0.25">
      <c r="M3427" s="16"/>
      <c r="N3427" s="26"/>
    </row>
    <row r="3428" spans="13:14" x14ac:dyDescent="0.25">
      <c r="M3428" s="16"/>
      <c r="N3428" s="26"/>
    </row>
    <row r="3429" spans="13:14" x14ac:dyDescent="0.25">
      <c r="M3429" s="16"/>
      <c r="N3429" s="26"/>
    </row>
    <row r="3430" spans="13:14" x14ac:dyDescent="0.25">
      <c r="M3430" s="16"/>
      <c r="N3430" s="26"/>
    </row>
    <row r="3431" spans="13:14" x14ac:dyDescent="0.25">
      <c r="M3431" s="16"/>
      <c r="N3431" s="26"/>
    </row>
    <row r="3432" spans="13:14" x14ac:dyDescent="0.25">
      <c r="M3432" s="16"/>
      <c r="N3432" s="26"/>
    </row>
    <row r="3433" spans="13:14" x14ac:dyDescent="0.25">
      <c r="M3433" s="16"/>
      <c r="N3433" s="26"/>
    </row>
    <row r="3434" spans="13:14" x14ac:dyDescent="0.25">
      <c r="M3434" s="16"/>
      <c r="N3434" s="26"/>
    </row>
    <row r="3435" spans="13:14" x14ac:dyDescent="0.25">
      <c r="M3435" s="16"/>
      <c r="N3435" s="26"/>
    </row>
    <row r="3436" spans="13:14" x14ac:dyDescent="0.25">
      <c r="M3436" s="16"/>
      <c r="N3436" s="26"/>
    </row>
    <row r="3437" spans="13:14" x14ac:dyDescent="0.25">
      <c r="M3437" s="16"/>
      <c r="N3437" s="26"/>
    </row>
    <row r="3438" spans="13:14" x14ac:dyDescent="0.25">
      <c r="M3438" s="16"/>
      <c r="N3438" s="26"/>
    </row>
    <row r="3439" spans="13:14" x14ac:dyDescent="0.25">
      <c r="M3439" s="16"/>
      <c r="N3439" s="26"/>
    </row>
    <row r="3440" spans="13:14" x14ac:dyDescent="0.25">
      <c r="M3440" s="16"/>
      <c r="N3440" s="26"/>
    </row>
    <row r="3441" spans="13:14" x14ac:dyDescent="0.25">
      <c r="M3441" s="16"/>
      <c r="N3441" s="26"/>
    </row>
    <row r="3442" spans="13:14" x14ac:dyDescent="0.25">
      <c r="M3442" s="16"/>
      <c r="N3442" s="26"/>
    </row>
    <row r="3443" spans="13:14" x14ac:dyDescent="0.25">
      <c r="M3443" s="16"/>
      <c r="N3443" s="26"/>
    </row>
    <row r="3444" spans="13:14" x14ac:dyDescent="0.25">
      <c r="M3444" s="16"/>
      <c r="N3444" s="26"/>
    </row>
    <row r="3445" spans="13:14" x14ac:dyDescent="0.25">
      <c r="M3445" s="16"/>
      <c r="N3445" s="26"/>
    </row>
    <row r="3446" spans="13:14" x14ac:dyDescent="0.25">
      <c r="M3446" s="16"/>
      <c r="N3446" s="26"/>
    </row>
    <row r="3447" spans="13:14" x14ac:dyDescent="0.25">
      <c r="M3447" s="16"/>
      <c r="N3447" s="26"/>
    </row>
    <row r="3448" spans="13:14" x14ac:dyDescent="0.25">
      <c r="M3448" s="16"/>
      <c r="N3448" s="26"/>
    </row>
    <row r="3449" spans="13:14" x14ac:dyDescent="0.25">
      <c r="M3449" s="16"/>
      <c r="N3449" s="26"/>
    </row>
    <row r="3450" spans="13:14" x14ac:dyDescent="0.25">
      <c r="M3450" s="16"/>
      <c r="N3450" s="26"/>
    </row>
    <row r="3451" spans="13:14" x14ac:dyDescent="0.25">
      <c r="M3451" s="16"/>
      <c r="N3451" s="26"/>
    </row>
    <row r="3452" spans="13:14" x14ac:dyDescent="0.25">
      <c r="M3452" s="16"/>
      <c r="N3452" s="26"/>
    </row>
    <row r="3453" spans="13:14" x14ac:dyDescent="0.25">
      <c r="M3453" s="16"/>
      <c r="N3453" s="26"/>
    </row>
    <row r="3454" spans="13:14" x14ac:dyDescent="0.25">
      <c r="M3454" s="16"/>
      <c r="N3454" s="26"/>
    </row>
    <row r="3455" spans="13:14" x14ac:dyDescent="0.25">
      <c r="M3455" s="16"/>
      <c r="N3455" s="26"/>
    </row>
    <row r="3456" spans="13:14" x14ac:dyDescent="0.25">
      <c r="M3456" s="16"/>
      <c r="N3456" s="26"/>
    </row>
    <row r="3457" spans="13:14" x14ac:dyDescent="0.25">
      <c r="M3457" s="16"/>
      <c r="N3457" s="26"/>
    </row>
    <row r="3458" spans="13:14" x14ac:dyDescent="0.25">
      <c r="M3458" s="16"/>
      <c r="N3458" s="26"/>
    </row>
    <row r="3459" spans="13:14" x14ac:dyDescent="0.25">
      <c r="M3459" s="16"/>
      <c r="N3459" s="26"/>
    </row>
    <row r="3460" spans="13:14" x14ac:dyDescent="0.25">
      <c r="M3460" s="16"/>
      <c r="N3460" s="26"/>
    </row>
    <row r="3461" spans="13:14" x14ac:dyDescent="0.25">
      <c r="M3461" s="16"/>
      <c r="N3461" s="26"/>
    </row>
    <row r="3462" spans="13:14" x14ac:dyDescent="0.25">
      <c r="M3462" s="16"/>
      <c r="N3462" s="26"/>
    </row>
    <row r="3463" spans="13:14" x14ac:dyDescent="0.25">
      <c r="M3463" s="16"/>
      <c r="N3463" s="26"/>
    </row>
    <row r="3464" spans="13:14" x14ac:dyDescent="0.25">
      <c r="M3464" s="16"/>
      <c r="N3464" s="26"/>
    </row>
    <row r="3465" spans="13:14" x14ac:dyDescent="0.25">
      <c r="M3465" s="16"/>
      <c r="N3465" s="26"/>
    </row>
    <row r="3466" spans="13:14" x14ac:dyDescent="0.25">
      <c r="M3466" s="16"/>
      <c r="N3466" s="26"/>
    </row>
    <row r="3467" spans="13:14" x14ac:dyDescent="0.25">
      <c r="M3467" s="16"/>
      <c r="N3467" s="26"/>
    </row>
    <row r="3468" spans="13:14" x14ac:dyDescent="0.25">
      <c r="M3468" s="16"/>
      <c r="N3468" s="26"/>
    </row>
    <row r="3469" spans="13:14" x14ac:dyDescent="0.25">
      <c r="M3469" s="16"/>
      <c r="N3469" s="26"/>
    </row>
    <row r="3470" spans="13:14" x14ac:dyDescent="0.25">
      <c r="M3470" s="16"/>
      <c r="N3470" s="26"/>
    </row>
    <row r="3471" spans="13:14" x14ac:dyDescent="0.25">
      <c r="M3471" s="16"/>
      <c r="N3471" s="26"/>
    </row>
    <row r="3472" spans="13:14" x14ac:dyDescent="0.25">
      <c r="M3472" s="16"/>
      <c r="N3472" s="26"/>
    </row>
    <row r="3473" spans="13:14" x14ac:dyDescent="0.25">
      <c r="M3473" s="16"/>
      <c r="N3473" s="26"/>
    </row>
    <row r="3474" spans="13:14" x14ac:dyDescent="0.25">
      <c r="M3474" s="16"/>
      <c r="N3474" s="26"/>
    </row>
    <row r="3475" spans="13:14" x14ac:dyDescent="0.25">
      <c r="M3475" s="16"/>
      <c r="N3475" s="26"/>
    </row>
    <row r="3476" spans="13:14" x14ac:dyDescent="0.25">
      <c r="M3476" s="16"/>
      <c r="N3476" s="26"/>
    </row>
    <row r="3477" spans="13:14" x14ac:dyDescent="0.25">
      <c r="M3477" s="16"/>
      <c r="N3477" s="26"/>
    </row>
    <row r="3478" spans="13:14" x14ac:dyDescent="0.25">
      <c r="M3478" s="16"/>
      <c r="N3478" s="26"/>
    </row>
    <row r="3479" spans="13:14" x14ac:dyDescent="0.25">
      <c r="M3479" s="16"/>
      <c r="N3479" s="26"/>
    </row>
    <row r="3480" spans="13:14" x14ac:dyDescent="0.25">
      <c r="M3480" s="16"/>
      <c r="N3480" s="26"/>
    </row>
    <row r="3481" spans="13:14" x14ac:dyDescent="0.25">
      <c r="M3481" s="16"/>
      <c r="N3481" s="26"/>
    </row>
    <row r="3482" spans="13:14" x14ac:dyDescent="0.25">
      <c r="M3482" s="16"/>
      <c r="N3482" s="26"/>
    </row>
    <row r="3483" spans="13:14" x14ac:dyDescent="0.25">
      <c r="M3483" s="16"/>
      <c r="N3483" s="26"/>
    </row>
    <row r="3484" spans="13:14" x14ac:dyDescent="0.25">
      <c r="M3484" s="16"/>
      <c r="N3484" s="26"/>
    </row>
    <row r="3485" spans="13:14" x14ac:dyDescent="0.25">
      <c r="M3485" s="16"/>
      <c r="N3485" s="26"/>
    </row>
    <row r="3486" spans="13:14" x14ac:dyDescent="0.25">
      <c r="M3486" s="16"/>
      <c r="N3486" s="26"/>
    </row>
    <row r="3487" spans="13:14" x14ac:dyDescent="0.25">
      <c r="M3487" s="16"/>
      <c r="N3487" s="26"/>
    </row>
    <row r="3488" spans="13:14" x14ac:dyDescent="0.25">
      <c r="M3488" s="16"/>
      <c r="N3488" s="26"/>
    </row>
    <row r="3489" spans="13:14" x14ac:dyDescent="0.25">
      <c r="M3489" s="16"/>
      <c r="N3489" s="26"/>
    </row>
    <row r="3490" spans="13:14" x14ac:dyDescent="0.25">
      <c r="M3490" s="16"/>
      <c r="N3490" s="26"/>
    </row>
    <row r="3491" spans="13:14" x14ac:dyDescent="0.25">
      <c r="M3491" s="16"/>
      <c r="N3491" s="26"/>
    </row>
    <row r="3492" spans="13:14" x14ac:dyDescent="0.25">
      <c r="M3492" s="16"/>
      <c r="N3492" s="26"/>
    </row>
    <row r="3493" spans="13:14" x14ac:dyDescent="0.25">
      <c r="M3493" s="16"/>
      <c r="N3493" s="26"/>
    </row>
    <row r="3494" spans="13:14" x14ac:dyDescent="0.25">
      <c r="M3494" s="16"/>
      <c r="N3494" s="26"/>
    </row>
    <row r="3495" spans="13:14" x14ac:dyDescent="0.25">
      <c r="M3495" s="16"/>
      <c r="N3495" s="26"/>
    </row>
    <row r="3496" spans="13:14" x14ac:dyDescent="0.25">
      <c r="M3496" s="16"/>
      <c r="N3496" s="26"/>
    </row>
    <row r="3497" spans="13:14" x14ac:dyDescent="0.25">
      <c r="M3497" s="16"/>
      <c r="N3497" s="26"/>
    </row>
    <row r="3498" spans="13:14" x14ac:dyDescent="0.25">
      <c r="M3498" s="16"/>
      <c r="N3498" s="26"/>
    </row>
    <row r="3499" spans="13:14" x14ac:dyDescent="0.25">
      <c r="M3499" s="16"/>
      <c r="N3499" s="26"/>
    </row>
    <row r="3500" spans="13:14" x14ac:dyDescent="0.25">
      <c r="M3500" s="16"/>
      <c r="N3500" s="26"/>
    </row>
    <row r="3501" spans="13:14" x14ac:dyDescent="0.25">
      <c r="M3501" s="16"/>
      <c r="N3501" s="26"/>
    </row>
    <row r="3502" spans="13:14" x14ac:dyDescent="0.25">
      <c r="M3502" s="16"/>
      <c r="N3502" s="26"/>
    </row>
    <row r="3503" spans="13:14" x14ac:dyDescent="0.25">
      <c r="M3503" s="16"/>
      <c r="N3503" s="26"/>
    </row>
    <row r="3504" spans="13:14" x14ac:dyDescent="0.25">
      <c r="M3504" s="16"/>
      <c r="N3504" s="26"/>
    </row>
    <row r="3505" spans="13:14" x14ac:dyDescent="0.25">
      <c r="M3505" s="16"/>
      <c r="N3505" s="26"/>
    </row>
    <row r="3506" spans="13:14" x14ac:dyDescent="0.25">
      <c r="M3506" s="16"/>
      <c r="N3506" s="26"/>
    </row>
    <row r="3507" spans="13:14" x14ac:dyDescent="0.25">
      <c r="M3507" s="16"/>
      <c r="N3507" s="26"/>
    </row>
    <row r="3508" spans="13:14" x14ac:dyDescent="0.25">
      <c r="M3508" s="16"/>
      <c r="N3508" s="26"/>
    </row>
    <row r="3509" spans="13:14" x14ac:dyDescent="0.25">
      <c r="M3509" s="16"/>
      <c r="N3509" s="26"/>
    </row>
    <row r="3510" spans="13:14" x14ac:dyDescent="0.25">
      <c r="M3510" s="16"/>
      <c r="N3510" s="26"/>
    </row>
    <row r="3511" spans="13:14" x14ac:dyDescent="0.25">
      <c r="M3511" s="16"/>
      <c r="N3511" s="26"/>
    </row>
    <row r="3512" spans="13:14" x14ac:dyDescent="0.25">
      <c r="M3512" s="16"/>
      <c r="N3512" s="26"/>
    </row>
    <row r="3513" spans="13:14" x14ac:dyDescent="0.25">
      <c r="M3513" s="16"/>
      <c r="N3513" s="26"/>
    </row>
    <row r="3514" spans="13:14" x14ac:dyDescent="0.25">
      <c r="M3514" s="16"/>
      <c r="N3514" s="26"/>
    </row>
    <row r="3515" spans="13:14" x14ac:dyDescent="0.25">
      <c r="M3515" s="16"/>
      <c r="N3515" s="26"/>
    </row>
    <row r="3516" spans="13:14" x14ac:dyDescent="0.25">
      <c r="M3516" s="16"/>
      <c r="N3516" s="26"/>
    </row>
    <row r="3517" spans="13:14" x14ac:dyDescent="0.25">
      <c r="M3517" s="16"/>
      <c r="N3517" s="26"/>
    </row>
    <row r="3518" spans="13:14" x14ac:dyDescent="0.25">
      <c r="M3518" s="16"/>
      <c r="N3518" s="26"/>
    </row>
    <row r="3519" spans="13:14" x14ac:dyDescent="0.25">
      <c r="M3519" s="16"/>
      <c r="N3519" s="26"/>
    </row>
    <row r="3520" spans="13:14" x14ac:dyDescent="0.25">
      <c r="M3520" s="16"/>
      <c r="N3520" s="26"/>
    </row>
    <row r="3521" spans="13:14" x14ac:dyDescent="0.25">
      <c r="M3521" s="16"/>
      <c r="N3521" s="26"/>
    </row>
    <row r="3522" spans="13:14" x14ac:dyDescent="0.25">
      <c r="M3522" s="16"/>
      <c r="N3522" s="26"/>
    </row>
    <row r="3523" spans="13:14" x14ac:dyDescent="0.25">
      <c r="M3523" s="16"/>
      <c r="N3523" s="26"/>
    </row>
    <row r="3524" spans="13:14" x14ac:dyDescent="0.25">
      <c r="M3524" s="16"/>
      <c r="N3524" s="26"/>
    </row>
    <row r="3525" spans="13:14" x14ac:dyDescent="0.25">
      <c r="M3525" s="16"/>
      <c r="N3525" s="26"/>
    </row>
    <row r="3526" spans="13:14" x14ac:dyDescent="0.25">
      <c r="M3526" s="16"/>
      <c r="N3526" s="26"/>
    </row>
    <row r="3527" spans="13:14" x14ac:dyDescent="0.25">
      <c r="M3527" s="16"/>
      <c r="N3527" s="26"/>
    </row>
    <row r="3528" spans="13:14" x14ac:dyDescent="0.25">
      <c r="M3528" s="16"/>
      <c r="N3528" s="26"/>
    </row>
    <row r="3529" spans="13:14" x14ac:dyDescent="0.25">
      <c r="M3529" s="16"/>
      <c r="N3529" s="26"/>
    </row>
    <row r="3530" spans="13:14" x14ac:dyDescent="0.25">
      <c r="M3530" s="16"/>
      <c r="N3530" s="26"/>
    </row>
    <row r="3531" spans="13:14" x14ac:dyDescent="0.25">
      <c r="M3531" s="16"/>
      <c r="N3531" s="26"/>
    </row>
    <row r="3532" spans="13:14" x14ac:dyDescent="0.25">
      <c r="M3532" s="16"/>
      <c r="N3532" s="26"/>
    </row>
    <row r="3533" spans="13:14" x14ac:dyDescent="0.25">
      <c r="M3533" s="16"/>
      <c r="N3533" s="26"/>
    </row>
    <row r="3534" spans="13:14" x14ac:dyDescent="0.25">
      <c r="M3534" s="16"/>
      <c r="N3534" s="26"/>
    </row>
    <row r="3535" spans="13:14" x14ac:dyDescent="0.25">
      <c r="M3535" s="16"/>
      <c r="N3535" s="26"/>
    </row>
    <row r="3536" spans="13:14" x14ac:dyDescent="0.25">
      <c r="M3536" s="16"/>
      <c r="N3536" s="26"/>
    </row>
    <row r="3537" spans="13:14" x14ac:dyDescent="0.25">
      <c r="M3537" s="16"/>
      <c r="N3537" s="26"/>
    </row>
    <row r="3538" spans="13:14" x14ac:dyDescent="0.25">
      <c r="M3538" s="16"/>
      <c r="N3538" s="26"/>
    </row>
    <row r="3539" spans="13:14" x14ac:dyDescent="0.25">
      <c r="M3539" s="16"/>
      <c r="N3539" s="26"/>
    </row>
    <row r="3540" spans="13:14" x14ac:dyDescent="0.25">
      <c r="M3540" s="16"/>
      <c r="N3540" s="26"/>
    </row>
    <row r="3541" spans="13:14" x14ac:dyDescent="0.25">
      <c r="M3541" s="16"/>
      <c r="N3541" s="26"/>
    </row>
    <row r="3542" spans="13:14" x14ac:dyDescent="0.25">
      <c r="M3542" s="16"/>
      <c r="N3542" s="26"/>
    </row>
    <row r="3543" spans="13:14" x14ac:dyDescent="0.25">
      <c r="M3543" s="16"/>
      <c r="N3543" s="26"/>
    </row>
    <row r="3544" spans="13:14" x14ac:dyDescent="0.25">
      <c r="M3544" s="16"/>
      <c r="N3544" s="26"/>
    </row>
    <row r="3545" spans="13:14" x14ac:dyDescent="0.25">
      <c r="M3545" s="16"/>
      <c r="N3545" s="26"/>
    </row>
    <row r="3546" spans="13:14" x14ac:dyDescent="0.25">
      <c r="M3546" s="16"/>
      <c r="N3546" s="26"/>
    </row>
    <row r="3547" spans="13:14" x14ac:dyDescent="0.25">
      <c r="M3547" s="16"/>
      <c r="N3547" s="26"/>
    </row>
    <row r="3548" spans="13:14" x14ac:dyDescent="0.25">
      <c r="M3548" s="16"/>
      <c r="N3548" s="26"/>
    </row>
    <row r="3549" spans="13:14" x14ac:dyDescent="0.25">
      <c r="M3549" s="16"/>
      <c r="N3549" s="26"/>
    </row>
    <row r="3550" spans="13:14" x14ac:dyDescent="0.25">
      <c r="M3550" s="16"/>
      <c r="N3550" s="26"/>
    </row>
    <row r="3551" spans="13:14" x14ac:dyDescent="0.25">
      <c r="M3551" s="16"/>
      <c r="N3551" s="26"/>
    </row>
    <row r="3552" spans="13:14" x14ac:dyDescent="0.25">
      <c r="M3552" s="16"/>
      <c r="N3552" s="26"/>
    </row>
    <row r="3553" spans="13:14" x14ac:dyDescent="0.25">
      <c r="M3553" s="16"/>
      <c r="N3553" s="26"/>
    </row>
    <row r="3554" spans="13:14" x14ac:dyDescent="0.25">
      <c r="M3554" s="16"/>
      <c r="N3554" s="26"/>
    </row>
    <row r="3555" spans="13:14" x14ac:dyDescent="0.25">
      <c r="M3555" s="16"/>
      <c r="N3555" s="26"/>
    </row>
    <row r="3556" spans="13:14" x14ac:dyDescent="0.25">
      <c r="M3556" s="16"/>
      <c r="N3556" s="26"/>
    </row>
    <row r="3557" spans="13:14" x14ac:dyDescent="0.25">
      <c r="M3557" s="16"/>
      <c r="N3557" s="26"/>
    </row>
    <row r="3558" spans="13:14" x14ac:dyDescent="0.25">
      <c r="M3558" s="16"/>
      <c r="N3558" s="26"/>
    </row>
    <row r="3559" spans="13:14" x14ac:dyDescent="0.25">
      <c r="M3559" s="16"/>
      <c r="N3559" s="26"/>
    </row>
    <row r="3560" spans="13:14" x14ac:dyDescent="0.25">
      <c r="M3560" s="16"/>
      <c r="N3560" s="26"/>
    </row>
    <row r="3561" spans="13:14" x14ac:dyDescent="0.25">
      <c r="M3561" s="16"/>
      <c r="N3561" s="26"/>
    </row>
    <row r="3562" spans="13:14" x14ac:dyDescent="0.25">
      <c r="M3562" s="16"/>
      <c r="N3562" s="26"/>
    </row>
    <row r="3563" spans="13:14" x14ac:dyDescent="0.25">
      <c r="M3563" s="16"/>
      <c r="N3563" s="26"/>
    </row>
    <row r="3564" spans="13:14" x14ac:dyDescent="0.25">
      <c r="M3564" s="16"/>
      <c r="N3564" s="26"/>
    </row>
    <row r="3565" spans="13:14" x14ac:dyDescent="0.25">
      <c r="M3565" s="16"/>
      <c r="N3565" s="26"/>
    </row>
    <row r="3566" spans="13:14" x14ac:dyDescent="0.25">
      <c r="M3566" s="16"/>
      <c r="N3566" s="26"/>
    </row>
    <row r="3567" spans="13:14" x14ac:dyDescent="0.25">
      <c r="M3567" s="16"/>
      <c r="N3567" s="26"/>
    </row>
    <row r="3568" spans="13:14" x14ac:dyDescent="0.25">
      <c r="M3568" s="16"/>
      <c r="N3568" s="26"/>
    </row>
    <row r="3569" spans="13:14" x14ac:dyDescent="0.25">
      <c r="M3569" s="16"/>
      <c r="N3569" s="26"/>
    </row>
    <row r="3570" spans="13:14" x14ac:dyDescent="0.25">
      <c r="M3570" s="16"/>
      <c r="N3570" s="26"/>
    </row>
    <row r="3571" spans="13:14" x14ac:dyDescent="0.25">
      <c r="M3571" s="16"/>
      <c r="N3571" s="26"/>
    </row>
    <row r="3572" spans="13:14" x14ac:dyDescent="0.25">
      <c r="M3572" s="16"/>
      <c r="N3572" s="26"/>
    </row>
    <row r="3573" spans="13:14" x14ac:dyDescent="0.25">
      <c r="M3573" s="16"/>
      <c r="N3573" s="26"/>
    </row>
    <row r="3574" spans="13:14" x14ac:dyDescent="0.25">
      <c r="M3574" s="16"/>
      <c r="N3574" s="26"/>
    </row>
    <row r="3575" spans="13:14" x14ac:dyDescent="0.25">
      <c r="M3575" s="16"/>
      <c r="N3575" s="26"/>
    </row>
    <row r="3576" spans="13:14" x14ac:dyDescent="0.25">
      <c r="M3576" s="16"/>
      <c r="N3576" s="26"/>
    </row>
    <row r="3577" spans="13:14" x14ac:dyDescent="0.25">
      <c r="M3577" s="16"/>
      <c r="N3577" s="26"/>
    </row>
    <row r="3578" spans="13:14" x14ac:dyDescent="0.25">
      <c r="M3578" s="16"/>
      <c r="N3578" s="26"/>
    </row>
    <row r="3579" spans="13:14" x14ac:dyDescent="0.25">
      <c r="M3579" s="16"/>
      <c r="N3579" s="26"/>
    </row>
    <row r="3580" spans="13:14" x14ac:dyDescent="0.25">
      <c r="M3580" s="16"/>
      <c r="N3580" s="26"/>
    </row>
    <row r="3581" spans="13:14" x14ac:dyDescent="0.25">
      <c r="M3581" s="16"/>
      <c r="N3581" s="26"/>
    </row>
    <row r="3582" spans="13:14" x14ac:dyDescent="0.25">
      <c r="M3582" s="16"/>
      <c r="N3582" s="26"/>
    </row>
    <row r="3583" spans="13:14" x14ac:dyDescent="0.25">
      <c r="M3583" s="16"/>
      <c r="N3583" s="26"/>
    </row>
    <row r="3584" spans="13:14" x14ac:dyDescent="0.25">
      <c r="M3584" s="16"/>
      <c r="N3584" s="26"/>
    </row>
    <row r="3585" spans="13:14" x14ac:dyDescent="0.25">
      <c r="M3585" s="16"/>
      <c r="N3585" s="26"/>
    </row>
    <row r="3586" spans="13:14" x14ac:dyDescent="0.25">
      <c r="M3586" s="16"/>
      <c r="N3586" s="26"/>
    </row>
    <row r="3587" spans="13:14" x14ac:dyDescent="0.25">
      <c r="M3587" s="16"/>
      <c r="N3587" s="26"/>
    </row>
    <row r="3588" spans="13:14" x14ac:dyDescent="0.25">
      <c r="M3588" s="16"/>
      <c r="N3588" s="26"/>
    </row>
    <row r="3589" spans="13:14" x14ac:dyDescent="0.25">
      <c r="M3589" s="16"/>
      <c r="N3589" s="26"/>
    </row>
    <row r="3590" spans="13:14" x14ac:dyDescent="0.25">
      <c r="M3590" s="16"/>
      <c r="N3590" s="26"/>
    </row>
    <row r="3591" spans="13:14" x14ac:dyDescent="0.25">
      <c r="M3591" s="16"/>
      <c r="N3591" s="26"/>
    </row>
    <row r="3592" spans="13:14" x14ac:dyDescent="0.25">
      <c r="M3592" s="16"/>
      <c r="N3592" s="26"/>
    </row>
    <row r="3593" spans="13:14" x14ac:dyDescent="0.25">
      <c r="M3593" s="16"/>
      <c r="N3593" s="26"/>
    </row>
    <row r="3594" spans="13:14" x14ac:dyDescent="0.25">
      <c r="M3594" s="16"/>
      <c r="N3594" s="26"/>
    </row>
    <row r="3595" spans="13:14" x14ac:dyDescent="0.25">
      <c r="M3595" s="16"/>
      <c r="N3595" s="26"/>
    </row>
    <row r="3596" spans="13:14" x14ac:dyDescent="0.25">
      <c r="M3596" s="16"/>
      <c r="N3596" s="26"/>
    </row>
    <row r="3597" spans="13:14" x14ac:dyDescent="0.25">
      <c r="M3597" s="16"/>
      <c r="N3597" s="26"/>
    </row>
    <row r="3598" spans="13:14" x14ac:dyDescent="0.25">
      <c r="M3598" s="16"/>
      <c r="N3598" s="26"/>
    </row>
    <row r="3599" spans="13:14" x14ac:dyDescent="0.25">
      <c r="M3599" s="16"/>
      <c r="N3599" s="26"/>
    </row>
    <row r="3600" spans="13:14" x14ac:dyDescent="0.25">
      <c r="M3600" s="16"/>
      <c r="N3600" s="26"/>
    </row>
    <row r="3601" spans="13:14" x14ac:dyDescent="0.25">
      <c r="M3601" s="16"/>
      <c r="N3601" s="26"/>
    </row>
    <row r="3602" spans="13:14" x14ac:dyDescent="0.25">
      <c r="M3602" s="16"/>
      <c r="N3602" s="26"/>
    </row>
    <row r="3603" spans="13:14" x14ac:dyDescent="0.25">
      <c r="M3603" s="16"/>
      <c r="N3603" s="26"/>
    </row>
    <row r="3604" spans="13:14" x14ac:dyDescent="0.25">
      <c r="M3604" s="16"/>
      <c r="N3604" s="26"/>
    </row>
    <row r="3605" spans="13:14" x14ac:dyDescent="0.25">
      <c r="M3605" s="16"/>
      <c r="N3605" s="26"/>
    </row>
    <row r="3606" spans="13:14" x14ac:dyDescent="0.25">
      <c r="M3606" s="16"/>
      <c r="N3606" s="26"/>
    </row>
    <row r="3607" spans="13:14" x14ac:dyDescent="0.25">
      <c r="M3607" s="16"/>
      <c r="N3607" s="26"/>
    </row>
    <row r="3608" spans="13:14" x14ac:dyDescent="0.25">
      <c r="M3608" s="16"/>
      <c r="N3608" s="26"/>
    </row>
    <row r="3609" spans="13:14" x14ac:dyDescent="0.25">
      <c r="M3609" s="16"/>
      <c r="N3609" s="26"/>
    </row>
    <row r="3610" spans="13:14" x14ac:dyDescent="0.25">
      <c r="M3610" s="16"/>
      <c r="N3610" s="26"/>
    </row>
    <row r="3611" spans="13:14" x14ac:dyDescent="0.25">
      <c r="M3611" s="16"/>
      <c r="N3611" s="26"/>
    </row>
    <row r="3612" spans="13:14" x14ac:dyDescent="0.25">
      <c r="M3612" s="16"/>
      <c r="N3612" s="26"/>
    </row>
    <row r="3613" spans="13:14" x14ac:dyDescent="0.25">
      <c r="M3613" s="16"/>
      <c r="N3613" s="26"/>
    </row>
    <row r="3614" spans="13:14" x14ac:dyDescent="0.25">
      <c r="M3614" s="16"/>
      <c r="N3614" s="26"/>
    </row>
    <row r="3615" spans="13:14" x14ac:dyDescent="0.25">
      <c r="M3615" s="16"/>
      <c r="N3615" s="26"/>
    </row>
    <row r="3616" spans="13:14" x14ac:dyDescent="0.25">
      <c r="M3616" s="16"/>
      <c r="N3616" s="26"/>
    </row>
    <row r="3617" spans="13:14" x14ac:dyDescent="0.25">
      <c r="M3617" s="16"/>
      <c r="N3617" s="26"/>
    </row>
    <row r="3618" spans="13:14" x14ac:dyDescent="0.25">
      <c r="M3618" s="16"/>
      <c r="N3618" s="26"/>
    </row>
    <row r="3619" spans="13:14" x14ac:dyDescent="0.25">
      <c r="M3619" s="16"/>
      <c r="N3619" s="26"/>
    </row>
    <row r="3620" spans="13:14" x14ac:dyDescent="0.25">
      <c r="M3620" s="16"/>
      <c r="N3620" s="26"/>
    </row>
    <row r="3621" spans="13:14" x14ac:dyDescent="0.25">
      <c r="M3621" s="16"/>
      <c r="N3621" s="26"/>
    </row>
    <row r="3622" spans="13:14" x14ac:dyDescent="0.25">
      <c r="M3622" s="16"/>
      <c r="N3622" s="26"/>
    </row>
    <row r="3623" spans="13:14" x14ac:dyDescent="0.25">
      <c r="M3623" s="16"/>
      <c r="N3623" s="26"/>
    </row>
    <row r="3624" spans="13:14" x14ac:dyDescent="0.25">
      <c r="M3624" s="16"/>
      <c r="N3624" s="26"/>
    </row>
    <row r="3625" spans="13:14" x14ac:dyDescent="0.25">
      <c r="M3625" s="16"/>
      <c r="N3625" s="26"/>
    </row>
    <row r="3626" spans="13:14" x14ac:dyDescent="0.25">
      <c r="M3626" s="16"/>
      <c r="N3626" s="26"/>
    </row>
    <row r="3627" spans="13:14" x14ac:dyDescent="0.25">
      <c r="M3627" s="16"/>
      <c r="N3627" s="26"/>
    </row>
    <row r="3628" spans="13:14" x14ac:dyDescent="0.25">
      <c r="M3628" s="16"/>
      <c r="N3628" s="26"/>
    </row>
    <row r="3629" spans="13:14" x14ac:dyDescent="0.25">
      <c r="M3629" s="16"/>
      <c r="N3629" s="26"/>
    </row>
    <row r="3630" spans="13:14" x14ac:dyDescent="0.25">
      <c r="M3630" s="16"/>
      <c r="N3630" s="26"/>
    </row>
    <row r="3631" spans="13:14" x14ac:dyDescent="0.25">
      <c r="M3631" s="16"/>
      <c r="N3631" s="26"/>
    </row>
    <row r="3632" spans="13:14" x14ac:dyDescent="0.25">
      <c r="M3632" s="16"/>
      <c r="N3632" s="26"/>
    </row>
    <row r="3633" spans="13:14" x14ac:dyDescent="0.25">
      <c r="M3633" s="16"/>
      <c r="N3633" s="26"/>
    </row>
    <row r="3634" spans="13:14" x14ac:dyDescent="0.25">
      <c r="M3634" s="16"/>
      <c r="N3634" s="26"/>
    </row>
    <row r="3635" spans="13:14" x14ac:dyDescent="0.25">
      <c r="M3635" s="16"/>
      <c r="N3635" s="26"/>
    </row>
    <row r="3636" spans="13:14" x14ac:dyDescent="0.25">
      <c r="M3636" s="16"/>
      <c r="N3636" s="26"/>
    </row>
    <row r="3637" spans="13:14" x14ac:dyDescent="0.25">
      <c r="M3637" s="16"/>
      <c r="N3637" s="26"/>
    </row>
    <row r="3638" spans="13:14" x14ac:dyDescent="0.25">
      <c r="M3638" s="16"/>
      <c r="N3638" s="26"/>
    </row>
    <row r="3639" spans="13:14" x14ac:dyDescent="0.25">
      <c r="M3639" s="16"/>
      <c r="N3639" s="26"/>
    </row>
    <row r="3640" spans="13:14" x14ac:dyDescent="0.25">
      <c r="M3640" s="16"/>
      <c r="N3640" s="26"/>
    </row>
    <row r="3641" spans="13:14" x14ac:dyDescent="0.25">
      <c r="M3641" s="16"/>
      <c r="N3641" s="26"/>
    </row>
    <row r="3642" spans="13:14" x14ac:dyDescent="0.25">
      <c r="M3642" s="16"/>
      <c r="N3642" s="26"/>
    </row>
    <row r="3643" spans="13:14" x14ac:dyDescent="0.25">
      <c r="M3643" s="16"/>
      <c r="N3643" s="26"/>
    </row>
    <row r="3644" spans="13:14" x14ac:dyDescent="0.25">
      <c r="M3644" s="16"/>
      <c r="N3644" s="26"/>
    </row>
    <row r="3645" spans="13:14" x14ac:dyDescent="0.25">
      <c r="M3645" s="16"/>
      <c r="N3645" s="26"/>
    </row>
    <row r="3646" spans="13:14" x14ac:dyDescent="0.25">
      <c r="M3646" s="16"/>
      <c r="N3646" s="26"/>
    </row>
    <row r="3647" spans="13:14" x14ac:dyDescent="0.25">
      <c r="M3647" s="16"/>
      <c r="N3647" s="26"/>
    </row>
    <row r="3648" spans="13:14" x14ac:dyDescent="0.25">
      <c r="M3648" s="16"/>
      <c r="N3648" s="26"/>
    </row>
    <row r="3649" spans="13:14" x14ac:dyDescent="0.25">
      <c r="M3649" s="16"/>
      <c r="N3649" s="26"/>
    </row>
    <row r="3650" spans="13:14" x14ac:dyDescent="0.25">
      <c r="M3650" s="16"/>
      <c r="N3650" s="26"/>
    </row>
    <row r="3651" spans="13:14" x14ac:dyDescent="0.25">
      <c r="M3651" s="16"/>
      <c r="N3651" s="26"/>
    </row>
    <row r="3652" spans="13:14" x14ac:dyDescent="0.25">
      <c r="M3652" s="16"/>
      <c r="N3652" s="26"/>
    </row>
    <row r="3653" spans="13:14" x14ac:dyDescent="0.25">
      <c r="M3653" s="16"/>
      <c r="N3653" s="26"/>
    </row>
    <row r="3654" spans="13:14" x14ac:dyDescent="0.25">
      <c r="M3654" s="16"/>
      <c r="N3654" s="26"/>
    </row>
    <row r="3655" spans="13:14" x14ac:dyDescent="0.25">
      <c r="M3655" s="16"/>
      <c r="N3655" s="26"/>
    </row>
    <row r="3656" spans="13:14" x14ac:dyDescent="0.25">
      <c r="M3656" s="16"/>
      <c r="N3656" s="26"/>
    </row>
    <row r="3657" spans="13:14" x14ac:dyDescent="0.25">
      <c r="M3657" s="16"/>
      <c r="N3657" s="26"/>
    </row>
    <row r="3658" spans="13:14" x14ac:dyDescent="0.25">
      <c r="M3658" s="16"/>
      <c r="N3658" s="26"/>
    </row>
    <row r="3659" spans="13:14" x14ac:dyDescent="0.25">
      <c r="M3659" s="16"/>
      <c r="N3659" s="26"/>
    </row>
    <row r="3660" spans="13:14" x14ac:dyDescent="0.25">
      <c r="M3660" s="16"/>
      <c r="N3660" s="26"/>
    </row>
    <row r="3661" spans="13:14" x14ac:dyDescent="0.25">
      <c r="M3661" s="16"/>
      <c r="N3661" s="26"/>
    </row>
    <row r="3662" spans="13:14" x14ac:dyDescent="0.25">
      <c r="M3662" s="16"/>
      <c r="N3662" s="26"/>
    </row>
    <row r="3663" spans="13:14" x14ac:dyDescent="0.25">
      <c r="M3663" s="16"/>
      <c r="N3663" s="26"/>
    </row>
    <row r="3664" spans="13:14" x14ac:dyDescent="0.25">
      <c r="M3664" s="16"/>
      <c r="N3664" s="26"/>
    </row>
    <row r="3665" spans="13:14" x14ac:dyDescent="0.25">
      <c r="M3665" s="16"/>
      <c r="N3665" s="26"/>
    </row>
    <row r="3666" spans="13:14" x14ac:dyDescent="0.25">
      <c r="M3666" s="16"/>
      <c r="N3666" s="26"/>
    </row>
    <row r="3667" spans="13:14" x14ac:dyDescent="0.25">
      <c r="M3667" s="16"/>
      <c r="N3667" s="26"/>
    </row>
    <row r="3668" spans="13:14" x14ac:dyDescent="0.25">
      <c r="M3668" s="16"/>
      <c r="N3668" s="26"/>
    </row>
    <row r="3669" spans="13:14" x14ac:dyDescent="0.25">
      <c r="M3669" s="16"/>
      <c r="N3669" s="26"/>
    </row>
    <row r="3670" spans="13:14" x14ac:dyDescent="0.25">
      <c r="M3670" s="16"/>
      <c r="N3670" s="26"/>
    </row>
    <row r="3671" spans="13:14" x14ac:dyDescent="0.25">
      <c r="M3671" s="16"/>
      <c r="N3671" s="26"/>
    </row>
    <row r="3672" spans="13:14" x14ac:dyDescent="0.25">
      <c r="M3672" s="16"/>
      <c r="N3672" s="26"/>
    </row>
    <row r="3673" spans="13:14" x14ac:dyDescent="0.25">
      <c r="M3673" s="16"/>
      <c r="N3673" s="26"/>
    </row>
    <row r="3674" spans="13:14" x14ac:dyDescent="0.25">
      <c r="M3674" s="16"/>
      <c r="N3674" s="26"/>
    </row>
    <row r="3675" spans="13:14" x14ac:dyDescent="0.25">
      <c r="M3675" s="16"/>
      <c r="N3675" s="26"/>
    </row>
    <row r="3676" spans="13:14" x14ac:dyDescent="0.25">
      <c r="M3676" s="16"/>
      <c r="N3676" s="26"/>
    </row>
    <row r="3677" spans="13:14" x14ac:dyDescent="0.25">
      <c r="M3677" s="16"/>
      <c r="N3677" s="26"/>
    </row>
    <row r="3678" spans="13:14" x14ac:dyDescent="0.25">
      <c r="M3678" s="16"/>
      <c r="N3678" s="26"/>
    </row>
    <row r="3679" spans="13:14" x14ac:dyDescent="0.25">
      <c r="M3679" s="16"/>
      <c r="N3679" s="26"/>
    </row>
    <row r="3680" spans="13:14" x14ac:dyDescent="0.25">
      <c r="M3680" s="16"/>
      <c r="N3680" s="26"/>
    </row>
    <row r="3681" spans="13:14" x14ac:dyDescent="0.25">
      <c r="M3681" s="16"/>
      <c r="N3681" s="26"/>
    </row>
    <row r="3682" spans="13:14" x14ac:dyDescent="0.25">
      <c r="M3682" s="16"/>
      <c r="N3682" s="26"/>
    </row>
    <row r="3683" spans="13:14" x14ac:dyDescent="0.25">
      <c r="M3683" s="16"/>
      <c r="N3683" s="26"/>
    </row>
    <row r="3684" spans="13:14" x14ac:dyDescent="0.25">
      <c r="M3684" s="16"/>
      <c r="N3684" s="26"/>
    </row>
    <row r="3685" spans="13:14" x14ac:dyDescent="0.25">
      <c r="M3685" s="16"/>
      <c r="N3685" s="26"/>
    </row>
    <row r="3686" spans="13:14" x14ac:dyDescent="0.25">
      <c r="M3686" s="16"/>
      <c r="N3686" s="26"/>
    </row>
    <row r="3687" spans="13:14" x14ac:dyDescent="0.25">
      <c r="M3687" s="16"/>
      <c r="N3687" s="26"/>
    </row>
    <row r="3688" spans="13:14" x14ac:dyDescent="0.25">
      <c r="M3688" s="16"/>
      <c r="N3688" s="26"/>
    </row>
    <row r="3689" spans="13:14" x14ac:dyDescent="0.25">
      <c r="M3689" s="16"/>
      <c r="N3689" s="26"/>
    </row>
    <row r="3690" spans="13:14" x14ac:dyDescent="0.25">
      <c r="M3690" s="16"/>
      <c r="N3690" s="26"/>
    </row>
    <row r="3691" spans="13:14" x14ac:dyDescent="0.25">
      <c r="M3691" s="16"/>
      <c r="N3691" s="26"/>
    </row>
    <row r="3692" spans="13:14" x14ac:dyDescent="0.25">
      <c r="M3692" s="16"/>
      <c r="N3692" s="26"/>
    </row>
    <row r="3693" spans="13:14" x14ac:dyDescent="0.25">
      <c r="M3693" s="16"/>
      <c r="N3693" s="26"/>
    </row>
    <row r="3694" spans="13:14" x14ac:dyDescent="0.25">
      <c r="M3694" s="16"/>
      <c r="N3694" s="26"/>
    </row>
    <row r="3695" spans="13:14" x14ac:dyDescent="0.25">
      <c r="M3695" s="16"/>
      <c r="N3695" s="26"/>
    </row>
    <row r="3696" spans="13:14" x14ac:dyDescent="0.25">
      <c r="M3696" s="16"/>
      <c r="N3696" s="26"/>
    </row>
    <row r="3697" spans="13:14" x14ac:dyDescent="0.25">
      <c r="M3697" s="16"/>
      <c r="N3697" s="26"/>
    </row>
    <row r="3698" spans="13:14" x14ac:dyDescent="0.25">
      <c r="M3698" s="16"/>
      <c r="N3698" s="26"/>
    </row>
    <row r="3699" spans="13:14" x14ac:dyDescent="0.25">
      <c r="M3699" s="16"/>
      <c r="N3699" s="26"/>
    </row>
    <row r="3700" spans="13:14" x14ac:dyDescent="0.25">
      <c r="M3700" s="16"/>
      <c r="N3700" s="26"/>
    </row>
    <row r="3701" spans="13:14" x14ac:dyDescent="0.25">
      <c r="M3701" s="16"/>
      <c r="N3701" s="26"/>
    </row>
    <row r="3702" spans="13:14" x14ac:dyDescent="0.25">
      <c r="M3702" s="16"/>
      <c r="N3702" s="26"/>
    </row>
    <row r="3703" spans="13:14" x14ac:dyDescent="0.25">
      <c r="M3703" s="16"/>
      <c r="N3703" s="26"/>
    </row>
    <row r="3704" spans="13:14" x14ac:dyDescent="0.25">
      <c r="M3704" s="16"/>
      <c r="N3704" s="26"/>
    </row>
    <row r="3705" spans="13:14" x14ac:dyDescent="0.25">
      <c r="M3705" s="16"/>
      <c r="N3705" s="26"/>
    </row>
    <row r="3706" spans="13:14" x14ac:dyDescent="0.25">
      <c r="M3706" s="16"/>
      <c r="N3706" s="26"/>
    </row>
    <row r="3707" spans="13:14" x14ac:dyDescent="0.25">
      <c r="M3707" s="16"/>
      <c r="N3707" s="26"/>
    </row>
    <row r="3708" spans="13:14" x14ac:dyDescent="0.25">
      <c r="M3708" s="16"/>
      <c r="N3708" s="26"/>
    </row>
    <row r="3709" spans="13:14" x14ac:dyDescent="0.25">
      <c r="M3709" s="16"/>
      <c r="N3709" s="26"/>
    </row>
    <row r="3710" spans="13:14" x14ac:dyDescent="0.25">
      <c r="M3710" s="16"/>
      <c r="N3710" s="26"/>
    </row>
    <row r="3711" spans="13:14" x14ac:dyDescent="0.25">
      <c r="M3711" s="16"/>
      <c r="N3711" s="26"/>
    </row>
    <row r="3712" spans="13:14" x14ac:dyDescent="0.25">
      <c r="M3712" s="16"/>
      <c r="N3712" s="26"/>
    </row>
    <row r="3713" spans="13:14" x14ac:dyDescent="0.25">
      <c r="M3713" s="16"/>
      <c r="N3713" s="26"/>
    </row>
    <row r="3714" spans="13:14" x14ac:dyDescent="0.25">
      <c r="M3714" s="16"/>
      <c r="N3714" s="26"/>
    </row>
    <row r="3715" spans="13:14" x14ac:dyDescent="0.25">
      <c r="M3715" s="16"/>
      <c r="N3715" s="26"/>
    </row>
    <row r="3716" spans="13:14" x14ac:dyDescent="0.25">
      <c r="M3716" s="16"/>
      <c r="N3716" s="26"/>
    </row>
    <row r="3717" spans="13:14" x14ac:dyDescent="0.25">
      <c r="M3717" s="16"/>
      <c r="N3717" s="26"/>
    </row>
    <row r="3718" spans="13:14" x14ac:dyDescent="0.25">
      <c r="M3718" s="16"/>
      <c r="N3718" s="26"/>
    </row>
    <row r="3719" spans="13:14" x14ac:dyDescent="0.25">
      <c r="M3719" s="16"/>
      <c r="N3719" s="26"/>
    </row>
    <row r="3720" spans="13:14" x14ac:dyDescent="0.25">
      <c r="M3720" s="16"/>
      <c r="N3720" s="26"/>
    </row>
    <row r="3721" spans="13:14" x14ac:dyDescent="0.25">
      <c r="M3721" s="16"/>
      <c r="N3721" s="26"/>
    </row>
    <row r="3722" spans="13:14" x14ac:dyDescent="0.25">
      <c r="M3722" s="16"/>
      <c r="N3722" s="26"/>
    </row>
    <row r="3723" spans="13:14" x14ac:dyDescent="0.25">
      <c r="M3723" s="16"/>
      <c r="N3723" s="26"/>
    </row>
    <row r="3724" spans="13:14" x14ac:dyDescent="0.25">
      <c r="M3724" s="16"/>
      <c r="N3724" s="26"/>
    </row>
    <row r="3725" spans="13:14" x14ac:dyDescent="0.25">
      <c r="N3725" s="26"/>
    </row>
    <row r="3726" spans="13:14" x14ac:dyDescent="0.25">
      <c r="N3726" s="26"/>
    </row>
    <row r="3727" spans="13:14" x14ac:dyDescent="0.25">
      <c r="N3727" s="26"/>
    </row>
    <row r="3728" spans="13:14" x14ac:dyDescent="0.25">
      <c r="N3728" s="26"/>
    </row>
    <row r="3729" spans="14:14" x14ac:dyDescent="0.25">
      <c r="N3729" s="26"/>
    </row>
    <row r="3730" spans="14:14" x14ac:dyDescent="0.25">
      <c r="N3730" s="26"/>
    </row>
    <row r="3731" spans="14:14" x14ac:dyDescent="0.25">
      <c r="N3731" s="26"/>
    </row>
    <row r="3732" spans="14:14" x14ac:dyDescent="0.25">
      <c r="N3732" s="26"/>
    </row>
    <row r="3733" spans="14:14" x14ac:dyDescent="0.25">
      <c r="N3733" s="26"/>
    </row>
    <row r="3734" spans="14:14" x14ac:dyDescent="0.25">
      <c r="N3734" s="26"/>
    </row>
    <row r="3735" spans="14:14" x14ac:dyDescent="0.25">
      <c r="N3735" s="26"/>
    </row>
    <row r="3736" spans="14:14" x14ac:dyDescent="0.25">
      <c r="N3736" s="26"/>
    </row>
    <row r="3737" spans="14:14" x14ac:dyDescent="0.25">
      <c r="N3737" s="26"/>
    </row>
    <row r="3738" spans="14:14" x14ac:dyDescent="0.25">
      <c r="N3738" s="26"/>
    </row>
    <row r="3739" spans="14:14" x14ac:dyDescent="0.25">
      <c r="N3739" s="26"/>
    </row>
    <row r="3740" spans="14:14" x14ac:dyDescent="0.25">
      <c r="N3740" s="26"/>
    </row>
    <row r="3741" spans="14:14" x14ac:dyDescent="0.25">
      <c r="N3741" s="26"/>
    </row>
    <row r="3742" spans="14:14" x14ac:dyDescent="0.25">
      <c r="N3742" s="26"/>
    </row>
    <row r="3743" spans="14:14" x14ac:dyDescent="0.25">
      <c r="N3743" s="26"/>
    </row>
    <row r="3744" spans="14:14" x14ac:dyDescent="0.25">
      <c r="N3744" s="26"/>
    </row>
    <row r="3745" spans="14:14" x14ac:dyDescent="0.25">
      <c r="N3745" s="26"/>
    </row>
    <row r="3746" spans="14:14" x14ac:dyDescent="0.25">
      <c r="N3746" s="26"/>
    </row>
    <row r="3747" spans="14:14" x14ac:dyDescent="0.25">
      <c r="N3747" s="26"/>
    </row>
    <row r="3748" spans="14:14" x14ac:dyDescent="0.25">
      <c r="N3748" s="26"/>
    </row>
    <row r="3749" spans="14:14" x14ac:dyDescent="0.25">
      <c r="N3749" s="26"/>
    </row>
    <row r="3750" spans="14:14" x14ac:dyDescent="0.25">
      <c r="N3750" s="26"/>
    </row>
    <row r="3751" spans="14:14" x14ac:dyDescent="0.25">
      <c r="N3751" s="26"/>
    </row>
    <row r="3752" spans="14:14" x14ac:dyDescent="0.25">
      <c r="N3752" s="26"/>
    </row>
    <row r="3753" spans="14:14" x14ac:dyDescent="0.25">
      <c r="N3753" s="26"/>
    </row>
    <row r="3754" spans="14:14" x14ac:dyDescent="0.25">
      <c r="N3754" s="26"/>
    </row>
    <row r="3755" spans="14:14" x14ac:dyDescent="0.25">
      <c r="N3755" s="26"/>
    </row>
    <row r="3756" spans="14:14" x14ac:dyDescent="0.25">
      <c r="N3756" s="26"/>
    </row>
    <row r="3757" spans="14:14" x14ac:dyDescent="0.25">
      <c r="N3757" s="26"/>
    </row>
    <row r="3758" spans="14:14" x14ac:dyDescent="0.25">
      <c r="N3758" s="26"/>
    </row>
    <row r="3759" spans="14:14" x14ac:dyDescent="0.25">
      <c r="N3759" s="26"/>
    </row>
    <row r="3760" spans="14:14" x14ac:dyDescent="0.25">
      <c r="N3760" s="26"/>
    </row>
    <row r="3761" spans="14:14" x14ac:dyDescent="0.25">
      <c r="N3761" s="26"/>
    </row>
    <row r="3762" spans="14:14" x14ac:dyDescent="0.25">
      <c r="N3762" s="26"/>
    </row>
    <row r="3763" spans="14:14" x14ac:dyDescent="0.25">
      <c r="N3763" s="26"/>
    </row>
    <row r="3764" spans="14:14" x14ac:dyDescent="0.25">
      <c r="N3764" s="26"/>
    </row>
    <row r="3765" spans="14:14" x14ac:dyDescent="0.25">
      <c r="N3765" s="26"/>
    </row>
    <row r="3766" spans="14:14" x14ac:dyDescent="0.25">
      <c r="N3766" s="26"/>
    </row>
    <row r="3767" spans="14:14" x14ac:dyDescent="0.25">
      <c r="N3767" s="26"/>
    </row>
    <row r="3768" spans="14:14" x14ac:dyDescent="0.25">
      <c r="N3768" s="26"/>
    </row>
    <row r="3769" spans="14:14" x14ac:dyDescent="0.25">
      <c r="N3769" s="26"/>
    </row>
    <row r="3770" spans="14:14" x14ac:dyDescent="0.25">
      <c r="N3770" s="26"/>
    </row>
    <row r="3771" spans="14:14" x14ac:dyDescent="0.25">
      <c r="N3771" s="26"/>
    </row>
    <row r="3772" spans="14:14" x14ac:dyDescent="0.25">
      <c r="N3772" s="26"/>
    </row>
    <row r="3773" spans="14:14" x14ac:dyDescent="0.25">
      <c r="N3773" s="26"/>
    </row>
    <row r="3774" spans="14:14" x14ac:dyDescent="0.25">
      <c r="N3774" s="26"/>
    </row>
    <row r="3775" spans="14:14" x14ac:dyDescent="0.25">
      <c r="N3775" s="26"/>
    </row>
    <row r="3776" spans="14:14" x14ac:dyDescent="0.25">
      <c r="N3776" s="26"/>
    </row>
    <row r="3777" spans="14:14" x14ac:dyDescent="0.25">
      <c r="N3777" s="26"/>
    </row>
    <row r="3778" spans="14:14" x14ac:dyDescent="0.25">
      <c r="N3778" s="26"/>
    </row>
    <row r="3779" spans="14:14" x14ac:dyDescent="0.25">
      <c r="N3779" s="26"/>
    </row>
    <row r="3780" spans="14:14" x14ac:dyDescent="0.25">
      <c r="N3780" s="26"/>
    </row>
    <row r="3781" spans="14:14" x14ac:dyDescent="0.25">
      <c r="N3781" s="26"/>
    </row>
    <row r="3782" spans="14:14" x14ac:dyDescent="0.25">
      <c r="N3782" s="26"/>
    </row>
    <row r="3783" spans="14:14" x14ac:dyDescent="0.25">
      <c r="N3783" s="26"/>
    </row>
    <row r="3784" spans="14:14" x14ac:dyDescent="0.25">
      <c r="N3784" s="26"/>
    </row>
    <row r="3785" spans="14:14" x14ac:dyDescent="0.25">
      <c r="N3785" s="26"/>
    </row>
    <row r="3786" spans="14:14" x14ac:dyDescent="0.25">
      <c r="N3786" s="26"/>
    </row>
    <row r="3787" spans="14:14" x14ac:dyDescent="0.25">
      <c r="N3787" s="26"/>
    </row>
    <row r="3788" spans="14:14" x14ac:dyDescent="0.25">
      <c r="N3788" s="26"/>
    </row>
    <row r="3789" spans="14:14" x14ac:dyDescent="0.25">
      <c r="N3789" s="26"/>
    </row>
    <row r="3790" spans="14:14" x14ac:dyDescent="0.25">
      <c r="N3790" s="26"/>
    </row>
    <row r="3791" spans="14:14" x14ac:dyDescent="0.25">
      <c r="N3791" s="26"/>
    </row>
    <row r="3792" spans="14:14" x14ac:dyDescent="0.25">
      <c r="N3792" s="26"/>
    </row>
    <row r="3793" spans="14:14" x14ac:dyDescent="0.25">
      <c r="N3793" s="26"/>
    </row>
    <row r="3794" spans="14:14" x14ac:dyDescent="0.25">
      <c r="N3794" s="26"/>
    </row>
    <row r="3795" spans="14:14" x14ac:dyDescent="0.25">
      <c r="N3795" s="26"/>
    </row>
    <row r="3796" spans="14:14" x14ac:dyDescent="0.25">
      <c r="N3796" s="26"/>
    </row>
    <row r="3797" spans="14:14" x14ac:dyDescent="0.25">
      <c r="N3797" s="26"/>
    </row>
    <row r="3798" spans="14:14" x14ac:dyDescent="0.25">
      <c r="N3798" s="26"/>
    </row>
    <row r="3799" spans="14:14" x14ac:dyDescent="0.25">
      <c r="N3799" s="26"/>
    </row>
    <row r="3800" spans="14:14" x14ac:dyDescent="0.25">
      <c r="N3800" s="26"/>
    </row>
    <row r="3801" spans="14:14" x14ac:dyDescent="0.25">
      <c r="N3801" s="26"/>
    </row>
    <row r="3802" spans="14:14" x14ac:dyDescent="0.25">
      <c r="N3802" s="26"/>
    </row>
    <row r="3803" spans="14:14" x14ac:dyDescent="0.25">
      <c r="N3803" s="26"/>
    </row>
    <row r="3804" spans="14:14" x14ac:dyDescent="0.25">
      <c r="N3804" s="26"/>
    </row>
    <row r="3805" spans="14:14" x14ac:dyDescent="0.25">
      <c r="N3805" s="26"/>
    </row>
    <row r="3806" spans="14:14" x14ac:dyDescent="0.25">
      <c r="N3806" s="26"/>
    </row>
    <row r="3807" spans="14:14" x14ac:dyDescent="0.25">
      <c r="N3807" s="26"/>
    </row>
    <row r="3808" spans="14:14" x14ac:dyDescent="0.25">
      <c r="N3808" s="26"/>
    </row>
    <row r="3809" spans="14:14" x14ac:dyDescent="0.25">
      <c r="N3809" s="26"/>
    </row>
    <row r="3810" spans="14:14" x14ac:dyDescent="0.25">
      <c r="N3810" s="26"/>
    </row>
    <row r="3811" spans="14:14" x14ac:dyDescent="0.25">
      <c r="N3811" s="26"/>
    </row>
    <row r="3812" spans="14:14" x14ac:dyDescent="0.25">
      <c r="N3812" s="26"/>
    </row>
    <row r="3813" spans="14:14" x14ac:dyDescent="0.25">
      <c r="N3813" s="26"/>
    </row>
    <row r="3814" spans="14:14" x14ac:dyDescent="0.25">
      <c r="N3814" s="26"/>
    </row>
    <row r="3815" spans="14:14" x14ac:dyDescent="0.25">
      <c r="N3815" s="26"/>
    </row>
    <row r="3816" spans="14:14" x14ac:dyDescent="0.25">
      <c r="N3816" s="26"/>
    </row>
    <row r="3817" spans="14:14" x14ac:dyDescent="0.25">
      <c r="N3817" s="26"/>
    </row>
    <row r="3818" spans="14:14" x14ac:dyDescent="0.25">
      <c r="N3818" s="26"/>
    </row>
    <row r="3819" spans="14:14" x14ac:dyDescent="0.25">
      <c r="N3819" s="26"/>
    </row>
    <row r="3820" spans="14:14" x14ac:dyDescent="0.25">
      <c r="N3820" s="26"/>
    </row>
    <row r="3821" spans="14:14" x14ac:dyDescent="0.25">
      <c r="N3821" s="26"/>
    </row>
    <row r="3822" spans="14:14" x14ac:dyDescent="0.25">
      <c r="N3822" s="26"/>
    </row>
    <row r="3823" spans="14:14" x14ac:dyDescent="0.25">
      <c r="N3823" s="26"/>
    </row>
    <row r="3824" spans="14:14" x14ac:dyDescent="0.25">
      <c r="N3824" s="26"/>
    </row>
    <row r="3825" spans="14:14" x14ac:dyDescent="0.25">
      <c r="N3825" s="26"/>
    </row>
    <row r="3826" spans="14:14" x14ac:dyDescent="0.25">
      <c r="N3826" s="26"/>
    </row>
    <row r="3827" spans="14:14" x14ac:dyDescent="0.25">
      <c r="N3827" s="26"/>
    </row>
    <row r="3828" spans="14:14" x14ac:dyDescent="0.25">
      <c r="N3828" s="26"/>
    </row>
    <row r="3829" spans="14:14" x14ac:dyDescent="0.25">
      <c r="N3829" s="26"/>
    </row>
    <row r="3830" spans="14:14" x14ac:dyDescent="0.25">
      <c r="N3830" s="26"/>
    </row>
    <row r="3831" spans="14:14" x14ac:dyDescent="0.25">
      <c r="N3831" s="26"/>
    </row>
    <row r="3832" spans="14:14" x14ac:dyDescent="0.25">
      <c r="N3832" s="26"/>
    </row>
    <row r="3833" spans="14:14" x14ac:dyDescent="0.25">
      <c r="N3833" s="26"/>
    </row>
    <row r="3834" spans="14:14" x14ac:dyDescent="0.25">
      <c r="N3834" s="26"/>
    </row>
    <row r="3835" spans="14:14" x14ac:dyDescent="0.25">
      <c r="N3835" s="26"/>
    </row>
    <row r="3836" spans="14:14" x14ac:dyDescent="0.25">
      <c r="N3836" s="26"/>
    </row>
    <row r="3837" spans="14:14" x14ac:dyDescent="0.25">
      <c r="N3837" s="26"/>
    </row>
    <row r="3838" spans="14:14" x14ac:dyDescent="0.25">
      <c r="N3838" s="26"/>
    </row>
    <row r="3839" spans="14:14" x14ac:dyDescent="0.25">
      <c r="N3839" s="26"/>
    </row>
    <row r="3840" spans="14:14" x14ac:dyDescent="0.25">
      <c r="N3840" s="26"/>
    </row>
    <row r="3841" spans="14:14" x14ac:dyDescent="0.25">
      <c r="N3841" s="26"/>
    </row>
    <row r="3842" spans="14:14" x14ac:dyDescent="0.25">
      <c r="N3842" s="26"/>
    </row>
    <row r="3843" spans="14:14" x14ac:dyDescent="0.25">
      <c r="N3843" s="26"/>
    </row>
    <row r="3844" spans="14:14" x14ac:dyDescent="0.25">
      <c r="N3844" s="26"/>
    </row>
    <row r="3845" spans="14:14" x14ac:dyDescent="0.25">
      <c r="N3845" s="26"/>
    </row>
    <row r="3846" spans="14:14" x14ac:dyDescent="0.25">
      <c r="N3846" s="26"/>
    </row>
    <row r="3847" spans="14:14" x14ac:dyDescent="0.25">
      <c r="N3847" s="26"/>
    </row>
    <row r="3848" spans="14:14" x14ac:dyDescent="0.25">
      <c r="N3848" s="26"/>
    </row>
    <row r="3849" spans="14:14" x14ac:dyDescent="0.25">
      <c r="N3849" s="26"/>
    </row>
    <row r="3850" spans="14:14" x14ac:dyDescent="0.25">
      <c r="N3850" s="26"/>
    </row>
    <row r="3851" spans="14:14" x14ac:dyDescent="0.25">
      <c r="N3851" s="26"/>
    </row>
    <row r="3852" spans="14:14" x14ac:dyDescent="0.25">
      <c r="N3852" s="26"/>
    </row>
    <row r="3853" spans="14:14" x14ac:dyDescent="0.25">
      <c r="N3853" s="26"/>
    </row>
    <row r="3854" spans="14:14" x14ac:dyDescent="0.25">
      <c r="N3854" s="26"/>
    </row>
    <row r="3855" spans="14:14" x14ac:dyDescent="0.25">
      <c r="N3855" s="26"/>
    </row>
    <row r="3856" spans="14:14" x14ac:dyDescent="0.25">
      <c r="N3856" s="26"/>
    </row>
    <row r="3857" spans="14:14" x14ac:dyDescent="0.25">
      <c r="N3857" s="26"/>
    </row>
    <row r="3858" spans="14:14" x14ac:dyDescent="0.25">
      <c r="N3858" s="26"/>
    </row>
    <row r="3859" spans="14:14" x14ac:dyDescent="0.25">
      <c r="N3859" s="26"/>
    </row>
    <row r="3860" spans="14:14" x14ac:dyDescent="0.25">
      <c r="N3860" s="26"/>
    </row>
    <row r="3861" spans="14:14" x14ac:dyDescent="0.25">
      <c r="N3861" s="26"/>
    </row>
    <row r="3862" spans="14:14" x14ac:dyDescent="0.25">
      <c r="N3862" s="26"/>
    </row>
    <row r="3863" spans="14:14" x14ac:dyDescent="0.25">
      <c r="N3863" s="26"/>
    </row>
    <row r="3864" spans="14:14" x14ac:dyDescent="0.25">
      <c r="N3864" s="26"/>
    </row>
    <row r="3865" spans="14:14" x14ac:dyDescent="0.25">
      <c r="N3865" s="26"/>
    </row>
    <row r="3866" spans="14:14" x14ac:dyDescent="0.25">
      <c r="N3866" s="26"/>
    </row>
    <row r="3867" spans="14:14" x14ac:dyDescent="0.25">
      <c r="N3867" s="26"/>
    </row>
    <row r="3868" spans="14:14" x14ac:dyDescent="0.25">
      <c r="N3868" s="26"/>
    </row>
    <row r="3869" spans="14:14" x14ac:dyDescent="0.25">
      <c r="N3869" s="26"/>
    </row>
    <row r="3870" spans="14:14" x14ac:dyDescent="0.25">
      <c r="N3870" s="26"/>
    </row>
    <row r="3871" spans="14:14" x14ac:dyDescent="0.25">
      <c r="N3871" s="26"/>
    </row>
    <row r="3872" spans="14:14" x14ac:dyDescent="0.25">
      <c r="N3872" s="26"/>
    </row>
    <row r="3873" spans="14:14" x14ac:dyDescent="0.25">
      <c r="N3873" s="26"/>
    </row>
    <row r="3874" spans="14:14" x14ac:dyDescent="0.25">
      <c r="N3874" s="26"/>
    </row>
    <row r="3875" spans="14:14" x14ac:dyDescent="0.25">
      <c r="N3875" s="26"/>
    </row>
    <row r="3876" spans="14:14" x14ac:dyDescent="0.25">
      <c r="N3876" s="26"/>
    </row>
    <row r="3877" spans="14:14" x14ac:dyDescent="0.25">
      <c r="N3877" s="26"/>
    </row>
    <row r="3878" spans="14:14" x14ac:dyDescent="0.25">
      <c r="N3878" s="26"/>
    </row>
    <row r="3879" spans="14:14" x14ac:dyDescent="0.25">
      <c r="N3879" s="26"/>
    </row>
    <row r="3880" spans="14:14" x14ac:dyDescent="0.25">
      <c r="N3880" s="26"/>
    </row>
    <row r="3881" spans="14:14" x14ac:dyDescent="0.25">
      <c r="N3881" s="26"/>
    </row>
    <row r="3882" spans="14:14" x14ac:dyDescent="0.25">
      <c r="N3882" s="26"/>
    </row>
    <row r="3883" spans="14:14" x14ac:dyDescent="0.25">
      <c r="N3883" s="26"/>
    </row>
    <row r="3884" spans="14:14" x14ac:dyDescent="0.25">
      <c r="N3884" s="26"/>
    </row>
    <row r="3885" spans="14:14" x14ac:dyDescent="0.25">
      <c r="N3885" s="26"/>
    </row>
    <row r="3886" spans="14:14" x14ac:dyDescent="0.25">
      <c r="N3886" s="26"/>
    </row>
    <row r="3887" spans="14:14" x14ac:dyDescent="0.25">
      <c r="N3887" s="26"/>
    </row>
    <row r="3888" spans="14:14" x14ac:dyDescent="0.25">
      <c r="N3888" s="26"/>
    </row>
    <row r="3889" spans="14:14" x14ac:dyDescent="0.25">
      <c r="N3889" s="26"/>
    </row>
    <row r="3890" spans="14:14" x14ac:dyDescent="0.25">
      <c r="N3890" s="26"/>
    </row>
    <row r="3891" spans="14:14" x14ac:dyDescent="0.25">
      <c r="N3891" s="26"/>
    </row>
    <row r="3892" spans="14:14" x14ac:dyDescent="0.25">
      <c r="N3892" s="26"/>
    </row>
    <row r="3893" spans="14:14" x14ac:dyDescent="0.25">
      <c r="N3893" s="26"/>
    </row>
    <row r="3894" spans="14:14" x14ac:dyDescent="0.25">
      <c r="N3894" s="26"/>
    </row>
    <row r="3895" spans="14:14" x14ac:dyDescent="0.25">
      <c r="N3895" s="26"/>
    </row>
    <row r="3896" spans="14:14" x14ac:dyDescent="0.25">
      <c r="N3896" s="26"/>
    </row>
    <row r="3897" spans="14:14" x14ac:dyDescent="0.25">
      <c r="N3897" s="26"/>
    </row>
    <row r="3898" spans="14:14" x14ac:dyDescent="0.25">
      <c r="N3898" s="26"/>
    </row>
    <row r="3899" spans="14:14" x14ac:dyDescent="0.25">
      <c r="N3899" s="26"/>
    </row>
    <row r="3900" spans="14:14" x14ac:dyDescent="0.25">
      <c r="N3900" s="26"/>
    </row>
    <row r="3901" spans="14:14" x14ac:dyDescent="0.25">
      <c r="N3901" s="26" t="e">
        <f>#REF!*0.01</f>
        <v>#REF!</v>
      </c>
    </row>
    <row r="3902" spans="14:14" x14ac:dyDescent="0.25">
      <c r="N3902" s="26" t="e">
        <f>#REF!*0.01</f>
        <v>#REF!</v>
      </c>
    </row>
    <row r="3903" spans="14:14" x14ac:dyDescent="0.25">
      <c r="N3903" s="26" t="e">
        <f>#REF!*0.01</f>
        <v>#REF!</v>
      </c>
    </row>
    <row r="3904" spans="14:14" x14ac:dyDescent="0.25">
      <c r="N3904" s="26" t="e">
        <f>#REF!*0.01</f>
        <v>#REF!</v>
      </c>
    </row>
    <row r="3905" spans="14:14" x14ac:dyDescent="0.25">
      <c r="N3905" s="26" t="e">
        <f>#REF!*0.01</f>
        <v>#REF!</v>
      </c>
    </row>
    <row r="3906" spans="14:14" x14ac:dyDescent="0.25">
      <c r="N3906" s="26" t="e">
        <f>#REF!*0.01</f>
        <v>#REF!</v>
      </c>
    </row>
    <row r="3907" spans="14:14" x14ac:dyDescent="0.25">
      <c r="N3907" s="26" t="e">
        <f>#REF!*0.01</f>
        <v>#REF!</v>
      </c>
    </row>
    <row r="3908" spans="14:14" x14ac:dyDescent="0.25">
      <c r="N3908" s="26" t="e">
        <f>#REF!*0.01</f>
        <v>#REF!</v>
      </c>
    </row>
    <row r="3909" spans="14:14" x14ac:dyDescent="0.25">
      <c r="N3909" s="26" t="e">
        <f>#REF!*0.01</f>
        <v>#REF!</v>
      </c>
    </row>
    <row r="3910" spans="14:14" x14ac:dyDescent="0.25">
      <c r="N3910" s="26" t="e">
        <f>#REF!*0.01</f>
        <v>#REF!</v>
      </c>
    </row>
    <row r="3911" spans="14:14" x14ac:dyDescent="0.25">
      <c r="N3911" s="26" t="e">
        <f>#REF!*0.01</f>
        <v>#REF!</v>
      </c>
    </row>
    <row r="3912" spans="14:14" x14ac:dyDescent="0.25">
      <c r="N3912" s="26" t="e">
        <f>#REF!*0.01</f>
        <v>#REF!</v>
      </c>
    </row>
    <row r="3913" spans="14:14" x14ac:dyDescent="0.25">
      <c r="N3913" s="26" t="e">
        <f>#REF!*0.01</f>
        <v>#REF!</v>
      </c>
    </row>
    <row r="3914" spans="14:14" x14ac:dyDescent="0.25">
      <c r="N3914" s="26" t="e">
        <f>#REF!*0.01</f>
        <v>#REF!</v>
      </c>
    </row>
    <row r="3915" spans="14:14" x14ac:dyDescent="0.25">
      <c r="N3915" s="26" t="e">
        <f>#REF!*0.01</f>
        <v>#REF!</v>
      </c>
    </row>
    <row r="3916" spans="14:14" x14ac:dyDescent="0.25">
      <c r="N3916" s="26" t="e">
        <f>#REF!*0.01</f>
        <v>#REF!</v>
      </c>
    </row>
    <row r="3917" spans="14:14" x14ac:dyDescent="0.25">
      <c r="N3917" s="26" t="e">
        <f>#REF!*0.01</f>
        <v>#REF!</v>
      </c>
    </row>
    <row r="3918" spans="14:14" x14ac:dyDescent="0.25">
      <c r="N3918" s="26" t="e">
        <f>#REF!*0.01</f>
        <v>#REF!</v>
      </c>
    </row>
    <row r="3919" spans="14:14" x14ac:dyDescent="0.25">
      <c r="N3919" s="26" t="e">
        <f>#REF!*0.01</f>
        <v>#REF!</v>
      </c>
    </row>
    <row r="3920" spans="14:14" x14ac:dyDescent="0.25">
      <c r="N3920" s="26" t="e">
        <f>#REF!*0.01</f>
        <v>#REF!</v>
      </c>
    </row>
    <row r="3921" spans="14:14" x14ac:dyDescent="0.25">
      <c r="N3921" s="26" t="e">
        <f>#REF!*0.01</f>
        <v>#REF!</v>
      </c>
    </row>
    <row r="3922" spans="14:14" x14ac:dyDescent="0.25">
      <c r="N3922" s="26" t="e">
        <f>#REF!*0.01</f>
        <v>#REF!</v>
      </c>
    </row>
    <row r="3923" spans="14:14" x14ac:dyDescent="0.25">
      <c r="N3923" s="26" t="e">
        <f>#REF!*0.01</f>
        <v>#REF!</v>
      </c>
    </row>
    <row r="3924" spans="14:14" x14ac:dyDescent="0.25">
      <c r="N3924" s="26" t="e">
        <f>#REF!*0.01</f>
        <v>#REF!</v>
      </c>
    </row>
    <row r="3925" spans="14:14" x14ac:dyDescent="0.25">
      <c r="N3925" s="26" t="e">
        <f>#REF!*0.01</f>
        <v>#REF!</v>
      </c>
    </row>
    <row r="3926" spans="14:14" x14ac:dyDescent="0.25">
      <c r="N3926" s="26" t="e">
        <f>#REF!*0.01</f>
        <v>#REF!</v>
      </c>
    </row>
    <row r="3927" spans="14:14" x14ac:dyDescent="0.25">
      <c r="N3927" s="26" t="e">
        <f>#REF!*0.01</f>
        <v>#REF!</v>
      </c>
    </row>
    <row r="3928" spans="14:14" x14ac:dyDescent="0.25">
      <c r="N3928" s="26" t="e">
        <f>#REF!*0.01</f>
        <v>#REF!</v>
      </c>
    </row>
    <row r="3929" spans="14:14" x14ac:dyDescent="0.25">
      <c r="N3929" s="26" t="e">
        <f>#REF!*0.01</f>
        <v>#REF!</v>
      </c>
    </row>
    <row r="3930" spans="14:14" x14ac:dyDescent="0.25">
      <c r="N3930" s="26" t="e">
        <f>#REF!*0.01</f>
        <v>#REF!</v>
      </c>
    </row>
    <row r="3931" spans="14:14" x14ac:dyDescent="0.25">
      <c r="N3931" s="26" t="e">
        <f>#REF!*0.01</f>
        <v>#REF!</v>
      </c>
    </row>
    <row r="3932" spans="14:14" x14ac:dyDescent="0.25">
      <c r="N3932" s="26" t="e">
        <f>#REF!*0.01</f>
        <v>#REF!</v>
      </c>
    </row>
    <row r="3933" spans="14:14" x14ac:dyDescent="0.25">
      <c r="N3933" s="26" t="e">
        <f>#REF!*0.01</f>
        <v>#REF!</v>
      </c>
    </row>
    <row r="3934" spans="14:14" x14ac:dyDescent="0.25">
      <c r="N3934" s="26" t="e">
        <f>#REF!*0.01</f>
        <v>#REF!</v>
      </c>
    </row>
    <row r="3935" spans="14:14" x14ac:dyDescent="0.25">
      <c r="N3935" s="26" t="e">
        <f>#REF!*0.01</f>
        <v>#REF!</v>
      </c>
    </row>
    <row r="3936" spans="14:14" x14ac:dyDescent="0.25">
      <c r="N3936" s="26" t="e">
        <f>#REF!*0.01</f>
        <v>#REF!</v>
      </c>
    </row>
    <row r="3937" spans="14:14" x14ac:dyDescent="0.25">
      <c r="N3937" s="26" t="e">
        <f>#REF!*0.01</f>
        <v>#REF!</v>
      </c>
    </row>
    <row r="3938" spans="14:14" x14ac:dyDescent="0.25">
      <c r="N3938" s="26" t="e">
        <f>#REF!*0.01</f>
        <v>#REF!</v>
      </c>
    </row>
    <row r="3939" spans="14:14" x14ac:dyDescent="0.25">
      <c r="N3939" s="26" t="e">
        <f>#REF!*0.01</f>
        <v>#REF!</v>
      </c>
    </row>
    <row r="3940" spans="14:14" x14ac:dyDescent="0.25">
      <c r="N3940" s="26" t="e">
        <f>#REF!*0.01</f>
        <v>#REF!</v>
      </c>
    </row>
    <row r="3941" spans="14:14" x14ac:dyDescent="0.25">
      <c r="N3941" s="26" t="e">
        <f>#REF!*0.01</f>
        <v>#REF!</v>
      </c>
    </row>
    <row r="3942" spans="14:14" x14ac:dyDescent="0.25">
      <c r="N3942" s="26" t="e">
        <f>#REF!*0.01</f>
        <v>#REF!</v>
      </c>
    </row>
    <row r="3943" spans="14:14" x14ac:dyDescent="0.25">
      <c r="N3943" s="26" t="e">
        <f>#REF!*0.01</f>
        <v>#REF!</v>
      </c>
    </row>
    <row r="3944" spans="14:14" x14ac:dyDescent="0.25">
      <c r="N3944" s="26" t="e">
        <f>#REF!*0.01</f>
        <v>#REF!</v>
      </c>
    </row>
  </sheetData>
  <mergeCells count="1">
    <mergeCell ref="M2:T2"/>
  </mergeCells>
  <phoneticPr fontId="0" type="noConversion"/>
  <pageMargins left="0.75" right="0.75" top="1" bottom="1" header="0.5" footer="0.5"/>
  <pageSetup scale="60" orientation="landscape" r:id="rId1"/>
  <headerFooter alignWithMargins="0"/>
  <colBreaks count="1" manualBreakCount="1">
    <brk id="12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B3" workbookViewId="0">
      <selection activeCell="D3" sqref="D3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bestFit="1" customWidth="1"/>
    <col min="9" max="9" width="10.33203125" bestFit="1" customWidth="1"/>
  </cols>
  <sheetData>
    <row r="1" spans="1:7" x14ac:dyDescent="0.25">
      <c r="A1" t="s">
        <v>63</v>
      </c>
      <c r="B1" s="40" t="s">
        <v>97</v>
      </c>
      <c r="C1" s="41">
        <v>37061</v>
      </c>
      <c r="D1" t="s">
        <v>45</v>
      </c>
      <c r="E1" t="s">
        <v>46</v>
      </c>
      <c r="F1" t="s">
        <v>47</v>
      </c>
      <c r="G1" t="s">
        <v>62</v>
      </c>
    </row>
    <row r="2" spans="1:7" x14ac:dyDescent="0.25">
      <c r="A2" s="39" t="s">
        <v>76</v>
      </c>
      <c r="B2" s="39" t="s">
        <v>77</v>
      </c>
      <c r="C2" s="39" t="s">
        <v>78</v>
      </c>
      <c r="D2" s="39" t="s">
        <v>79</v>
      </c>
      <c r="E2" s="39" t="s">
        <v>80</v>
      </c>
      <c r="F2" s="39" t="s">
        <v>81</v>
      </c>
      <c r="G2" s="39" t="s">
        <v>79</v>
      </c>
    </row>
    <row r="3" spans="1:7" x14ac:dyDescent="0.25">
      <c r="A3">
        <v>1</v>
      </c>
      <c r="B3" t="s">
        <v>25</v>
      </c>
      <c r="C3" t="s">
        <v>64</v>
      </c>
      <c r="D3" s="11">
        <v>1068</v>
      </c>
      <c r="F3" s="19"/>
    </row>
    <row r="4" spans="1:7" x14ac:dyDescent="0.25">
      <c r="A4">
        <f>A3+1</f>
        <v>2</v>
      </c>
      <c r="B4" t="s">
        <v>28</v>
      </c>
      <c r="C4" t="s">
        <v>64</v>
      </c>
      <c r="D4" s="82">
        <f>ROUND(D3/(1-Sales!C5-Sales!C9),0)</f>
        <v>1121</v>
      </c>
      <c r="F4" s="19"/>
    </row>
    <row r="5" spans="1:7" x14ac:dyDescent="0.25">
      <c r="A5">
        <f t="shared" ref="A5:A39" si="0">A4+1</f>
        <v>3</v>
      </c>
      <c r="B5" t="s">
        <v>33</v>
      </c>
      <c r="C5" t="s">
        <v>64</v>
      </c>
      <c r="D5" s="24">
        <v>2.5299999999999998</v>
      </c>
      <c r="F5" s="35">
        <f>D5</f>
        <v>2.5299999999999998</v>
      </c>
      <c r="G5" t="s">
        <v>94</v>
      </c>
    </row>
    <row r="6" spans="1:7" x14ac:dyDescent="0.25">
      <c r="A6">
        <f t="shared" si="0"/>
        <v>4</v>
      </c>
      <c r="B6" t="s">
        <v>34</v>
      </c>
      <c r="C6" t="s">
        <v>64</v>
      </c>
      <c r="D6" s="24">
        <v>3.04</v>
      </c>
    </row>
    <row r="7" spans="1:7" x14ac:dyDescent="0.25">
      <c r="A7">
        <f t="shared" si="0"/>
        <v>5</v>
      </c>
      <c r="B7" t="s">
        <v>35</v>
      </c>
      <c r="C7" t="s">
        <v>64</v>
      </c>
      <c r="D7" s="24">
        <v>0.1</v>
      </c>
    </row>
    <row r="8" spans="1:7" x14ac:dyDescent="0.25">
      <c r="A8">
        <f t="shared" si="0"/>
        <v>6</v>
      </c>
      <c r="B8" t="s">
        <v>36</v>
      </c>
      <c r="C8" t="s">
        <v>64</v>
      </c>
      <c r="D8" s="24">
        <v>2.4649999999999999</v>
      </c>
      <c r="F8" s="33">
        <f>F13-F10-F11-F12</f>
        <v>2.2863796003124999</v>
      </c>
      <c r="G8" t="s">
        <v>93</v>
      </c>
    </row>
    <row r="9" spans="1:7" x14ac:dyDescent="0.25">
      <c r="A9">
        <f t="shared" si="0"/>
        <v>7</v>
      </c>
      <c r="B9" t="s">
        <v>43</v>
      </c>
    </row>
    <row r="10" spans="1:7" x14ac:dyDescent="0.25">
      <c r="A10">
        <f t="shared" si="0"/>
        <v>8</v>
      </c>
      <c r="B10" t="s">
        <v>40</v>
      </c>
      <c r="C10" t="s">
        <v>65</v>
      </c>
      <c r="D10" s="33">
        <f>ROUND((D8/(1-Sales!C5))-'July 17 Supply Price'!D8,4)</f>
        <v>6.1999999999999998E-3</v>
      </c>
      <c r="F10" s="33">
        <f>(F13-F12-F11)-(F13-F12-F11)*(1-Sales!C5)</f>
        <v>5.7302746875000921E-3</v>
      </c>
      <c r="G10" t="s">
        <v>92</v>
      </c>
    </row>
    <row r="11" spans="1:7" x14ac:dyDescent="0.25">
      <c r="A11">
        <f t="shared" si="0"/>
        <v>9</v>
      </c>
      <c r="B11" t="s">
        <v>37</v>
      </c>
      <c r="C11" t="s">
        <v>65</v>
      </c>
      <c r="D11" s="91">
        <f>Sales!C6</f>
        <v>0.1031</v>
      </c>
      <c r="F11" s="35">
        <f>D11</f>
        <v>0.1031</v>
      </c>
      <c r="G11" t="s">
        <v>91</v>
      </c>
    </row>
    <row r="12" spans="1:7" x14ac:dyDescent="0.25">
      <c r="A12">
        <f t="shared" si="0"/>
        <v>10</v>
      </c>
      <c r="B12" t="s">
        <v>38</v>
      </c>
      <c r="C12" t="s">
        <v>65</v>
      </c>
      <c r="D12" s="92">
        <f>Sales!C7</f>
        <v>1.1000000000000001E-3</v>
      </c>
      <c r="F12" s="38">
        <f>D12</f>
        <v>1.1000000000000001E-3</v>
      </c>
      <c r="G12" t="s">
        <v>89</v>
      </c>
    </row>
    <row r="13" spans="1:7" x14ac:dyDescent="0.25">
      <c r="A13">
        <f t="shared" si="0"/>
        <v>11</v>
      </c>
      <c r="B13" t="s">
        <v>42</v>
      </c>
      <c r="D13" s="33">
        <f>D8+D10+D11+D12</f>
        <v>2.5754000000000001</v>
      </c>
      <c r="F13" s="33">
        <f>F16-F15-F14</f>
        <v>2.396309875</v>
      </c>
      <c r="G13" t="s">
        <v>88</v>
      </c>
    </row>
    <row r="14" spans="1:7" x14ac:dyDescent="0.25">
      <c r="A14">
        <f t="shared" si="0"/>
        <v>12</v>
      </c>
      <c r="B14" t="s">
        <v>41</v>
      </c>
      <c r="C14" t="s">
        <v>65</v>
      </c>
      <c r="D14" s="33">
        <f>ROUND((D13/(1-Sales!C9))-'July 17 Supply Price'!D13,4)</f>
        <v>0.12139999999999999</v>
      </c>
      <c r="F14" s="33">
        <f>((F16-F15)-((F16-F15)*(1-Sales!C9)))</f>
        <v>0.11291512500000023</v>
      </c>
      <c r="G14" t="s">
        <v>87</v>
      </c>
    </row>
    <row r="15" spans="1:7" x14ac:dyDescent="0.25">
      <c r="A15">
        <f t="shared" si="0"/>
        <v>13</v>
      </c>
      <c r="B15" t="s">
        <v>39</v>
      </c>
      <c r="C15" t="s">
        <v>65</v>
      </c>
      <c r="D15" s="34">
        <f>Sales!C11</f>
        <v>2.53E-2</v>
      </c>
      <c r="F15" s="38">
        <f>D15</f>
        <v>2.53E-2</v>
      </c>
      <c r="G15" t="s">
        <v>90</v>
      </c>
    </row>
    <row r="16" spans="1:7" x14ac:dyDescent="0.25">
      <c r="A16">
        <f t="shared" si="0"/>
        <v>14</v>
      </c>
      <c r="B16" t="s">
        <v>44</v>
      </c>
      <c r="D16" s="33">
        <f>D13+D14+D15</f>
        <v>2.7221000000000002</v>
      </c>
      <c r="F16" s="33">
        <f>D16+E34</f>
        <v>2.5345250000000004</v>
      </c>
      <c r="G16" t="s">
        <v>86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48</v>
      </c>
      <c r="C19" t="s">
        <v>66</v>
      </c>
      <c r="D19" s="33">
        <f>D6-D7</f>
        <v>2.94</v>
      </c>
      <c r="E19" s="33">
        <f>D5</f>
        <v>2.5299999999999998</v>
      </c>
      <c r="F19" s="33">
        <f>D5</f>
        <v>2.5299999999999998</v>
      </c>
      <c r="G19" s="35">
        <f t="shared" ref="G19:G29" si="1">F19-D19</f>
        <v>-0.41000000000000014</v>
      </c>
    </row>
    <row r="20" spans="1:9" x14ac:dyDescent="0.25">
      <c r="A20">
        <f t="shared" si="0"/>
        <v>18</v>
      </c>
      <c r="B20" t="s">
        <v>43</v>
      </c>
      <c r="C20" t="s">
        <v>67</v>
      </c>
      <c r="D20" s="35">
        <f>D16</f>
        <v>2.7221000000000002</v>
      </c>
      <c r="E20" s="35">
        <f>D16</f>
        <v>2.7221000000000002</v>
      </c>
      <c r="F20" s="35">
        <f>F16</f>
        <v>2.5345250000000004</v>
      </c>
      <c r="G20" s="33">
        <f t="shared" si="1"/>
        <v>-0.18757499999999983</v>
      </c>
    </row>
    <row r="21" spans="1:9" x14ac:dyDescent="0.25">
      <c r="A21">
        <f t="shared" si="0"/>
        <v>19</v>
      </c>
      <c r="B21" t="s">
        <v>27</v>
      </c>
      <c r="C21" t="s">
        <v>68</v>
      </c>
      <c r="D21" s="33">
        <f>D19-D20</f>
        <v>0.21789999999999976</v>
      </c>
      <c r="E21" s="33">
        <f>E19-E20</f>
        <v>-0.19210000000000038</v>
      </c>
      <c r="F21" s="33">
        <f>F19-F20</f>
        <v>-4.5250000000005564E-3</v>
      </c>
      <c r="G21" s="33">
        <f t="shared" si="1"/>
        <v>-0.22242500000000032</v>
      </c>
    </row>
    <row r="22" spans="1:9" x14ac:dyDescent="0.25">
      <c r="A22">
        <f t="shared" si="0"/>
        <v>20</v>
      </c>
      <c r="B22" t="s">
        <v>49</v>
      </c>
      <c r="C22" t="s">
        <v>69</v>
      </c>
      <c r="D22" s="33">
        <f>ROUND(D21*0.085,4)</f>
        <v>1.8499999999999999E-2</v>
      </c>
      <c r="E22" s="33">
        <f>ROUND(E21*0.085,4)</f>
        <v>-1.6299999999999999E-2</v>
      </c>
      <c r="F22" s="33">
        <f>ROUND(F21*0.085,4)</f>
        <v>-4.0000000000000002E-4</v>
      </c>
      <c r="G22" s="33">
        <f t="shared" si="1"/>
        <v>-1.89E-2</v>
      </c>
    </row>
    <row r="23" spans="1:9" x14ac:dyDescent="0.25">
      <c r="A23">
        <f t="shared" si="0"/>
        <v>21</v>
      </c>
      <c r="B23" t="s">
        <v>52</v>
      </c>
      <c r="C23" t="s">
        <v>70</v>
      </c>
      <c r="D23" s="33">
        <f>D21-D22</f>
        <v>0.19939999999999977</v>
      </c>
      <c r="E23" s="33">
        <f>E21-E22</f>
        <v>-0.17580000000000037</v>
      </c>
      <c r="F23" s="33">
        <f>F21-F22</f>
        <v>-4.1250000000005562E-3</v>
      </c>
      <c r="G23" s="33">
        <f t="shared" si="1"/>
        <v>-0.20352500000000032</v>
      </c>
    </row>
    <row r="24" spans="1:9" x14ac:dyDescent="0.25">
      <c r="A24">
        <f t="shared" si="0"/>
        <v>22</v>
      </c>
      <c r="B24" t="s">
        <v>50</v>
      </c>
      <c r="C24" t="s">
        <v>71</v>
      </c>
      <c r="D24" s="36">
        <f>ROUND(D3*D22,2)</f>
        <v>19.760000000000002</v>
      </c>
      <c r="E24" s="36">
        <f>ROUND(D3*E22,2)</f>
        <v>-17.41</v>
      </c>
      <c r="F24" s="36">
        <f>ROUND(D3*F22,2)</f>
        <v>-0.43</v>
      </c>
      <c r="G24" s="37">
        <f t="shared" si="1"/>
        <v>-20.190000000000001</v>
      </c>
      <c r="I24" s="37"/>
    </row>
    <row r="25" spans="1:9" x14ac:dyDescent="0.25">
      <c r="A25">
        <f t="shared" si="0"/>
        <v>23</v>
      </c>
      <c r="B25" t="s">
        <v>51</v>
      </c>
      <c r="C25" t="s">
        <v>72</v>
      </c>
      <c r="D25" s="32">
        <f>ROUND(D3*D23,2)</f>
        <v>212.96</v>
      </c>
      <c r="E25" s="32">
        <f>ROUND(D3*E23,2)</f>
        <v>-187.75</v>
      </c>
      <c r="F25" s="32">
        <f>ROUND(D3*F23,2)</f>
        <v>-4.41</v>
      </c>
      <c r="G25" s="37">
        <f t="shared" si="1"/>
        <v>-217.37</v>
      </c>
    </row>
    <row r="26" spans="1:9" x14ac:dyDescent="0.25">
      <c r="A26">
        <f t="shared" si="0"/>
        <v>24</v>
      </c>
      <c r="B26" t="s">
        <v>55</v>
      </c>
      <c r="C26" t="s">
        <v>73</v>
      </c>
      <c r="D26" s="32">
        <f>D24+D25</f>
        <v>232.72</v>
      </c>
      <c r="E26" s="32">
        <f>E24+E25</f>
        <v>-205.16</v>
      </c>
      <c r="F26" s="32">
        <f>F24+F25</f>
        <v>-4.84</v>
      </c>
      <c r="G26" s="37">
        <f t="shared" si="1"/>
        <v>-237.56</v>
      </c>
    </row>
    <row r="27" spans="1:9" x14ac:dyDescent="0.25">
      <c r="A27">
        <f t="shared" si="0"/>
        <v>25</v>
      </c>
      <c r="B27" t="s">
        <v>43</v>
      </c>
      <c r="C27" t="s">
        <v>74</v>
      </c>
      <c r="D27" s="36">
        <f>ROUND(D3*D20,2)</f>
        <v>2907.2</v>
      </c>
      <c r="E27" s="36">
        <f>ROUND(D3*E20,2)</f>
        <v>2907.2</v>
      </c>
      <c r="F27" s="36">
        <f>ROUND(D3*F20,2)</f>
        <v>2706.87</v>
      </c>
      <c r="G27" s="37">
        <f t="shared" si="1"/>
        <v>-200.32999999999993</v>
      </c>
    </row>
    <row r="28" spans="1:9" x14ac:dyDescent="0.25">
      <c r="A28">
        <f t="shared" si="0"/>
        <v>26</v>
      </c>
      <c r="B28" t="s">
        <v>53</v>
      </c>
      <c r="C28" t="s">
        <v>75</v>
      </c>
      <c r="D28" s="36">
        <f>D24+D25+D27</f>
        <v>3139.9199999999996</v>
      </c>
      <c r="E28" s="36">
        <f>E24+E25+E27</f>
        <v>2702.04</v>
      </c>
      <c r="F28" s="36">
        <f>F24+F25+F27</f>
        <v>2702.0299999999997</v>
      </c>
      <c r="G28" s="37">
        <f t="shared" si="1"/>
        <v>-437.88999999999987</v>
      </c>
    </row>
    <row r="29" spans="1:9" x14ac:dyDescent="0.25">
      <c r="A29">
        <f t="shared" si="0"/>
        <v>27</v>
      </c>
      <c r="B29" t="s">
        <v>54</v>
      </c>
      <c r="C29" t="s">
        <v>65</v>
      </c>
      <c r="D29" s="36">
        <f>ROUND(D3*D19,2)</f>
        <v>3139.92</v>
      </c>
      <c r="E29" s="36">
        <f>ROUND(D3*E19,2)</f>
        <v>2702.04</v>
      </c>
      <c r="F29" s="36">
        <f>ROUND(D3*F19,2)</f>
        <v>2702.04</v>
      </c>
      <c r="G29" s="37">
        <f t="shared" si="1"/>
        <v>-437.88000000000011</v>
      </c>
    </row>
    <row r="30" spans="1:9" x14ac:dyDescent="0.25">
      <c r="A30">
        <f t="shared" si="0"/>
        <v>28</v>
      </c>
      <c r="D30" s="37">
        <f>D28-D29</f>
        <v>0</v>
      </c>
      <c r="E30" s="37">
        <f>E28-E29</f>
        <v>0</v>
      </c>
      <c r="F30" s="37">
        <f>F28-F29</f>
        <v>-1.0000000000218279E-2</v>
      </c>
      <c r="G30" s="37">
        <f>G28-G29</f>
        <v>-9.9999999997635314E-3</v>
      </c>
    </row>
    <row r="31" spans="1:9" x14ac:dyDescent="0.25">
      <c r="A31">
        <f t="shared" si="0"/>
        <v>29</v>
      </c>
      <c r="D31" s="37"/>
      <c r="E31" s="37"/>
      <c r="F31" s="37"/>
      <c r="G31" s="37"/>
    </row>
    <row r="32" spans="1:9" x14ac:dyDescent="0.25">
      <c r="A32">
        <f t="shared" si="0"/>
        <v>30</v>
      </c>
      <c r="B32" t="s">
        <v>56</v>
      </c>
      <c r="C32" t="s">
        <v>82</v>
      </c>
      <c r="E32" s="37">
        <f>E26-D26</f>
        <v>-437.88</v>
      </c>
    </row>
    <row r="33" spans="1:7" x14ac:dyDescent="0.25">
      <c r="A33">
        <f t="shared" si="0"/>
        <v>31</v>
      </c>
      <c r="B33" t="s">
        <v>57</v>
      </c>
      <c r="C33" t="s">
        <v>95</v>
      </c>
      <c r="E33" s="32">
        <f>ROUND(E32*0.5,2)</f>
        <v>-218.94</v>
      </c>
    </row>
    <row r="34" spans="1:7" x14ac:dyDescent="0.25">
      <c r="A34">
        <f t="shared" si="0"/>
        <v>32</v>
      </c>
      <c r="B34" t="s">
        <v>58</v>
      </c>
      <c r="C34" t="s">
        <v>96</v>
      </c>
      <c r="E34" s="33">
        <f>(E33/D3)-((E33*0.085)/D3)</f>
        <v>-0.18757499999999999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59</v>
      </c>
    </row>
    <row r="37" spans="1:7" x14ac:dyDescent="0.25">
      <c r="A37">
        <f t="shared" si="0"/>
        <v>35</v>
      </c>
      <c r="B37" t="s">
        <v>60</v>
      </c>
      <c r="C37" t="s">
        <v>83</v>
      </c>
      <c r="E37" s="37">
        <f>D24+E33</f>
        <v>-199.18</v>
      </c>
      <c r="F37" s="16">
        <f>F24+(D3*(F16-D16))</f>
        <v>-200.76009999999982</v>
      </c>
      <c r="G37" s="37">
        <f>E37-F37</f>
        <v>1.5800999999998169</v>
      </c>
    </row>
    <row r="38" spans="1:7" x14ac:dyDescent="0.25">
      <c r="A38">
        <f t="shared" si="0"/>
        <v>36</v>
      </c>
      <c r="B38" t="s">
        <v>61</v>
      </c>
      <c r="C38" t="s">
        <v>84</v>
      </c>
      <c r="E38" s="37">
        <f>D25+E33</f>
        <v>-5.9799999999999898</v>
      </c>
      <c r="F38" s="37">
        <f>F25</f>
        <v>-4.41</v>
      </c>
      <c r="G38" s="37">
        <f>E38-F38</f>
        <v>-1.5699999999999896</v>
      </c>
    </row>
    <row r="39" spans="1:7" x14ac:dyDescent="0.25">
      <c r="A39">
        <f t="shared" si="0"/>
        <v>37</v>
      </c>
      <c r="C39" t="s">
        <v>85</v>
      </c>
      <c r="E39" s="37">
        <f>E37+E38</f>
        <v>-205.16</v>
      </c>
      <c r="F39" s="16">
        <f>F37+F38</f>
        <v>-205.17009999999982</v>
      </c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</vt:lpstr>
      <vt:lpstr>Transport</vt:lpstr>
      <vt:lpstr>Summary</vt:lpstr>
      <vt:lpstr>July 17 Supply Price</vt:lpstr>
      <vt:lpstr>'July 17 Supply Price'!Print_Area</vt:lpstr>
      <vt:lpstr>Sales!Print_Area</vt:lpstr>
      <vt:lpstr>Summary!Print_Area</vt:lpstr>
      <vt:lpstr>Transport!Print_Area</vt:lpstr>
      <vt:lpstr>Sales!Print_Titles</vt:lpstr>
      <vt:lpstr>Transport!Print_Titles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2001-08-03T01:37:59Z</cp:lastPrinted>
  <dcterms:created xsi:type="dcterms:W3CDTF">2001-06-12T13:34:26Z</dcterms:created>
  <dcterms:modified xsi:type="dcterms:W3CDTF">2023-09-10T11:31:47Z</dcterms:modified>
</cp:coreProperties>
</file>