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06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J15" i="1" l="1"/>
  <c r="K15" i="1"/>
  <c r="M15" i="1"/>
  <c r="J16" i="1"/>
  <c r="K16" i="1"/>
  <c r="M16" i="1"/>
  <c r="J17" i="1"/>
  <c r="K17" i="1"/>
  <c r="M17" i="1"/>
  <c r="J18" i="1"/>
  <c r="K18" i="1"/>
  <c r="M18" i="1"/>
  <c r="J19" i="1"/>
  <c r="K19" i="1"/>
  <c r="M19" i="1"/>
  <c r="J20" i="1"/>
  <c r="K20" i="1"/>
  <c r="M20" i="1"/>
  <c r="J21" i="1"/>
  <c r="K21" i="1"/>
  <c r="M21" i="1"/>
  <c r="J22" i="1"/>
  <c r="K22" i="1"/>
  <c r="M22" i="1"/>
  <c r="J23" i="1"/>
  <c r="K23" i="1"/>
  <c r="M23" i="1"/>
  <c r="J24" i="1"/>
  <c r="K24" i="1"/>
  <c r="M24" i="1"/>
  <c r="J25" i="1"/>
  <c r="K25" i="1"/>
  <c r="M25" i="1"/>
  <c r="J26" i="1"/>
  <c r="K26" i="1"/>
  <c r="M26" i="1"/>
  <c r="F28" i="1"/>
  <c r="J28" i="1"/>
</calcChain>
</file>

<file path=xl/sharedStrings.xml><?xml version="1.0" encoding="utf-8"?>
<sst xmlns="http://schemas.openxmlformats.org/spreadsheetml/2006/main" count="30" uniqueCount="19">
  <si>
    <t>Month</t>
  </si>
  <si>
    <t>Total</t>
  </si>
  <si>
    <t>(kWh)</t>
  </si>
  <si>
    <t>Avg</t>
  </si>
  <si>
    <t>(kW)</t>
  </si>
  <si>
    <t>Peak</t>
  </si>
  <si>
    <t>Monthly</t>
  </si>
  <si>
    <t>Hourly</t>
  </si>
  <si>
    <t>Daily</t>
  </si>
  <si>
    <t>Power Plant Consumption - Gas</t>
  </si>
  <si>
    <t>Heat Rate</t>
  </si>
  <si>
    <t>btu/kWh</t>
  </si>
  <si>
    <t>Hours</t>
  </si>
  <si>
    <t>Power Plant Production - Electric</t>
  </si>
  <si>
    <t>NORESCO Project</t>
  </si>
  <si>
    <t>Projected Annual Gas Usage</t>
  </si>
  <si>
    <t>Totals</t>
  </si>
  <si>
    <t>(mmbtu)</t>
  </si>
  <si>
    <t>(mmbtu/hr)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</si>
</sst>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0.0"/>
  </numFmts>
  <fonts count="6" x14ac:knownFonts="1">
    <font>
      <sz val="10"/>
      <name val="Times New Roman"/>
    </font>
    <font>
      <sz val="10"/>
      <name val="Times New Roman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1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1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2" fillId="0" borderId="0" xfId="0" quotePrefix="1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29"/>
  <sheetViews>
    <sheetView showGridLines="0" tabSelected="1" workbookViewId="0">
      <selection activeCell="J7" sqref="J7"/>
    </sheetView>
  </sheetViews>
  <sheetFormatPr defaultRowHeight="13.2" x14ac:dyDescent="0.25"/>
  <cols>
    <col min="6" max="8" width="12.77734375" customWidth="1"/>
    <col min="10" max="13" width="12.77734375" customWidth="1"/>
    <col min="14" max="14" width="12.109375" bestFit="1" customWidth="1"/>
  </cols>
  <sheetData>
    <row r="4" spans="4:14" ht="17.399999999999999" x14ac:dyDescent="0.3">
      <c r="D4" s="12" t="s">
        <v>14</v>
      </c>
      <c r="E4" s="12"/>
      <c r="F4" s="12"/>
      <c r="G4" s="12"/>
      <c r="H4" s="12"/>
      <c r="I4" s="12"/>
      <c r="J4" s="12"/>
      <c r="K4" s="12"/>
      <c r="L4" s="12"/>
      <c r="M4" s="12"/>
    </row>
    <row r="5" spans="4:14" ht="15.6" x14ac:dyDescent="0.3">
      <c r="D5" s="13" t="s">
        <v>15</v>
      </c>
      <c r="E5" s="13"/>
      <c r="F5" s="13"/>
      <c r="G5" s="13"/>
      <c r="H5" s="13"/>
      <c r="I5" s="13"/>
      <c r="J5" s="13"/>
      <c r="K5" s="13"/>
      <c r="L5" s="13"/>
      <c r="M5" s="13"/>
    </row>
    <row r="6" spans="4:14" x14ac:dyDescent="0.25">
      <c r="D6" s="2"/>
    </row>
    <row r="7" spans="4:14" x14ac:dyDescent="0.25">
      <c r="J7" s="3" t="s">
        <v>10</v>
      </c>
      <c r="K7" s="4">
        <v>9200</v>
      </c>
      <c r="L7" s="2" t="s">
        <v>11</v>
      </c>
    </row>
    <row r="8" spans="4:14" x14ac:dyDescent="0.25">
      <c r="J8" s="3"/>
      <c r="K8" s="4"/>
      <c r="L8" s="2"/>
    </row>
    <row r="9" spans="4:14" x14ac:dyDescent="0.25">
      <c r="J9" s="3"/>
      <c r="K9" s="4"/>
      <c r="L9" s="2"/>
    </row>
    <row r="11" spans="4:14" x14ac:dyDescent="0.25">
      <c r="F11" s="14" t="s">
        <v>13</v>
      </c>
      <c r="G11" s="14"/>
      <c r="H11" s="14"/>
      <c r="J11" s="14" t="s">
        <v>9</v>
      </c>
      <c r="K11" s="14"/>
      <c r="L11" s="14"/>
      <c r="M11" s="14"/>
    </row>
    <row r="12" spans="4:14" x14ac:dyDescent="0.25">
      <c r="D12" s="5"/>
      <c r="E12" s="5"/>
      <c r="F12" s="3" t="s">
        <v>6</v>
      </c>
      <c r="G12" s="3" t="s">
        <v>7</v>
      </c>
      <c r="H12" s="3" t="s">
        <v>7</v>
      </c>
      <c r="I12" s="5"/>
      <c r="J12" s="3" t="s">
        <v>6</v>
      </c>
      <c r="K12" s="3" t="s">
        <v>7</v>
      </c>
      <c r="L12" s="3" t="s">
        <v>7</v>
      </c>
      <c r="M12" s="3" t="s">
        <v>8</v>
      </c>
      <c r="N12" s="5"/>
    </row>
    <row r="13" spans="4:14" x14ac:dyDescent="0.25">
      <c r="D13" s="5"/>
      <c r="E13" s="5"/>
      <c r="F13" s="3" t="s">
        <v>1</v>
      </c>
      <c r="G13" s="3" t="s">
        <v>3</v>
      </c>
      <c r="H13" s="3" t="s">
        <v>5</v>
      </c>
      <c r="I13" s="5"/>
      <c r="J13" s="3" t="s">
        <v>1</v>
      </c>
      <c r="K13" s="3" t="s">
        <v>3</v>
      </c>
      <c r="L13" s="3" t="s">
        <v>5</v>
      </c>
      <c r="M13" s="3" t="s">
        <v>3</v>
      </c>
      <c r="N13" s="5"/>
    </row>
    <row r="14" spans="4:14" x14ac:dyDescent="0.25">
      <c r="D14" s="3" t="s">
        <v>12</v>
      </c>
      <c r="E14" s="3" t="s">
        <v>0</v>
      </c>
      <c r="F14" s="11" t="s">
        <v>2</v>
      </c>
      <c r="G14" s="3" t="s">
        <v>4</v>
      </c>
      <c r="H14" s="3" t="s">
        <v>4</v>
      </c>
      <c r="I14" s="5"/>
      <c r="J14" s="3" t="s">
        <v>17</v>
      </c>
      <c r="K14" s="3" t="s">
        <v>18</v>
      </c>
      <c r="L14" s="3" t="s">
        <v>18</v>
      </c>
      <c r="M14" s="3" t="s">
        <v>17</v>
      </c>
      <c r="N14" s="5"/>
    </row>
    <row r="15" spans="4:14" x14ac:dyDescent="0.25">
      <c r="D15" s="5">
        <v>744</v>
      </c>
      <c r="E15" s="5">
        <v>1</v>
      </c>
      <c r="F15" s="6">
        <v>3296555</v>
      </c>
      <c r="G15" s="5">
        <v>4431</v>
      </c>
      <c r="H15" s="5">
        <v>8767</v>
      </c>
      <c r="I15" s="5"/>
      <c r="J15" s="7">
        <f>+F15*$K$7/1000000</f>
        <v>30328.306</v>
      </c>
      <c r="K15" s="8">
        <f>+J15/D15</f>
        <v>40.763852150537637</v>
      </c>
      <c r="L15" s="9">
        <v>80.7</v>
      </c>
      <c r="M15" s="10">
        <f>+K15*24</f>
        <v>978.33245161290324</v>
      </c>
      <c r="N15" s="1"/>
    </row>
    <row r="16" spans="4:14" x14ac:dyDescent="0.25">
      <c r="D16" s="5">
        <v>672</v>
      </c>
      <c r="E16" s="5">
        <v>2</v>
      </c>
      <c r="F16" s="6">
        <v>4242290</v>
      </c>
      <c r="G16" s="5">
        <v>6313</v>
      </c>
      <c r="H16" s="5">
        <v>8853</v>
      </c>
      <c r="I16" s="5"/>
      <c r="J16" s="7">
        <f t="shared" ref="J16:J26" si="0">+F16*$K$7/1000000</f>
        <v>39029.067999999999</v>
      </c>
      <c r="K16" s="8">
        <f t="shared" ref="K16:K26" si="1">+J16/D16</f>
        <v>58.078970238095238</v>
      </c>
      <c r="L16" s="9">
        <v>81.5</v>
      </c>
      <c r="M16" s="10">
        <f t="shared" ref="M16:M26" si="2">+K16*24</f>
        <v>1393.8952857142858</v>
      </c>
      <c r="N16" s="1"/>
    </row>
    <row r="17" spans="4:14" x14ac:dyDescent="0.25">
      <c r="D17" s="5">
        <v>744</v>
      </c>
      <c r="E17" s="5">
        <v>3</v>
      </c>
      <c r="F17" s="6">
        <v>3855019</v>
      </c>
      <c r="G17" s="5">
        <v>5181</v>
      </c>
      <c r="H17" s="5">
        <v>8554</v>
      </c>
      <c r="I17" s="5"/>
      <c r="J17" s="7">
        <f t="shared" si="0"/>
        <v>35466.174800000001</v>
      </c>
      <c r="K17" s="8">
        <f t="shared" si="1"/>
        <v>47.66958978494624</v>
      </c>
      <c r="L17" s="9">
        <v>78.7</v>
      </c>
      <c r="M17" s="10">
        <f t="shared" si="2"/>
        <v>1144.0701548387096</v>
      </c>
      <c r="N17" s="1"/>
    </row>
    <row r="18" spans="4:14" x14ac:dyDescent="0.25">
      <c r="D18" s="5">
        <v>720</v>
      </c>
      <c r="E18" s="5">
        <v>4</v>
      </c>
      <c r="F18" s="6">
        <v>3671560</v>
      </c>
      <c r="G18" s="5">
        <v>5099</v>
      </c>
      <c r="H18" s="5">
        <v>8525</v>
      </c>
      <c r="I18" s="5"/>
      <c r="J18" s="7">
        <f t="shared" si="0"/>
        <v>33778.351999999999</v>
      </c>
      <c r="K18" s="8">
        <f t="shared" si="1"/>
        <v>46.914377777777773</v>
      </c>
      <c r="L18" s="9">
        <v>78.400000000000006</v>
      </c>
      <c r="M18" s="10">
        <f t="shared" si="2"/>
        <v>1125.9450666666667</v>
      </c>
      <c r="N18" s="1"/>
    </row>
    <row r="19" spans="4:14" x14ac:dyDescent="0.25">
      <c r="D19" s="5">
        <v>744</v>
      </c>
      <c r="E19" s="5">
        <v>5</v>
      </c>
      <c r="F19" s="6">
        <v>4052533</v>
      </c>
      <c r="G19" s="5">
        <v>5447</v>
      </c>
      <c r="H19" s="5">
        <v>8410</v>
      </c>
      <c r="I19" s="5"/>
      <c r="J19" s="7">
        <f t="shared" si="0"/>
        <v>37283.303599999999</v>
      </c>
      <c r="K19" s="8">
        <f t="shared" si="1"/>
        <v>50.111967204301074</v>
      </c>
      <c r="L19" s="9">
        <v>77.400000000000006</v>
      </c>
      <c r="M19" s="10">
        <f t="shared" si="2"/>
        <v>1202.6872129032258</v>
      </c>
      <c r="N19" s="1"/>
    </row>
    <row r="20" spans="4:14" x14ac:dyDescent="0.25">
      <c r="D20" s="5">
        <v>720</v>
      </c>
      <c r="E20" s="5">
        <v>6</v>
      </c>
      <c r="F20" s="6">
        <v>3682085</v>
      </c>
      <c r="G20" s="5">
        <v>5114</v>
      </c>
      <c r="H20" s="5">
        <v>8271</v>
      </c>
      <c r="I20" s="5"/>
      <c r="J20" s="7">
        <f t="shared" si="0"/>
        <v>33875.182000000001</v>
      </c>
      <c r="K20" s="8">
        <f t="shared" si="1"/>
        <v>47.048863888888889</v>
      </c>
      <c r="L20" s="9">
        <v>76.099999999999994</v>
      </c>
      <c r="M20" s="10">
        <f t="shared" si="2"/>
        <v>1129.1727333333333</v>
      </c>
      <c r="N20" s="1"/>
    </row>
    <row r="21" spans="4:14" x14ac:dyDescent="0.25">
      <c r="D21" s="5">
        <v>744</v>
      </c>
      <c r="E21" s="5">
        <v>7</v>
      </c>
      <c r="F21" s="6">
        <v>3797427</v>
      </c>
      <c r="G21" s="5">
        <v>5104</v>
      </c>
      <c r="H21" s="5">
        <v>7915</v>
      </c>
      <c r="I21" s="5"/>
      <c r="J21" s="7">
        <f t="shared" si="0"/>
        <v>34936.328399999999</v>
      </c>
      <c r="K21" s="8">
        <f t="shared" si="1"/>
        <v>46.957430645161288</v>
      </c>
      <c r="L21" s="9">
        <v>72.8</v>
      </c>
      <c r="M21" s="10">
        <f t="shared" si="2"/>
        <v>1126.978335483871</v>
      </c>
      <c r="N21" s="1"/>
    </row>
    <row r="22" spans="4:14" x14ac:dyDescent="0.25">
      <c r="D22" s="5">
        <v>744</v>
      </c>
      <c r="E22" s="5">
        <v>8</v>
      </c>
      <c r="F22" s="6">
        <v>3929387</v>
      </c>
      <c r="G22" s="5">
        <v>5281</v>
      </c>
      <c r="H22" s="5">
        <v>8508</v>
      </c>
      <c r="I22" s="5"/>
      <c r="J22" s="7">
        <f t="shared" si="0"/>
        <v>36150.360399999998</v>
      </c>
      <c r="K22" s="8">
        <f t="shared" si="1"/>
        <v>48.5891940860215</v>
      </c>
      <c r="L22" s="9">
        <v>78.3</v>
      </c>
      <c r="M22" s="10">
        <f t="shared" si="2"/>
        <v>1166.1406580645159</v>
      </c>
      <c r="N22" s="1"/>
    </row>
    <row r="23" spans="4:14" x14ac:dyDescent="0.25">
      <c r="D23" s="5">
        <v>720</v>
      </c>
      <c r="E23" s="5">
        <v>9</v>
      </c>
      <c r="F23" s="6">
        <v>4381569</v>
      </c>
      <c r="G23" s="5">
        <v>6086</v>
      </c>
      <c r="H23" s="5">
        <v>8698</v>
      </c>
      <c r="I23" s="5"/>
      <c r="J23" s="7">
        <f t="shared" si="0"/>
        <v>40310.434800000003</v>
      </c>
      <c r="K23" s="8">
        <f t="shared" si="1"/>
        <v>55.986715000000004</v>
      </c>
      <c r="L23" s="9">
        <v>80</v>
      </c>
      <c r="M23" s="10">
        <f t="shared" si="2"/>
        <v>1343.6811600000001</v>
      </c>
      <c r="N23" s="1"/>
    </row>
    <row r="24" spans="4:14" x14ac:dyDescent="0.25">
      <c r="D24" s="5">
        <v>744</v>
      </c>
      <c r="E24" s="5">
        <v>10</v>
      </c>
      <c r="F24" s="6">
        <v>3984602</v>
      </c>
      <c r="G24" s="5">
        <v>5356</v>
      </c>
      <c r="H24" s="5">
        <v>9089</v>
      </c>
      <c r="I24" s="5"/>
      <c r="J24" s="7">
        <f t="shared" si="0"/>
        <v>36658.338400000001</v>
      </c>
      <c r="K24" s="8">
        <f t="shared" si="1"/>
        <v>49.271960215053767</v>
      </c>
      <c r="L24" s="9">
        <v>83.6</v>
      </c>
      <c r="M24" s="10">
        <f t="shared" si="2"/>
        <v>1182.5270451612905</v>
      </c>
      <c r="N24" s="1"/>
    </row>
    <row r="25" spans="4:14" x14ac:dyDescent="0.25">
      <c r="D25" s="5">
        <v>720</v>
      </c>
      <c r="E25" s="5">
        <v>11</v>
      </c>
      <c r="F25" s="6">
        <v>3887284</v>
      </c>
      <c r="G25" s="5">
        <v>5399</v>
      </c>
      <c r="H25" s="5">
        <v>8721</v>
      </c>
      <c r="I25" s="5"/>
      <c r="J25" s="7">
        <f t="shared" si="0"/>
        <v>35763.012799999997</v>
      </c>
      <c r="K25" s="8">
        <f t="shared" si="1"/>
        <v>49.670851111111105</v>
      </c>
      <c r="L25" s="9">
        <v>80.2</v>
      </c>
      <c r="M25" s="10">
        <f t="shared" si="2"/>
        <v>1192.1004266666664</v>
      </c>
      <c r="N25" s="1"/>
    </row>
    <row r="26" spans="4:14" x14ac:dyDescent="0.25">
      <c r="D26" s="5">
        <v>744</v>
      </c>
      <c r="E26" s="5">
        <v>12</v>
      </c>
      <c r="F26" s="6">
        <v>4010325</v>
      </c>
      <c r="G26" s="5">
        <v>5390</v>
      </c>
      <c r="H26" s="5">
        <v>8496</v>
      </c>
      <c r="I26" s="5"/>
      <c r="J26" s="7">
        <f t="shared" si="0"/>
        <v>36894.99</v>
      </c>
      <c r="K26" s="8">
        <f t="shared" si="1"/>
        <v>49.590040322580641</v>
      </c>
      <c r="L26" s="9">
        <v>78.2</v>
      </c>
      <c r="M26" s="10">
        <f t="shared" si="2"/>
        <v>1190.1609677419353</v>
      </c>
      <c r="N26" s="1"/>
    </row>
    <row r="27" spans="4:14" x14ac:dyDescent="0.25"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4:14" x14ac:dyDescent="0.25">
      <c r="D28" s="5" t="s">
        <v>16</v>
      </c>
      <c r="E28" s="5"/>
      <c r="F28" s="6">
        <f>SUM(F15:F26)</f>
        <v>46790636</v>
      </c>
      <c r="G28" s="5"/>
      <c r="H28" s="5"/>
      <c r="I28" s="5"/>
      <c r="J28" s="6">
        <f>SUM(J15:J26)</f>
        <v>430473.85119999992</v>
      </c>
      <c r="K28" s="5"/>
      <c r="L28" s="5"/>
      <c r="M28" s="5"/>
    </row>
    <row r="29" spans="4:14" x14ac:dyDescent="0.25">
      <c r="D29" s="5"/>
      <c r="E29" s="5"/>
      <c r="F29" s="5"/>
      <c r="G29" s="5"/>
      <c r="H29" s="5"/>
      <c r="I29" s="5"/>
      <c r="J29" s="5"/>
      <c r="K29" s="5"/>
      <c r="L29" s="5"/>
      <c r="M29" s="5"/>
    </row>
  </sheetData>
  <mergeCells count="4">
    <mergeCell ref="D4:M4"/>
    <mergeCell ref="D5:M5"/>
    <mergeCell ref="F11:H11"/>
    <mergeCell ref="J11:M1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Unitil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R. Morin</dc:creator>
  <cp:lastModifiedBy>Havlíček Jan</cp:lastModifiedBy>
  <dcterms:created xsi:type="dcterms:W3CDTF">2001-09-13T17:16:55Z</dcterms:created>
  <dcterms:modified xsi:type="dcterms:W3CDTF">2023-09-10T11:32:13Z</dcterms:modified>
</cp:coreProperties>
</file>