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14220" windowHeight="8076"/>
  </bookViews>
  <sheets>
    <sheet name="Data" sheetId="1" r:id="rId1"/>
    <sheet name="5by16" sheetId="8" r:id="rId2"/>
    <sheet name="7by8" sheetId="6" r:id="rId3"/>
    <sheet name="7by24" sheetId="7" r:id="rId4"/>
    <sheet name="Sheet2" sheetId="2" r:id="rId5"/>
    <sheet name="Sheet3" sheetId="3" r:id="rId6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A7" i="1"/>
  <c r="F7" i="1"/>
  <c r="G7" i="1"/>
  <c r="H7" i="1"/>
  <c r="I7" i="1"/>
  <c r="A8" i="1"/>
  <c r="F8" i="1"/>
  <c r="G8" i="1"/>
  <c r="H8" i="1"/>
  <c r="I8" i="1"/>
  <c r="A9" i="1"/>
  <c r="F9" i="1"/>
  <c r="G9" i="1"/>
  <c r="H9" i="1"/>
  <c r="I9" i="1"/>
  <c r="A10" i="1"/>
  <c r="F10" i="1"/>
  <c r="G10" i="1"/>
  <c r="H10" i="1"/>
  <c r="I10" i="1"/>
  <c r="A11" i="1"/>
  <c r="F11" i="1"/>
  <c r="G11" i="1"/>
  <c r="H11" i="1"/>
  <c r="I11" i="1"/>
  <c r="A12" i="1"/>
  <c r="F12" i="1"/>
  <c r="G12" i="1"/>
  <c r="H12" i="1"/>
  <c r="I12" i="1"/>
  <c r="A13" i="1"/>
  <c r="F13" i="1"/>
  <c r="G13" i="1"/>
  <c r="H13" i="1"/>
  <c r="I13" i="1"/>
  <c r="A14" i="1"/>
  <c r="F14" i="1"/>
  <c r="G14" i="1"/>
  <c r="H14" i="1"/>
  <c r="I14" i="1"/>
  <c r="A15" i="1"/>
  <c r="F15" i="1"/>
  <c r="G15" i="1"/>
  <c r="H15" i="1"/>
  <c r="I15" i="1"/>
  <c r="A16" i="1"/>
  <c r="F16" i="1"/>
  <c r="G16" i="1"/>
  <c r="H16" i="1"/>
  <c r="I16" i="1"/>
  <c r="A17" i="1"/>
  <c r="F17" i="1"/>
  <c r="G17" i="1"/>
  <c r="H17" i="1"/>
  <c r="I17" i="1"/>
  <c r="A18" i="1"/>
  <c r="F18" i="1"/>
  <c r="G18" i="1"/>
  <c r="H18" i="1"/>
  <c r="I18" i="1"/>
  <c r="A19" i="1"/>
  <c r="F19" i="1"/>
  <c r="G19" i="1"/>
  <c r="H19" i="1"/>
  <c r="I19" i="1"/>
  <c r="A20" i="1"/>
  <c r="F20" i="1"/>
  <c r="G20" i="1"/>
  <c r="H20" i="1"/>
  <c r="I20" i="1"/>
  <c r="A21" i="1"/>
  <c r="F21" i="1"/>
  <c r="G21" i="1"/>
  <c r="H21" i="1"/>
  <c r="I21" i="1"/>
  <c r="A22" i="1"/>
  <c r="F22" i="1"/>
  <c r="G22" i="1"/>
  <c r="H22" i="1"/>
  <c r="I22" i="1"/>
  <c r="A23" i="1"/>
  <c r="F23" i="1"/>
  <c r="G23" i="1"/>
  <c r="H23" i="1"/>
  <c r="I23" i="1"/>
  <c r="A24" i="1"/>
  <c r="F24" i="1"/>
  <c r="G24" i="1"/>
  <c r="H24" i="1"/>
  <c r="I24" i="1"/>
  <c r="A25" i="1"/>
  <c r="F25" i="1"/>
  <c r="G25" i="1"/>
  <c r="H25" i="1"/>
  <c r="I25" i="1"/>
  <c r="A26" i="1"/>
  <c r="F26" i="1"/>
  <c r="G26" i="1"/>
  <c r="H26" i="1"/>
  <c r="I26" i="1"/>
  <c r="A27" i="1"/>
  <c r="F27" i="1"/>
  <c r="G27" i="1"/>
  <c r="H27" i="1"/>
  <c r="I27" i="1"/>
  <c r="A28" i="1"/>
  <c r="F28" i="1"/>
  <c r="G28" i="1"/>
  <c r="H28" i="1"/>
  <c r="I28" i="1"/>
  <c r="A29" i="1"/>
  <c r="F29" i="1"/>
  <c r="G29" i="1"/>
  <c r="H29" i="1"/>
  <c r="I29" i="1"/>
  <c r="A30" i="1"/>
  <c r="F30" i="1"/>
  <c r="G30" i="1"/>
  <c r="H30" i="1"/>
  <c r="I30" i="1"/>
  <c r="A31" i="1"/>
  <c r="F31" i="1"/>
  <c r="G31" i="1"/>
  <c r="H31" i="1"/>
  <c r="I31" i="1"/>
  <c r="A32" i="1"/>
  <c r="F32" i="1"/>
  <c r="G32" i="1"/>
  <c r="H32" i="1"/>
  <c r="I32" i="1"/>
  <c r="A33" i="1"/>
  <c r="F33" i="1"/>
  <c r="G33" i="1"/>
  <c r="H33" i="1"/>
  <c r="I33" i="1"/>
  <c r="A34" i="1"/>
  <c r="F34" i="1"/>
  <c r="G34" i="1"/>
  <c r="H34" i="1"/>
  <c r="I34" i="1"/>
  <c r="A35" i="1"/>
  <c r="F35" i="1"/>
  <c r="G35" i="1"/>
  <c r="H35" i="1"/>
  <c r="I35" i="1"/>
  <c r="A36" i="1"/>
  <c r="F36" i="1"/>
  <c r="G36" i="1"/>
  <c r="H36" i="1"/>
  <c r="I36" i="1"/>
  <c r="A37" i="1"/>
  <c r="F37" i="1"/>
  <c r="G37" i="1"/>
  <c r="H37" i="1"/>
  <c r="I37" i="1"/>
  <c r="A38" i="1"/>
  <c r="F38" i="1"/>
  <c r="G38" i="1"/>
  <c r="H38" i="1"/>
  <c r="I38" i="1"/>
  <c r="A39" i="1"/>
  <c r="F39" i="1"/>
  <c r="G39" i="1"/>
  <c r="H39" i="1"/>
  <c r="I39" i="1"/>
  <c r="A40" i="1"/>
  <c r="F40" i="1"/>
  <c r="G40" i="1"/>
  <c r="H40" i="1"/>
  <c r="I40" i="1"/>
  <c r="A41" i="1"/>
  <c r="F41" i="1"/>
  <c r="G41" i="1"/>
  <c r="H41" i="1"/>
  <c r="I41" i="1"/>
  <c r="A42" i="1"/>
  <c r="F42" i="1"/>
  <c r="G42" i="1"/>
  <c r="H42" i="1"/>
  <c r="I42" i="1"/>
  <c r="A43" i="1"/>
  <c r="F43" i="1"/>
  <c r="G43" i="1"/>
  <c r="H43" i="1"/>
  <c r="I43" i="1"/>
  <c r="A44" i="1"/>
  <c r="F44" i="1"/>
  <c r="G44" i="1"/>
  <c r="H44" i="1"/>
  <c r="I44" i="1"/>
  <c r="A45" i="1"/>
  <c r="F45" i="1"/>
  <c r="G45" i="1"/>
  <c r="H45" i="1"/>
  <c r="I45" i="1"/>
  <c r="A46" i="1"/>
  <c r="F46" i="1"/>
  <c r="G46" i="1"/>
  <c r="H46" i="1"/>
  <c r="I46" i="1"/>
  <c r="A47" i="1"/>
  <c r="F47" i="1"/>
  <c r="G47" i="1"/>
  <c r="H47" i="1"/>
  <c r="I47" i="1"/>
  <c r="A48" i="1"/>
  <c r="F48" i="1"/>
  <c r="G48" i="1"/>
  <c r="H48" i="1"/>
  <c r="I48" i="1"/>
  <c r="A49" i="1"/>
  <c r="F49" i="1"/>
  <c r="G49" i="1"/>
  <c r="H49" i="1"/>
  <c r="I49" i="1"/>
  <c r="A50" i="1"/>
  <c r="F50" i="1"/>
  <c r="G50" i="1"/>
  <c r="H50" i="1"/>
  <c r="I50" i="1"/>
  <c r="A51" i="1"/>
  <c r="F51" i="1"/>
  <c r="G51" i="1"/>
  <c r="H51" i="1"/>
  <c r="I51" i="1"/>
  <c r="A52" i="1"/>
  <c r="F52" i="1"/>
  <c r="G52" i="1"/>
  <c r="H52" i="1"/>
  <c r="I52" i="1"/>
  <c r="A53" i="1"/>
  <c r="F53" i="1"/>
  <c r="G53" i="1"/>
  <c r="H53" i="1"/>
  <c r="I53" i="1"/>
  <c r="A54" i="1"/>
  <c r="F54" i="1"/>
  <c r="G54" i="1"/>
  <c r="H54" i="1"/>
  <c r="I54" i="1"/>
  <c r="A55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G63" i="1"/>
  <c r="H63" i="1"/>
  <c r="I63" i="1"/>
</calcChain>
</file>

<file path=xl/sharedStrings.xml><?xml version="1.0" encoding="utf-8"?>
<sst xmlns="http://schemas.openxmlformats.org/spreadsheetml/2006/main" count="10" uniqueCount="10">
  <si>
    <t>Average of AECO CGPR Gas Daily</t>
  </si>
  <si>
    <t>Date</t>
  </si>
  <si>
    <t>Average of PP Liquidations (5*16)</t>
  </si>
  <si>
    <t>Average of PP Liquidations (7*8)</t>
  </si>
  <si>
    <t>Average of PP Liquidations (7*24)</t>
  </si>
  <si>
    <t>LN(Power 5*16)</t>
  </si>
  <si>
    <t>LN(Power 7*8)</t>
  </si>
  <si>
    <t>LN(Power 7*24)</t>
  </si>
  <si>
    <t>LN(Gas)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</si>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</sst>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5*16 Power vs Monthly Gas</a:t>
            </a:r>
          </a:p>
        </c:rich>
      </c:tx>
      <c:layout>
        <c:manualLayout>
          <c:xMode val="edge"/>
          <c:yMode val="edge"/>
          <c:x val="0.3600993377483444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185430463576157E-2"/>
          <c:y val="0.11548913043478261"/>
          <c:w val="0.9304635761589406"/>
          <c:h val="0.8111413043478260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6788079470198682"/>
                  <c:y val="0.142663043478260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Data!$I$3:$I$61</c:f>
              <c:numCache>
                <c:formatCode>General</c:formatCode>
                <c:ptCount val="59"/>
                <c:pt idx="0">
                  <c:v>0.66539118627580085</c:v>
                </c:pt>
                <c:pt idx="1">
                  <c:v>-4.2135347765453517E-2</c:v>
                </c:pt>
                <c:pt idx="2">
                  <c:v>8.7810600810763417E-2</c:v>
                </c:pt>
                <c:pt idx="3">
                  <c:v>0.47569250474158181</c:v>
                </c:pt>
                <c:pt idx="4">
                  <c:v>-1.4016836869392091</c:v>
                </c:pt>
                <c:pt idx="5">
                  <c:v>0.41834462819949014</c:v>
                </c:pt>
                <c:pt idx="6">
                  <c:v>9.7327655460112739E-2</c:v>
                </c:pt>
                <c:pt idx="7">
                  <c:v>0.24561234703958504</c:v>
                </c:pt>
                <c:pt idx="8">
                  <c:v>0.47776204143348994</c:v>
                </c:pt>
                <c:pt idx="9">
                  <c:v>-1.2793839946838197</c:v>
                </c:pt>
                <c:pt idx="10">
                  <c:v>0.31952997778926107</c:v>
                </c:pt>
                <c:pt idx="11">
                  <c:v>0.55431994195185319</c:v>
                </c:pt>
                <c:pt idx="12">
                  <c:v>1.9175171778684278E-2</c:v>
                </c:pt>
                <c:pt idx="13">
                  <c:v>1.2019673248215275</c:v>
                </c:pt>
                <c:pt idx="14">
                  <c:v>-2.1220257752309637</c:v>
                </c:pt>
                <c:pt idx="15">
                  <c:v>0.47663292838205745</c:v>
                </c:pt>
                <c:pt idx="16">
                  <c:v>0.54856947240717568</c:v>
                </c:pt>
                <c:pt idx="17">
                  <c:v>5.896950399151344E-2</c:v>
                </c:pt>
                <c:pt idx="18">
                  <c:v>1.1914315453674067</c:v>
                </c:pt>
                <c:pt idx="19">
                  <c:v>-2.3030735722650792</c:v>
                </c:pt>
                <c:pt idx="20">
                  <c:v>0.6558639870726608</c:v>
                </c:pt>
                <c:pt idx="21">
                  <c:v>0.51175505529155074</c:v>
                </c:pt>
                <c:pt idx="22">
                  <c:v>0.57860298762324147</c:v>
                </c:pt>
                <c:pt idx="23">
                  <c:v>-0.12489361867056671</c:v>
                </c:pt>
                <c:pt idx="24">
                  <c:v>-1.8983032086706231</c:v>
                </c:pt>
                <c:pt idx="25">
                  <c:v>0.70030246260814433</c:v>
                </c:pt>
                <c:pt idx="26">
                  <c:v>1.1136274118239458</c:v>
                </c:pt>
                <c:pt idx="27">
                  <c:v>0.26704549641057185</c:v>
                </c:pt>
                <c:pt idx="28">
                  <c:v>0.68288026815934266</c:v>
                </c:pt>
                <c:pt idx="29">
                  <c:v>-2.3968509670184974</c:v>
                </c:pt>
                <c:pt idx="30">
                  <c:v>0.45826841579053129</c:v>
                </c:pt>
                <c:pt idx="31">
                  <c:v>0.54597316458110834</c:v>
                </c:pt>
                <c:pt idx="32">
                  <c:v>5.7928834066549036E-2</c:v>
                </c:pt>
                <c:pt idx="33">
                  <c:v>1.5547365436033578</c:v>
                </c:pt>
                <c:pt idx="34">
                  <c:v>-2.4117245537908647</c:v>
                </c:pt>
                <c:pt idx="35">
                  <c:v>0.60082845988658151</c:v>
                </c:pt>
                <c:pt idx="36">
                  <c:v>0.36305673982116149</c:v>
                </c:pt>
                <c:pt idx="37">
                  <c:v>0.8734601550437302</c:v>
                </c:pt>
                <c:pt idx="38">
                  <c:v>1.0618480333664628</c:v>
                </c:pt>
                <c:pt idx="39">
                  <c:v>-3.0281238324823847</c:v>
                </c:pt>
                <c:pt idx="40">
                  <c:v>0.48712036536959902</c:v>
                </c:pt>
                <c:pt idx="41">
                  <c:v>0.61807370202656164</c:v>
                </c:pt>
                <c:pt idx="42">
                  <c:v>0.35681501753552342</c:v>
                </c:pt>
                <c:pt idx="43">
                  <c:v>1.4272939209708775</c:v>
                </c:pt>
                <c:pt idx="44">
                  <c:v>-2.4879241507754983</c:v>
                </c:pt>
                <c:pt idx="45">
                  <c:v>0.21123876895052823</c:v>
                </c:pt>
                <c:pt idx="46">
                  <c:v>0.67174602809260398</c:v>
                </c:pt>
                <c:pt idx="47">
                  <c:v>0.69330289362314346</c:v>
                </c:pt>
                <c:pt idx="48">
                  <c:v>1.1178142526324018</c:v>
                </c:pt>
                <c:pt idx="49">
                  <c:v>-2.4357499099266962</c:v>
                </c:pt>
                <c:pt idx="50">
                  <c:v>-0.22508740873919966</c:v>
                </c:pt>
                <c:pt idx="51">
                  <c:v>0.56267375475618353</c:v>
                </c:pt>
                <c:pt idx="52">
                  <c:v>-0.10265981884665605</c:v>
                </c:pt>
                <c:pt idx="53">
                  <c:v>2.1449771235311652</c:v>
                </c:pt>
                <c:pt idx="54">
                  <c:v>-2.4051988523796077</c:v>
                </c:pt>
                <c:pt idx="55">
                  <c:v>-7.8397618696864693E-2</c:v>
                </c:pt>
                <c:pt idx="56">
                  <c:v>0.37016724872167533</c:v>
                </c:pt>
                <c:pt idx="57">
                  <c:v>0.32252589823308292</c:v>
                </c:pt>
                <c:pt idx="58">
                  <c:v>1.422611691709978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C-45D9-8ACD-6B0F4ADB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14696"/>
        <c:axId val="1"/>
      </c:scatterChart>
      <c:valAx>
        <c:axId val="15651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6009933774834441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5*16 Power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23641304347826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14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7*8 Power vs Monthly AECO Gas</a:t>
            </a:r>
          </a:p>
        </c:rich>
      </c:tx>
      <c:layout>
        <c:manualLayout>
          <c:xMode val="edge"/>
          <c:yMode val="edge"/>
          <c:x val="0.33940397350993379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874172185430466E-2"/>
          <c:y val="0.12771739130434781"/>
          <c:w val="0.92632450331125826"/>
          <c:h val="0.7961956521739130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9387417218543044"/>
                  <c:y val="0.290760869565217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Data!$G$3:$G$61</c:f>
              <c:numCache>
                <c:formatCode>General</c:formatCode>
                <c:ptCount val="59"/>
                <c:pt idx="0">
                  <c:v>0.76369481554283769</c:v>
                </c:pt>
                <c:pt idx="1">
                  <c:v>-6.658721459413304E-2</c:v>
                </c:pt>
                <c:pt idx="2">
                  <c:v>0.29013692058971613</c:v>
                </c:pt>
                <c:pt idx="3">
                  <c:v>0.10485749012564918</c:v>
                </c:pt>
                <c:pt idx="4">
                  <c:v>-1.5599837262562275</c:v>
                </c:pt>
                <c:pt idx="5">
                  <c:v>0.52532474267399587</c:v>
                </c:pt>
                <c:pt idx="6">
                  <c:v>0.53634591981936275</c:v>
                </c:pt>
                <c:pt idx="7">
                  <c:v>0.32452834418270793</c:v>
                </c:pt>
                <c:pt idx="8">
                  <c:v>0.33711138376007771</c:v>
                </c:pt>
                <c:pt idx="9">
                  <c:v>-1.471873018518375</c:v>
                </c:pt>
                <c:pt idx="10">
                  <c:v>0.26757608476436867</c:v>
                </c:pt>
                <c:pt idx="11">
                  <c:v>0.69543282405668905</c:v>
                </c:pt>
                <c:pt idx="12">
                  <c:v>0.10323281699004691</c:v>
                </c:pt>
                <c:pt idx="13">
                  <c:v>0.48337799007785492</c:v>
                </c:pt>
                <c:pt idx="14">
                  <c:v>-1.912254234987899</c:v>
                </c:pt>
                <c:pt idx="15">
                  <c:v>0.53153211383998789</c:v>
                </c:pt>
                <c:pt idx="16">
                  <c:v>0.84254813942746387</c:v>
                </c:pt>
                <c:pt idx="17">
                  <c:v>-8.9841771362285744E-2</c:v>
                </c:pt>
                <c:pt idx="18">
                  <c:v>0.64238483468972341</c:v>
                </c:pt>
                <c:pt idx="19">
                  <c:v>-2.0211681889025299</c:v>
                </c:pt>
                <c:pt idx="20">
                  <c:v>0.79572211312429741</c:v>
                </c:pt>
                <c:pt idx="21">
                  <c:v>0.4833747601654842</c:v>
                </c:pt>
                <c:pt idx="22">
                  <c:v>0.45223808680561162</c:v>
                </c:pt>
                <c:pt idx="23">
                  <c:v>2.2416392916015541E-2</c:v>
                </c:pt>
                <c:pt idx="24">
                  <c:v>-1.7186339215404787</c:v>
                </c:pt>
                <c:pt idx="25">
                  <c:v>0.47988565268950611</c:v>
                </c:pt>
                <c:pt idx="26">
                  <c:v>0.85462232163896967</c:v>
                </c:pt>
                <c:pt idx="27">
                  <c:v>0.27341509666400537</c:v>
                </c:pt>
                <c:pt idx="28">
                  <c:v>0.67970056576502424</c:v>
                </c:pt>
                <c:pt idx="29">
                  <c:v>-2.0488696938629403</c:v>
                </c:pt>
                <c:pt idx="30">
                  <c:v>0.41688396054471688</c:v>
                </c:pt>
                <c:pt idx="31">
                  <c:v>0.41985264112050186</c:v>
                </c:pt>
                <c:pt idx="32">
                  <c:v>4.3788467230972378E-2</c:v>
                </c:pt>
                <c:pt idx="33">
                  <c:v>1.235379956628891</c:v>
                </c:pt>
                <c:pt idx="34">
                  <c:v>-1.8276239435820676</c:v>
                </c:pt>
                <c:pt idx="35">
                  <c:v>0.58002715824830675</c:v>
                </c:pt>
                <c:pt idx="36">
                  <c:v>0.16301302647249591</c:v>
                </c:pt>
                <c:pt idx="37">
                  <c:v>0.16601371636951318</c:v>
                </c:pt>
                <c:pt idx="38">
                  <c:v>1.1220578575714946</c:v>
                </c:pt>
                <c:pt idx="39">
                  <c:v>-2.2251212211661135</c:v>
                </c:pt>
                <c:pt idx="40">
                  <c:v>0.80223897408560407</c:v>
                </c:pt>
                <c:pt idx="41">
                  <c:v>0.23764353539257857</c:v>
                </c:pt>
                <c:pt idx="42">
                  <c:v>0.20127459213202847</c:v>
                </c:pt>
                <c:pt idx="43">
                  <c:v>1.1703090666975731</c:v>
                </c:pt>
                <c:pt idx="44">
                  <c:v>-1.830174711261128</c:v>
                </c:pt>
                <c:pt idx="45">
                  <c:v>0.26062389588074708</c:v>
                </c:pt>
                <c:pt idx="46">
                  <c:v>0.56235858704032837</c:v>
                </c:pt>
                <c:pt idx="47">
                  <c:v>9.5930233387046565E-2</c:v>
                </c:pt>
                <c:pt idx="48">
                  <c:v>1.3470718042834879</c:v>
                </c:pt>
                <c:pt idx="49">
                  <c:v>-1.7527039240330948</c:v>
                </c:pt>
                <c:pt idx="50">
                  <c:v>-0.4009634420938763</c:v>
                </c:pt>
                <c:pt idx="51">
                  <c:v>0.41321978670894216</c:v>
                </c:pt>
                <c:pt idx="52">
                  <c:v>-0.48223148347873751</c:v>
                </c:pt>
                <c:pt idx="53">
                  <c:v>2.0453903601350234</c:v>
                </c:pt>
                <c:pt idx="54">
                  <c:v>-1.6432785219929169</c:v>
                </c:pt>
                <c:pt idx="55">
                  <c:v>-0.22838593812502367</c:v>
                </c:pt>
                <c:pt idx="56">
                  <c:v>0.35196041182423776</c:v>
                </c:pt>
                <c:pt idx="57">
                  <c:v>3.4130255382306782E-2</c:v>
                </c:pt>
                <c:pt idx="58">
                  <c:v>1.6994037018172279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1-49E0-8679-CC3B1BE8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77624"/>
        <c:axId val="1"/>
      </c:scatterChart>
      <c:valAx>
        <c:axId val="15587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5430463576158944"/>
              <c:y val="0.94157608695652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7*8 Power</a:t>
                </a:r>
              </a:p>
            </c:rich>
          </c:tx>
          <c:layout>
            <c:manualLayout>
              <c:xMode val="edge"/>
              <c:yMode val="edge"/>
              <c:x val="6.6225165562913907E-3"/>
              <c:y val="0.247282608695652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877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7*24 Power vs Monthly Gas</a:t>
            </a:r>
          </a:p>
        </c:rich>
      </c:tx>
      <c:layout>
        <c:manualLayout>
          <c:xMode val="edge"/>
          <c:yMode val="edge"/>
          <c:x val="0.36009933774834441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185430463576157E-2"/>
          <c:y val="0.11548913043478261"/>
          <c:w val="0.9304635761589406"/>
          <c:h val="0.8111413043478260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225165562913908"/>
                  <c:y val="0.1440217391304347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Data!$H$3:$H$61</c:f>
              <c:numCache>
                <c:formatCode>General</c:formatCode>
                <c:ptCount val="59"/>
                <c:pt idx="0">
                  <c:v>0.70478914205596555</c:v>
                </c:pt>
                <c:pt idx="1">
                  <c:v>-8.5104704185240312E-2</c:v>
                </c:pt>
                <c:pt idx="2">
                  <c:v>0.16425849101979365</c:v>
                </c:pt>
                <c:pt idx="3">
                  <c:v>0.37099323144354029</c:v>
                </c:pt>
                <c:pt idx="4">
                  <c:v>-1.4760465590980725</c:v>
                </c:pt>
                <c:pt idx="5">
                  <c:v>0.53659441049001499</c:v>
                </c:pt>
                <c:pt idx="6">
                  <c:v>0.17175505530341212</c:v>
                </c:pt>
                <c:pt idx="7">
                  <c:v>0.27091759471714971</c:v>
                </c:pt>
                <c:pt idx="8">
                  <c:v>0.50995097273053724</c:v>
                </c:pt>
                <c:pt idx="9">
                  <c:v>-1.4393842956331926</c:v>
                </c:pt>
                <c:pt idx="10">
                  <c:v>0.33163259370523041</c:v>
                </c:pt>
                <c:pt idx="11">
                  <c:v>0.5871079487302564</c:v>
                </c:pt>
                <c:pt idx="12">
                  <c:v>4.3268239356861096E-2</c:v>
                </c:pt>
                <c:pt idx="13">
                  <c:v>0.97195594771030114</c:v>
                </c:pt>
                <c:pt idx="14">
                  <c:v>-2.0830074932881044</c:v>
                </c:pt>
                <c:pt idx="15">
                  <c:v>0.56067807866329389</c:v>
                </c:pt>
                <c:pt idx="16">
                  <c:v>0.61291973276685241</c:v>
                </c:pt>
                <c:pt idx="17">
                  <c:v>9.7795948873317436E-3</c:v>
                </c:pt>
                <c:pt idx="18">
                  <c:v>1.0923236821179096</c:v>
                </c:pt>
                <c:pt idx="19">
                  <c:v>-2.3129164991340874</c:v>
                </c:pt>
                <c:pt idx="20">
                  <c:v>0.75694372409258526</c:v>
                </c:pt>
                <c:pt idx="21">
                  <c:v>0.48852161761357743</c:v>
                </c:pt>
                <c:pt idx="22">
                  <c:v>0.46324268978412619</c:v>
                </c:pt>
                <c:pt idx="23">
                  <c:v>9.9620639309930398E-3</c:v>
                </c:pt>
                <c:pt idx="24">
                  <c:v>-1.8697959421895782</c:v>
                </c:pt>
                <c:pt idx="25">
                  <c:v>0.68985713675472704</c:v>
                </c:pt>
                <c:pt idx="26">
                  <c:v>0.97525125372586152</c:v>
                </c:pt>
                <c:pt idx="27">
                  <c:v>0.26042455781230806</c:v>
                </c:pt>
                <c:pt idx="28">
                  <c:v>0.66976387178573682</c:v>
                </c:pt>
                <c:pt idx="29">
                  <c:v>-2.2434843145330103</c:v>
                </c:pt>
                <c:pt idx="30">
                  <c:v>0.42659796662342675</c:v>
                </c:pt>
                <c:pt idx="31">
                  <c:v>0.51537916409314399</c:v>
                </c:pt>
                <c:pt idx="32">
                  <c:v>7.078777033544767E-2</c:v>
                </c:pt>
                <c:pt idx="33">
                  <c:v>1.3816584104674601</c:v>
                </c:pt>
                <c:pt idx="34">
                  <c:v>-2.2069245283330292</c:v>
                </c:pt>
                <c:pt idx="35">
                  <c:v>0.56622413409675654</c:v>
                </c:pt>
                <c:pt idx="36">
                  <c:v>0.32426575445090489</c:v>
                </c:pt>
                <c:pt idx="37">
                  <c:v>0.69190042227409243</c:v>
                </c:pt>
                <c:pt idx="38">
                  <c:v>1.1120682611159691</c:v>
                </c:pt>
                <c:pt idx="39">
                  <c:v>-2.7835474673555645</c:v>
                </c:pt>
                <c:pt idx="40">
                  <c:v>0.54519838698636269</c:v>
                </c:pt>
                <c:pt idx="41">
                  <c:v>0.51698560378246217</c:v>
                </c:pt>
                <c:pt idx="42">
                  <c:v>0.27234658929948086</c:v>
                </c:pt>
                <c:pt idx="43">
                  <c:v>1.3123609657498361</c:v>
                </c:pt>
                <c:pt idx="44">
                  <c:v>-2.2159057469778589</c:v>
                </c:pt>
                <c:pt idx="45">
                  <c:v>0.1945290505744964</c:v>
                </c:pt>
                <c:pt idx="46">
                  <c:v>0.72578550823899957</c:v>
                </c:pt>
                <c:pt idx="47">
                  <c:v>0.379000400659179</c:v>
                </c:pt>
                <c:pt idx="48">
                  <c:v>1.2799192527560586</c:v>
                </c:pt>
                <c:pt idx="49">
                  <c:v>-2.2522752462088089</c:v>
                </c:pt>
                <c:pt idx="50">
                  <c:v>-0.27974920429874461</c:v>
                </c:pt>
                <c:pt idx="51">
                  <c:v>0.52483388220242877</c:v>
                </c:pt>
                <c:pt idx="52">
                  <c:v>-0.16967877811242058</c:v>
                </c:pt>
                <c:pt idx="53">
                  <c:v>0.33478869997260202</c:v>
                </c:pt>
                <c:pt idx="54">
                  <c:v>1.7348250864011112</c:v>
                </c:pt>
                <c:pt idx="55">
                  <c:v>-2.1661288191680863</c:v>
                </c:pt>
                <c:pt idx="56">
                  <c:v>-0.17052329045777978</c:v>
                </c:pt>
                <c:pt idx="57">
                  <c:v>0.39422507833661535</c:v>
                </c:pt>
                <c:pt idx="58">
                  <c:v>1.7555674062736855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0-4492-8EAE-516ABE06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73512"/>
        <c:axId val="1"/>
      </c:scatterChart>
      <c:valAx>
        <c:axId val="15657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6009933774834441"/>
              <c:y val="0.944293478260869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7*24 Power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23641304347826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73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" workbookViewId="0">
      <selection activeCell="I3" activeCellId="1" sqref="F3:F61 I3:I61"/>
    </sheetView>
  </sheetViews>
  <sheetFormatPr defaultRowHeight="13.2" x14ac:dyDescent="0.25"/>
  <cols>
    <col min="2" max="2" width="28.5546875" bestFit="1" customWidth="1"/>
    <col min="3" max="4" width="28.5546875" customWidth="1"/>
    <col min="5" max="5" width="30" bestFit="1" customWidth="1"/>
    <col min="7" max="7" width="12.88671875" bestFit="1" customWidth="1"/>
    <col min="8" max="9" width="13.88671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8</v>
      </c>
      <c r="G1" t="s">
        <v>6</v>
      </c>
      <c r="H1" t="s">
        <v>7</v>
      </c>
      <c r="I1" t="s">
        <v>5</v>
      </c>
    </row>
    <row r="2" spans="1:9" x14ac:dyDescent="0.25">
      <c r="A2" s="2">
        <v>35065</v>
      </c>
      <c r="B2" s="1">
        <v>18.402272661978547</v>
      </c>
      <c r="C2" s="1">
        <v>9.43471771670926</v>
      </c>
      <c r="D2" s="1">
        <v>14.638037587365794</v>
      </c>
      <c r="E2" s="1">
        <v>1.5120500000000006</v>
      </c>
    </row>
    <row r="3" spans="1:9" x14ac:dyDescent="0.25">
      <c r="A3" s="2">
        <v>35431</v>
      </c>
      <c r="B3" s="1">
        <v>35.797045336528257</v>
      </c>
      <c r="C3" s="1">
        <v>20.24870974402274</v>
      </c>
      <c r="D3" s="1">
        <v>29.618897806572658</v>
      </c>
      <c r="E3" s="1">
        <v>2.8730548387096779</v>
      </c>
      <c r="F3">
        <f t="shared" ref="F3:F34" si="0">LN(E3/E2)</f>
        <v>0.64190952143347602</v>
      </c>
      <c r="G3">
        <f>LN(C3/C2)</f>
        <v>0.76369481554283769</v>
      </c>
      <c r="H3">
        <f>LN(D3/D2)</f>
        <v>0.70478914205596555</v>
      </c>
      <c r="I3">
        <f t="shared" ref="I3:I34" si="1">LN(B3/B2)</f>
        <v>0.66539118627580085</v>
      </c>
    </row>
    <row r="4" spans="1:9" x14ac:dyDescent="0.25">
      <c r="A4" s="2">
        <v>35796</v>
      </c>
      <c r="B4" s="1">
        <v>34.320059549240838</v>
      </c>
      <c r="C4" s="1">
        <v>18.944314508668839</v>
      </c>
      <c r="D4" s="1">
        <v>27.202473123868305</v>
      </c>
      <c r="E4" s="1">
        <v>1.4865870967741932</v>
      </c>
      <c r="F4">
        <f t="shared" si="0"/>
        <v>-0.65889291384483262</v>
      </c>
      <c r="G4">
        <f t="shared" ref="G4:G55" si="2">LN(C4/C3)</f>
        <v>-6.658721459413304E-2</v>
      </c>
      <c r="H4">
        <f t="shared" ref="H4:H55" si="3">LN(D4/D3)</f>
        <v>-8.5104704185240312E-2</v>
      </c>
      <c r="I4">
        <f t="shared" si="1"/>
        <v>-4.2135347765453517E-2</v>
      </c>
    </row>
    <row r="5" spans="1:9" x14ac:dyDescent="0.25">
      <c r="A5" s="2">
        <v>36161</v>
      </c>
      <c r="B5" s="1">
        <v>37.469999915361406</v>
      </c>
      <c r="C5" s="1">
        <v>25.321169403291517</v>
      </c>
      <c r="D5" s="1">
        <v>32.058629037231533</v>
      </c>
      <c r="E5" s="1">
        <v>2.31</v>
      </c>
      <c r="F5">
        <f t="shared" si="0"/>
        <v>0.44076457095140859</v>
      </c>
      <c r="G5">
        <f t="shared" si="2"/>
        <v>0.29013692058971613</v>
      </c>
      <c r="H5">
        <f t="shared" si="3"/>
        <v>0.16425849101979365</v>
      </c>
      <c r="I5">
        <f t="shared" si="1"/>
        <v>8.7810600810763417E-2</v>
      </c>
    </row>
    <row r="6" spans="1:9" x14ac:dyDescent="0.25">
      <c r="A6" s="2">
        <v>36526</v>
      </c>
      <c r="B6" s="1">
        <v>60.294031292200089</v>
      </c>
      <c r="C6" s="1">
        <v>28.120483790674516</v>
      </c>
      <c r="D6" s="1">
        <v>46.458508098638205</v>
      </c>
      <c r="E6" s="1">
        <v>2.83</v>
      </c>
      <c r="F6">
        <f t="shared" si="0"/>
        <v>0.20302918712144402</v>
      </c>
      <c r="G6">
        <f t="shared" si="2"/>
        <v>0.10485749012564918</v>
      </c>
      <c r="H6">
        <f t="shared" si="3"/>
        <v>0.37099323144354029</v>
      </c>
      <c r="I6">
        <f t="shared" si="1"/>
        <v>0.47569250474158181</v>
      </c>
    </row>
    <row r="7" spans="1:9" x14ac:dyDescent="0.25">
      <c r="A7" s="2">
        <f>DATE(YEAR(A2),MONTH(A2)+1,1)</f>
        <v>35096</v>
      </c>
      <c r="B7" s="1">
        <v>14.843312518298626</v>
      </c>
      <c r="C7" s="1">
        <v>5.9092241484543369</v>
      </c>
      <c r="D7" s="1">
        <v>10.617600580056511</v>
      </c>
      <c r="E7" s="1">
        <v>1.4875551724137928</v>
      </c>
      <c r="F7">
        <f t="shared" si="0"/>
        <v>-0.64314276320699337</v>
      </c>
      <c r="G7">
        <f t="shared" si="2"/>
        <v>-1.5599837262562275</v>
      </c>
      <c r="H7">
        <f t="shared" si="3"/>
        <v>-1.4760465590980725</v>
      </c>
      <c r="I7">
        <f t="shared" si="1"/>
        <v>-1.4016836869392091</v>
      </c>
    </row>
    <row r="8" spans="1:9" x14ac:dyDescent="0.25">
      <c r="A8" s="2">
        <f>DATE(YEAR(A3),MONTH(A3)+1,1)</f>
        <v>35462</v>
      </c>
      <c r="B8" s="1">
        <v>22.553585523053219</v>
      </c>
      <c r="C8" s="1">
        <v>9.9925447276660382</v>
      </c>
      <c r="D8" s="1">
        <v>18.157931576172512</v>
      </c>
      <c r="E8" s="1">
        <v>1.8561321428571425</v>
      </c>
      <c r="F8">
        <f t="shared" si="0"/>
        <v>0.22136088104152107</v>
      </c>
      <c r="G8">
        <f t="shared" si="2"/>
        <v>0.52532474267399587</v>
      </c>
      <c r="H8">
        <f t="shared" si="3"/>
        <v>0.53659441049001499</v>
      </c>
      <c r="I8">
        <f t="shared" si="1"/>
        <v>0.41834462819949014</v>
      </c>
    </row>
    <row r="9" spans="1:9" x14ac:dyDescent="0.25">
      <c r="A9" s="2">
        <f>DATE(YEAR(A4),MONTH(A4)+1,1)</f>
        <v>35827</v>
      </c>
      <c r="B9" s="1">
        <v>24.859046038828399</v>
      </c>
      <c r="C9" s="1">
        <v>17.084732142942293</v>
      </c>
      <c r="D9" s="1">
        <v>21.560491055250164</v>
      </c>
      <c r="E9" s="1">
        <v>1.638164285714286</v>
      </c>
      <c r="F9">
        <f t="shared" si="0"/>
        <v>-0.12491855255928884</v>
      </c>
      <c r="G9">
        <f t="shared" si="2"/>
        <v>0.53634591981936275</v>
      </c>
      <c r="H9">
        <f t="shared" si="3"/>
        <v>0.17175505530341212</v>
      </c>
      <c r="I9">
        <f t="shared" si="1"/>
        <v>9.7327655460112739E-2</v>
      </c>
    </row>
    <row r="10" spans="1:9" x14ac:dyDescent="0.25">
      <c r="A10" s="2">
        <f>DATE(YEAR(A5),MONTH(A5)+1,1)</f>
        <v>36192</v>
      </c>
      <c r="B10" s="1">
        <v>31.779901416678179</v>
      </c>
      <c r="C10" s="1">
        <v>23.634642818144389</v>
      </c>
      <c r="D10" s="1">
        <v>28.269404781716212</v>
      </c>
      <c r="E10" s="1">
        <v>2.2415392857142855</v>
      </c>
      <c r="F10">
        <f t="shared" si="0"/>
        <v>0.31358653405817527</v>
      </c>
      <c r="G10">
        <f t="shared" si="2"/>
        <v>0.32452834418270793</v>
      </c>
      <c r="H10">
        <f t="shared" si="3"/>
        <v>0.27091759471714971</v>
      </c>
      <c r="I10">
        <f t="shared" si="1"/>
        <v>0.24561234703958504</v>
      </c>
    </row>
    <row r="11" spans="1:9" x14ac:dyDescent="0.25">
      <c r="A11" s="2">
        <f>DATE(YEAR(A6),MONTH(A6)+1,1)</f>
        <v>36557</v>
      </c>
      <c r="B11" s="1">
        <v>51.243875092267992</v>
      </c>
      <c r="C11" s="1">
        <v>33.109655125387782</v>
      </c>
      <c r="D11" s="1">
        <v>47.074482879419435</v>
      </c>
      <c r="E11" s="1">
        <v>3.1198000000000006</v>
      </c>
      <c r="F11">
        <f t="shared" si="0"/>
        <v>0.33060608621407089</v>
      </c>
      <c r="G11">
        <f t="shared" si="2"/>
        <v>0.33711138376007771</v>
      </c>
      <c r="H11">
        <f t="shared" si="3"/>
        <v>0.50995097273053724</v>
      </c>
      <c r="I11">
        <f t="shared" si="1"/>
        <v>0.47776204143348994</v>
      </c>
    </row>
    <row r="12" spans="1:9" x14ac:dyDescent="0.25">
      <c r="A12" s="2">
        <f t="shared" ref="A12:A55" si="4">DATE(YEAR(A7),MONTH(A7)+1,1)</f>
        <v>35125</v>
      </c>
      <c r="B12" s="1">
        <v>14.256488063505717</v>
      </c>
      <c r="C12" s="1">
        <v>7.598508035944354</v>
      </c>
      <c r="D12" s="1">
        <v>11.160120940016162</v>
      </c>
      <c r="E12" s="1">
        <v>1.3112419354838707</v>
      </c>
      <c r="F12">
        <f t="shared" si="0"/>
        <v>-0.86679416674379728</v>
      </c>
      <c r="G12">
        <f t="shared" si="2"/>
        <v>-1.471873018518375</v>
      </c>
      <c r="H12">
        <f t="shared" si="3"/>
        <v>-1.4393842956331926</v>
      </c>
      <c r="I12">
        <f t="shared" si="1"/>
        <v>-1.2793839946838197</v>
      </c>
    </row>
    <row r="13" spans="1:9" x14ac:dyDescent="0.25">
      <c r="A13" s="2">
        <f t="shared" si="4"/>
        <v>35490</v>
      </c>
      <c r="B13" s="1">
        <v>19.623779753843944</v>
      </c>
      <c r="C13" s="1">
        <v>9.929677515260634</v>
      </c>
      <c r="D13" s="1">
        <v>15.548736596620211</v>
      </c>
      <c r="E13" s="1">
        <v>1.4827354838709674</v>
      </c>
      <c r="F13">
        <f t="shared" si="0"/>
        <v>0.12291395122553676</v>
      </c>
      <c r="G13">
        <f t="shared" si="2"/>
        <v>0.26757608476436867</v>
      </c>
      <c r="H13">
        <f t="shared" si="3"/>
        <v>0.33163259370523041</v>
      </c>
      <c r="I13">
        <f t="shared" si="1"/>
        <v>0.31952997778926107</v>
      </c>
    </row>
    <row r="14" spans="1:9" x14ac:dyDescent="0.25">
      <c r="A14" s="2">
        <f t="shared" si="4"/>
        <v>35855</v>
      </c>
      <c r="B14" s="1">
        <v>34.160227390852839</v>
      </c>
      <c r="C14" s="1">
        <v>19.904798350026532</v>
      </c>
      <c r="D14" s="1">
        <v>27.968736596645844</v>
      </c>
      <c r="E14" s="1">
        <v>1.7697225806451613</v>
      </c>
      <c r="F14">
        <f t="shared" si="0"/>
        <v>0.17693411851851565</v>
      </c>
      <c r="G14">
        <f t="shared" si="2"/>
        <v>0.69543282405668905</v>
      </c>
      <c r="H14">
        <f t="shared" si="3"/>
        <v>0.5871079487302564</v>
      </c>
      <c r="I14">
        <f t="shared" si="1"/>
        <v>0.55431994195185319</v>
      </c>
    </row>
    <row r="15" spans="1:9" x14ac:dyDescent="0.25">
      <c r="A15" s="2">
        <f t="shared" si="4"/>
        <v>36220</v>
      </c>
      <c r="B15" s="1">
        <v>34.821576092554174</v>
      </c>
      <c r="C15" s="1">
        <v>22.069435511865922</v>
      </c>
      <c r="D15" s="1">
        <v>29.205457006731336</v>
      </c>
      <c r="E15" s="1">
        <v>2.2089387096774193</v>
      </c>
      <c r="F15">
        <f t="shared" si="0"/>
        <v>0.22168937811790537</v>
      </c>
      <c r="G15">
        <f t="shared" si="2"/>
        <v>0.10323281699004691</v>
      </c>
      <c r="H15">
        <f t="shared" si="3"/>
        <v>4.3268239356861096E-2</v>
      </c>
      <c r="I15">
        <f t="shared" si="1"/>
        <v>1.9175171778684278E-2</v>
      </c>
    </row>
    <row r="16" spans="1:9" x14ac:dyDescent="0.25">
      <c r="A16" s="2">
        <f t="shared" si="4"/>
        <v>36586</v>
      </c>
      <c r="B16" s="1">
        <v>115.83937371295431</v>
      </c>
      <c r="C16" s="1">
        <v>35.786532405884039</v>
      </c>
      <c r="D16" s="1">
        <v>77.193211815690475</v>
      </c>
      <c r="E16" s="1">
        <v>3.52</v>
      </c>
      <c r="F16">
        <f t="shared" si="0"/>
        <v>0.46594881128921378</v>
      </c>
      <c r="G16">
        <f t="shared" si="2"/>
        <v>0.48337799007785492</v>
      </c>
      <c r="H16">
        <f t="shared" si="3"/>
        <v>0.97195594771030114</v>
      </c>
      <c r="I16">
        <f t="shared" si="1"/>
        <v>1.2019673248215275</v>
      </c>
    </row>
    <row r="17" spans="1:9" x14ac:dyDescent="0.25">
      <c r="A17" s="2">
        <f t="shared" si="4"/>
        <v>35156</v>
      </c>
      <c r="B17" s="1">
        <v>13.876250017256964</v>
      </c>
      <c r="C17" s="1">
        <v>5.2873511774199349</v>
      </c>
      <c r="D17" s="1">
        <v>9.6148043462331749</v>
      </c>
      <c r="E17" s="1">
        <v>1.18486</v>
      </c>
      <c r="F17">
        <f t="shared" si="0"/>
        <v>-1.088836365462315</v>
      </c>
      <c r="G17">
        <f t="shared" si="2"/>
        <v>-1.912254234987899</v>
      </c>
      <c r="H17">
        <f t="shared" si="3"/>
        <v>-2.0830074932881044</v>
      </c>
      <c r="I17">
        <f t="shared" si="1"/>
        <v>-2.1220257752309637</v>
      </c>
    </row>
    <row r="18" spans="1:9" x14ac:dyDescent="0.25">
      <c r="A18" s="2">
        <f t="shared" si="4"/>
        <v>35521</v>
      </c>
      <c r="B18" s="1">
        <v>22.349672669456119</v>
      </c>
      <c r="C18" s="1">
        <v>8.9966250422455012</v>
      </c>
      <c r="D18" s="1">
        <v>16.843791108603639</v>
      </c>
      <c r="E18" s="1">
        <v>1.784553333333333</v>
      </c>
      <c r="F18">
        <f t="shared" si="0"/>
        <v>0.40954352634359975</v>
      </c>
      <c r="G18">
        <f t="shared" si="2"/>
        <v>0.53153211383998789</v>
      </c>
      <c r="H18">
        <f t="shared" si="3"/>
        <v>0.56067807866329389</v>
      </c>
      <c r="I18">
        <f t="shared" si="1"/>
        <v>0.47663292838205745</v>
      </c>
    </row>
    <row r="19" spans="1:9" x14ac:dyDescent="0.25">
      <c r="A19" s="2">
        <f t="shared" si="4"/>
        <v>35886</v>
      </c>
      <c r="B19" s="1">
        <v>38.682261960847036</v>
      </c>
      <c r="C19" s="1">
        <v>20.892654777140841</v>
      </c>
      <c r="D19" s="1">
        <v>31.090485548368399</v>
      </c>
      <c r="E19" s="1">
        <v>2.2064133333333342</v>
      </c>
      <c r="F19">
        <f t="shared" si="0"/>
        <v>0.21220012057369889</v>
      </c>
      <c r="G19">
        <f t="shared" si="2"/>
        <v>0.84254813942746387</v>
      </c>
      <c r="H19">
        <f t="shared" si="3"/>
        <v>0.61291973276685241</v>
      </c>
      <c r="I19">
        <f t="shared" si="1"/>
        <v>0.54856947240717568</v>
      </c>
    </row>
    <row r="20" spans="1:9" x14ac:dyDescent="0.25">
      <c r="A20" s="2">
        <f t="shared" si="4"/>
        <v>36251</v>
      </c>
      <c r="B20" s="1">
        <v>41.031934414591106</v>
      </c>
      <c r="C20" s="1">
        <v>19.097470271587373</v>
      </c>
      <c r="D20" s="1">
        <v>31.396029514794186</v>
      </c>
      <c r="E20" s="1">
        <v>2.54</v>
      </c>
      <c r="F20">
        <f t="shared" si="0"/>
        <v>0.14079580996545593</v>
      </c>
      <c r="G20">
        <f t="shared" si="2"/>
        <v>-8.9841771362285744E-2</v>
      </c>
      <c r="H20">
        <f t="shared" si="3"/>
        <v>9.7795948873317436E-3</v>
      </c>
      <c r="I20">
        <f t="shared" si="1"/>
        <v>5.896950399151344E-2</v>
      </c>
    </row>
    <row r="21" spans="1:9" x14ac:dyDescent="0.25">
      <c r="A21" s="2">
        <f t="shared" si="4"/>
        <v>36617</v>
      </c>
      <c r="B21" s="1">
        <v>135.06851889585195</v>
      </c>
      <c r="C21" s="1">
        <v>36.304464201132454</v>
      </c>
      <c r="D21" s="1">
        <v>93.597635223986444</v>
      </c>
      <c r="E21" s="1">
        <v>3.78</v>
      </c>
      <c r="F21">
        <f t="shared" si="0"/>
        <v>0.39755992860105099</v>
      </c>
      <c r="G21">
        <f t="shared" si="2"/>
        <v>0.64238483468972341</v>
      </c>
      <c r="H21">
        <f t="shared" si="3"/>
        <v>1.0923236821179096</v>
      </c>
      <c r="I21">
        <f t="shared" si="1"/>
        <v>1.1914315453674067</v>
      </c>
    </row>
    <row r="22" spans="1:9" x14ac:dyDescent="0.25">
      <c r="A22" s="2">
        <f t="shared" si="4"/>
        <v>35186</v>
      </c>
      <c r="B22" s="1">
        <v>13.500255683606321</v>
      </c>
      <c r="C22" s="1">
        <v>4.8103628869979609</v>
      </c>
      <c r="D22" s="1">
        <v>9.2635618092552274</v>
      </c>
      <c r="E22" s="1">
        <v>1.086696774193548</v>
      </c>
      <c r="F22">
        <f t="shared" si="0"/>
        <v>-1.2465813969917214</v>
      </c>
      <c r="G22">
        <f t="shared" si="2"/>
        <v>-2.0211681889025299</v>
      </c>
      <c r="H22">
        <f t="shared" si="3"/>
        <v>-2.3129164991340874</v>
      </c>
      <c r="I22">
        <f t="shared" si="1"/>
        <v>-2.3030735722650792</v>
      </c>
    </row>
    <row r="23" spans="1:9" x14ac:dyDescent="0.25">
      <c r="A23" s="2">
        <f t="shared" si="4"/>
        <v>35551</v>
      </c>
      <c r="B23" s="1">
        <v>26.012380866777328</v>
      </c>
      <c r="C23" s="1">
        <v>10.659959704645219</v>
      </c>
      <c r="D23" s="1">
        <v>19.747607473404173</v>
      </c>
      <c r="E23" s="1">
        <v>1.7056677419354842</v>
      </c>
      <c r="F23">
        <f t="shared" si="0"/>
        <v>0.4508140589245751</v>
      </c>
      <c r="G23">
        <f t="shared" si="2"/>
        <v>0.79572211312429741</v>
      </c>
      <c r="H23">
        <f t="shared" si="3"/>
        <v>0.75694372409258526</v>
      </c>
      <c r="I23">
        <f t="shared" si="1"/>
        <v>0.6558639870726608</v>
      </c>
    </row>
    <row r="24" spans="1:9" x14ac:dyDescent="0.25">
      <c r="A24" s="2">
        <f t="shared" si="4"/>
        <v>35916</v>
      </c>
      <c r="B24" s="1">
        <v>43.394281387329102</v>
      </c>
      <c r="C24" s="1">
        <v>17.285524183704005</v>
      </c>
      <c r="D24" s="1">
        <v>32.186720512246573</v>
      </c>
      <c r="E24" s="1">
        <v>1.75</v>
      </c>
      <c r="F24">
        <f t="shared" si="0"/>
        <v>2.5659116371072897E-2</v>
      </c>
      <c r="G24">
        <f t="shared" si="2"/>
        <v>0.4833747601654842</v>
      </c>
      <c r="H24">
        <f t="shared" si="3"/>
        <v>0.48852161761357743</v>
      </c>
      <c r="I24">
        <f t="shared" si="1"/>
        <v>0.51175505529155074</v>
      </c>
    </row>
    <row r="25" spans="1:9" x14ac:dyDescent="0.25">
      <c r="A25" s="2">
        <f t="shared" si="4"/>
        <v>36281</v>
      </c>
      <c r="B25" s="1">
        <v>77.395655983686453</v>
      </c>
      <c r="C25" s="1">
        <v>27.169838670761354</v>
      </c>
      <c r="D25" s="1">
        <v>51.15174723312419</v>
      </c>
      <c r="E25" s="1">
        <v>2.701916129032258</v>
      </c>
      <c r="F25">
        <f t="shared" si="0"/>
        <v>0.43434541079227346</v>
      </c>
      <c r="G25">
        <f t="shared" si="2"/>
        <v>0.45223808680561162</v>
      </c>
      <c r="H25">
        <f t="shared" si="3"/>
        <v>0.46324268978412619</v>
      </c>
      <c r="I25">
        <f t="shared" si="1"/>
        <v>0.57860298762324147</v>
      </c>
    </row>
    <row r="26" spans="1:9" x14ac:dyDescent="0.25">
      <c r="A26" s="2">
        <f t="shared" si="4"/>
        <v>36647</v>
      </c>
      <c r="B26" s="1">
        <v>68.308693062175408</v>
      </c>
      <c r="C26" s="1">
        <v>27.785766093961655</v>
      </c>
      <c r="D26" s="1">
        <v>51.663870878117045</v>
      </c>
      <c r="E26" s="1">
        <v>4.4221225806451603</v>
      </c>
      <c r="F26">
        <f t="shared" si="0"/>
        <v>0.49265860395771333</v>
      </c>
      <c r="G26">
        <f t="shared" si="2"/>
        <v>2.2416392916015541E-2</v>
      </c>
      <c r="H26">
        <f t="shared" si="3"/>
        <v>9.9620639309930398E-3</v>
      </c>
      <c r="I26">
        <f t="shared" si="1"/>
        <v>-0.12489361867056671</v>
      </c>
    </row>
    <row r="27" spans="1:9" x14ac:dyDescent="0.25">
      <c r="A27" s="2">
        <f t="shared" si="4"/>
        <v>35217</v>
      </c>
      <c r="B27" s="1">
        <v>10.234187458455562</v>
      </c>
      <c r="C27" s="1">
        <v>4.9822916557391483</v>
      </c>
      <c r="D27" s="1">
        <v>7.9642499648862417</v>
      </c>
      <c r="E27" s="1">
        <v>1.1030066666666667</v>
      </c>
      <c r="F27">
        <f t="shared" si="0"/>
        <v>-1.3885800183102184</v>
      </c>
      <c r="G27">
        <f t="shared" si="2"/>
        <v>-1.7186339215404787</v>
      </c>
      <c r="H27">
        <f t="shared" si="3"/>
        <v>-1.8697959421895782</v>
      </c>
      <c r="I27">
        <f t="shared" si="1"/>
        <v>-1.8983032086706231</v>
      </c>
    </row>
    <row r="28" spans="1:9" x14ac:dyDescent="0.25">
      <c r="A28" s="2">
        <f t="shared" si="4"/>
        <v>35582</v>
      </c>
      <c r="B28" s="1">
        <v>20.615357135023391</v>
      </c>
      <c r="C28" s="1">
        <v>8.050833365321159</v>
      </c>
      <c r="D28" s="1">
        <v>15.876180580920645</v>
      </c>
      <c r="E28" s="1">
        <v>1.5562400000000001</v>
      </c>
      <c r="F28">
        <f t="shared" si="0"/>
        <v>0.3442328711322335</v>
      </c>
      <c r="G28">
        <f t="shared" si="2"/>
        <v>0.47988565268950611</v>
      </c>
      <c r="H28">
        <f t="shared" si="3"/>
        <v>0.68985713675472704</v>
      </c>
      <c r="I28">
        <f t="shared" si="1"/>
        <v>0.70030246260814433</v>
      </c>
    </row>
    <row r="29" spans="1:9" x14ac:dyDescent="0.25">
      <c r="A29" s="2">
        <f t="shared" si="4"/>
        <v>35947</v>
      </c>
      <c r="B29" s="1">
        <v>62.781704528765246</v>
      </c>
      <c r="C29" s="1">
        <v>18.923375018437703</v>
      </c>
      <c r="D29" s="1">
        <v>42.100986092620431</v>
      </c>
      <c r="E29" s="1">
        <v>1.8121966666666667</v>
      </c>
      <c r="F29">
        <f t="shared" si="0"/>
        <v>0.15226708191179728</v>
      </c>
      <c r="G29">
        <f t="shared" si="2"/>
        <v>0.85462232163896967</v>
      </c>
      <c r="H29">
        <f t="shared" si="3"/>
        <v>0.97525125372586152</v>
      </c>
      <c r="I29">
        <f t="shared" si="1"/>
        <v>1.1136274118239458</v>
      </c>
    </row>
    <row r="30" spans="1:9" x14ac:dyDescent="0.25">
      <c r="A30" s="2">
        <f t="shared" si="4"/>
        <v>36312</v>
      </c>
      <c r="B30" s="1">
        <v>81.99917598746039</v>
      </c>
      <c r="C30" s="1">
        <v>24.873749937613805</v>
      </c>
      <c r="D30" s="1">
        <v>54.625222184260686</v>
      </c>
      <c r="E30" s="1">
        <v>2.79</v>
      </c>
      <c r="F30">
        <f t="shared" si="0"/>
        <v>0.43150185841405236</v>
      </c>
      <c r="G30">
        <f t="shared" si="2"/>
        <v>0.27341509666400537</v>
      </c>
      <c r="H30">
        <f t="shared" si="3"/>
        <v>0.26042455781230806</v>
      </c>
      <c r="I30">
        <f t="shared" si="1"/>
        <v>0.26704549641057185</v>
      </c>
    </row>
    <row r="31" spans="1:9" x14ac:dyDescent="0.25">
      <c r="A31" s="2">
        <f t="shared" si="4"/>
        <v>36678</v>
      </c>
      <c r="B31" s="1">
        <v>162.32320924780586</v>
      </c>
      <c r="C31" s="1">
        <v>49.08304177522659</v>
      </c>
      <c r="D31" s="1">
        <v>106.72544397645528</v>
      </c>
      <c r="E31" s="1">
        <v>5.05</v>
      </c>
      <c r="F31">
        <f t="shared" si="0"/>
        <v>0.59334664745399412</v>
      </c>
      <c r="G31">
        <f t="shared" si="2"/>
        <v>0.67970056576502424</v>
      </c>
      <c r="H31">
        <f t="shared" si="3"/>
        <v>0.66976387178573682</v>
      </c>
      <c r="I31">
        <f t="shared" si="1"/>
        <v>0.68288026815934266</v>
      </c>
    </row>
    <row r="32" spans="1:9" x14ac:dyDescent="0.25">
      <c r="A32" s="2">
        <f t="shared" si="4"/>
        <v>35247</v>
      </c>
      <c r="B32" s="1">
        <v>14.772073896093803</v>
      </c>
      <c r="C32" s="1">
        <v>6.3258467547355162</v>
      </c>
      <c r="D32" s="1">
        <v>11.32231184039065</v>
      </c>
      <c r="E32" s="1">
        <v>1.1702838709677423</v>
      </c>
      <c r="F32">
        <f t="shared" si="0"/>
        <v>-1.4621418991474764</v>
      </c>
      <c r="G32">
        <f t="shared" si="2"/>
        <v>-2.0488696938629403</v>
      </c>
      <c r="H32">
        <f t="shared" si="3"/>
        <v>-2.2434843145330103</v>
      </c>
      <c r="I32">
        <f t="shared" si="1"/>
        <v>-2.3968509670184974</v>
      </c>
    </row>
    <row r="33" spans="1:9" x14ac:dyDescent="0.25">
      <c r="A33" s="2">
        <f t="shared" si="4"/>
        <v>35612</v>
      </c>
      <c r="B33" s="1">
        <v>23.359573853286829</v>
      </c>
      <c r="C33" s="1">
        <v>9.5977419807064912</v>
      </c>
      <c r="D33" s="1">
        <v>17.346196227176211</v>
      </c>
      <c r="E33" s="1">
        <v>1.5084709677419357</v>
      </c>
      <c r="F33">
        <f t="shared" si="0"/>
        <v>0.25385018951269078</v>
      </c>
      <c r="G33">
        <f t="shared" si="2"/>
        <v>0.41688396054471688</v>
      </c>
      <c r="H33">
        <f t="shared" si="3"/>
        <v>0.42659796662342675</v>
      </c>
      <c r="I33">
        <f t="shared" si="1"/>
        <v>0.45826841579053129</v>
      </c>
    </row>
    <row r="34" spans="1:9" x14ac:dyDescent="0.25">
      <c r="A34" s="2">
        <f t="shared" si="4"/>
        <v>35977</v>
      </c>
      <c r="B34" s="1">
        <v>40.325340980833225</v>
      </c>
      <c r="C34" s="1">
        <v>14.605241944712978</v>
      </c>
      <c r="D34" s="1">
        <v>29.042271564724626</v>
      </c>
      <c r="E34" s="1">
        <v>1.9673161290322583</v>
      </c>
      <c r="F34">
        <f t="shared" si="0"/>
        <v>0.26557370917662027</v>
      </c>
      <c r="G34">
        <f t="shared" si="2"/>
        <v>0.41985264112050186</v>
      </c>
      <c r="H34">
        <f t="shared" si="3"/>
        <v>0.51537916409314399</v>
      </c>
      <c r="I34">
        <f t="shared" si="1"/>
        <v>0.54597316458110834</v>
      </c>
    </row>
    <row r="35" spans="1:9" x14ac:dyDescent="0.25">
      <c r="A35" s="2">
        <f t="shared" si="4"/>
        <v>36342</v>
      </c>
      <c r="B35" s="1">
        <v>42.730327492668515</v>
      </c>
      <c r="C35" s="1">
        <v>15.258992002856347</v>
      </c>
      <c r="D35" s="1">
        <v>31.17262105147044</v>
      </c>
      <c r="E35" s="1">
        <v>2.79</v>
      </c>
      <c r="F35">
        <f t="shared" ref="F35:F66" si="5">LN(E35/E34)</f>
        <v>0.34937135300417133</v>
      </c>
      <c r="G35">
        <f t="shared" si="2"/>
        <v>4.3788467230972378E-2</v>
      </c>
      <c r="H35">
        <f t="shared" si="3"/>
        <v>7.078777033544767E-2</v>
      </c>
      <c r="I35">
        <f t="shared" ref="I35:I61" si="6">LN(B35/B34)</f>
        <v>5.7928834066549036E-2</v>
      </c>
    </row>
    <row r="36" spans="1:9" x14ac:dyDescent="0.25">
      <c r="A36" s="2">
        <f t="shared" si="4"/>
        <v>36708</v>
      </c>
      <c r="B36" s="1">
        <v>202.27849934101104</v>
      </c>
      <c r="C36" s="1">
        <v>52.486129014722763</v>
      </c>
      <c r="D36" s="1">
        <v>124.11376313240298</v>
      </c>
      <c r="E36" s="1">
        <v>4.5</v>
      </c>
      <c r="F36">
        <f t="shared" si="5"/>
        <v>0.47803580094299974</v>
      </c>
      <c r="G36">
        <f t="shared" si="2"/>
        <v>1.235379956628891</v>
      </c>
      <c r="H36">
        <f t="shared" si="3"/>
        <v>1.3816584104674601</v>
      </c>
      <c r="I36">
        <f t="shared" si="6"/>
        <v>1.5547365436033578</v>
      </c>
    </row>
    <row r="37" spans="1:9" x14ac:dyDescent="0.25">
      <c r="A37" s="2">
        <f t="shared" si="4"/>
        <v>35278</v>
      </c>
      <c r="B37" s="1">
        <v>18.136398823488328</v>
      </c>
      <c r="C37" s="1">
        <v>8.4395161761391542</v>
      </c>
      <c r="D37" s="1">
        <v>13.657298416860643</v>
      </c>
      <c r="E37" s="1">
        <v>1.1531709677419353</v>
      </c>
      <c r="F37">
        <f t="shared" si="5"/>
        <v>-1.3615618856996097</v>
      </c>
      <c r="G37">
        <f t="shared" si="2"/>
        <v>-1.8276239435820676</v>
      </c>
      <c r="H37">
        <f t="shared" si="3"/>
        <v>-2.2069245283330292</v>
      </c>
      <c r="I37">
        <f t="shared" si="6"/>
        <v>-2.4117245537908647</v>
      </c>
    </row>
    <row r="38" spans="1:9" x14ac:dyDescent="0.25">
      <c r="A38" s="2">
        <f t="shared" si="4"/>
        <v>35643</v>
      </c>
      <c r="B38" s="1">
        <v>33.074062454700467</v>
      </c>
      <c r="C38" s="1">
        <v>15.073709597510677</v>
      </c>
      <c r="D38" s="1">
        <v>24.05873651850608</v>
      </c>
      <c r="E38" s="1">
        <v>1.5046516129032257</v>
      </c>
      <c r="F38">
        <f t="shared" si="5"/>
        <v>0.26604587388401313</v>
      </c>
      <c r="G38">
        <f t="shared" si="2"/>
        <v>0.58002715824830675</v>
      </c>
      <c r="H38">
        <f t="shared" si="3"/>
        <v>0.56622413409675654</v>
      </c>
      <c r="I38">
        <f t="shared" si="6"/>
        <v>0.60082845988658151</v>
      </c>
    </row>
    <row r="39" spans="1:9" x14ac:dyDescent="0.25">
      <c r="A39" s="2">
        <f t="shared" si="4"/>
        <v>36008</v>
      </c>
      <c r="B39" s="1">
        <v>47.551156163215637</v>
      </c>
      <c r="C39" s="1">
        <v>17.742540367187992</v>
      </c>
      <c r="D39" s="1">
        <v>33.273588689424663</v>
      </c>
      <c r="E39" s="1">
        <v>1.78</v>
      </c>
      <c r="F39">
        <f t="shared" si="5"/>
        <v>0.16805197934331639</v>
      </c>
      <c r="G39">
        <f t="shared" si="2"/>
        <v>0.16301302647249591</v>
      </c>
      <c r="H39">
        <f t="shared" si="3"/>
        <v>0.32426575445090489</v>
      </c>
      <c r="I39">
        <f t="shared" si="6"/>
        <v>0.36305673982116149</v>
      </c>
    </row>
    <row r="40" spans="1:9" x14ac:dyDescent="0.25">
      <c r="A40" s="2">
        <f t="shared" si="4"/>
        <v>36373</v>
      </c>
      <c r="B40" s="1">
        <v>113.89377985965638</v>
      </c>
      <c r="C40" s="1">
        <v>20.946653223806813</v>
      </c>
      <c r="D40" s="1">
        <v>66.464260833237759</v>
      </c>
      <c r="E40" s="1">
        <v>3.26</v>
      </c>
      <c r="F40">
        <f t="shared" si="5"/>
        <v>0.60511383107462235</v>
      </c>
      <c r="G40">
        <f t="shared" si="2"/>
        <v>0.16601371636951318</v>
      </c>
      <c r="H40">
        <f t="shared" si="3"/>
        <v>0.69190042227409243</v>
      </c>
      <c r="I40">
        <f t="shared" si="6"/>
        <v>0.8734601550437302</v>
      </c>
    </row>
    <row r="41" spans="1:9" x14ac:dyDescent="0.25">
      <c r="A41" s="2">
        <f t="shared" si="4"/>
        <v>36739</v>
      </c>
      <c r="B41" s="1">
        <v>329.34778568961406</v>
      </c>
      <c r="C41" s="1">
        <v>64.330685446339274</v>
      </c>
      <c r="D41" s="1">
        <v>202.09393887366019</v>
      </c>
      <c r="E41" s="1">
        <v>4.42</v>
      </c>
      <c r="F41">
        <f t="shared" si="5"/>
        <v>0.30441250071099063</v>
      </c>
      <c r="G41">
        <f t="shared" si="2"/>
        <v>1.1220578575714946</v>
      </c>
      <c r="H41">
        <f t="shared" si="3"/>
        <v>1.1120682611159691</v>
      </c>
      <c r="I41">
        <f t="shared" si="6"/>
        <v>1.0618480333664628</v>
      </c>
    </row>
    <row r="42" spans="1:9" x14ac:dyDescent="0.25">
      <c r="A42" s="2">
        <f t="shared" si="4"/>
        <v>35309</v>
      </c>
      <c r="B42" s="1">
        <v>15.942531248927116</v>
      </c>
      <c r="C42" s="1">
        <v>6.9512084305286406</v>
      </c>
      <c r="D42" s="1">
        <v>12.493208365307915</v>
      </c>
      <c r="E42" s="1">
        <v>1.1098666666666666</v>
      </c>
      <c r="F42">
        <f t="shared" si="5"/>
        <v>-1.3818998081004836</v>
      </c>
      <c r="G42">
        <f t="shared" si="2"/>
        <v>-2.2251212211661135</v>
      </c>
      <c r="H42">
        <f t="shared" si="3"/>
        <v>-2.7835474673555645</v>
      </c>
      <c r="I42">
        <f t="shared" si="6"/>
        <v>-3.0281238324823847</v>
      </c>
    </row>
    <row r="43" spans="1:9" x14ac:dyDescent="0.25">
      <c r="A43" s="2">
        <f t="shared" si="4"/>
        <v>35674</v>
      </c>
      <c r="B43" s="1">
        <v>25.948422678879329</v>
      </c>
      <c r="C43" s="1">
        <v>15.504875044027964</v>
      </c>
      <c r="D43" s="1">
        <v>21.55016671816508</v>
      </c>
      <c r="E43" s="1">
        <v>1.41</v>
      </c>
      <c r="F43">
        <f t="shared" si="5"/>
        <v>0.23934981640095365</v>
      </c>
      <c r="G43">
        <f t="shared" si="2"/>
        <v>0.80223897408560407</v>
      </c>
      <c r="H43">
        <f t="shared" si="3"/>
        <v>0.54519838698636269</v>
      </c>
      <c r="I43">
        <f t="shared" si="6"/>
        <v>0.48712036536959902</v>
      </c>
    </row>
    <row r="44" spans="1:9" x14ac:dyDescent="0.25">
      <c r="A44" s="2">
        <f t="shared" si="4"/>
        <v>36039</v>
      </c>
      <c r="B44" s="1">
        <v>48.143422603607178</v>
      </c>
      <c r="C44" s="1">
        <v>19.664166673024496</v>
      </c>
      <c r="D44" s="1">
        <v>36.138875032795788</v>
      </c>
      <c r="E44" s="1">
        <v>2.02</v>
      </c>
      <c r="F44">
        <f t="shared" si="5"/>
        <v>0.35950780702303653</v>
      </c>
      <c r="G44">
        <f t="shared" si="2"/>
        <v>0.23764353539257857</v>
      </c>
      <c r="H44">
        <f t="shared" si="3"/>
        <v>0.51698560378246217</v>
      </c>
      <c r="I44">
        <f t="shared" si="6"/>
        <v>0.61807370202656164</v>
      </c>
    </row>
    <row r="45" spans="1:9" x14ac:dyDescent="0.25">
      <c r="A45" s="2">
        <f t="shared" si="4"/>
        <v>36404</v>
      </c>
      <c r="B45" s="1">
        <v>68.78595242613838</v>
      </c>
      <c r="C45" s="1">
        <v>24.048499914010367</v>
      </c>
      <c r="D45" s="1">
        <v>47.451861067612967</v>
      </c>
      <c r="E45" s="1">
        <v>3.1105399999999999</v>
      </c>
      <c r="F45">
        <f t="shared" si="5"/>
        <v>0.43169883314600266</v>
      </c>
      <c r="G45">
        <f t="shared" si="2"/>
        <v>0.20127459213202847</v>
      </c>
      <c r="H45">
        <f t="shared" si="3"/>
        <v>0.27234658929948086</v>
      </c>
      <c r="I45">
        <f t="shared" si="6"/>
        <v>0.35681501753552342</v>
      </c>
    </row>
    <row r="46" spans="1:9" x14ac:dyDescent="0.25">
      <c r="A46" s="2">
        <f t="shared" si="4"/>
        <v>36770</v>
      </c>
      <c r="B46" s="1">
        <v>286.65903129577634</v>
      </c>
      <c r="C46" s="1">
        <v>77.508041143417358</v>
      </c>
      <c r="D46" s="1">
        <v>176.28054148356122</v>
      </c>
      <c r="E46" s="1">
        <v>6.2775299999999996</v>
      </c>
      <c r="F46">
        <f t="shared" si="5"/>
        <v>0.70218024645158861</v>
      </c>
      <c r="G46">
        <f t="shared" si="2"/>
        <v>1.1703090666975731</v>
      </c>
      <c r="H46">
        <f t="shared" si="3"/>
        <v>1.3123609657498361</v>
      </c>
      <c r="I46">
        <f t="shared" si="6"/>
        <v>1.4272939209708775</v>
      </c>
    </row>
    <row r="47" spans="1:9" x14ac:dyDescent="0.25">
      <c r="A47" s="2">
        <f t="shared" si="4"/>
        <v>35339</v>
      </c>
      <c r="B47" s="1">
        <v>23.816278427839279</v>
      </c>
      <c r="C47" s="1">
        <v>12.431169356069256</v>
      </c>
      <c r="D47" s="1">
        <v>19.224220429056437</v>
      </c>
      <c r="E47" s="1">
        <v>1.3837322580645159</v>
      </c>
      <c r="F47">
        <f t="shared" si="5"/>
        <v>-1.5121922076857857</v>
      </c>
      <c r="G47">
        <f t="shared" si="2"/>
        <v>-1.830174711261128</v>
      </c>
      <c r="H47">
        <f t="shared" si="3"/>
        <v>-2.2159057469778589</v>
      </c>
      <c r="I47">
        <f t="shared" si="6"/>
        <v>-2.4879241507754983</v>
      </c>
    </row>
    <row r="48" spans="1:9" x14ac:dyDescent="0.25">
      <c r="A48" s="2">
        <f t="shared" si="4"/>
        <v>35704</v>
      </c>
      <c r="B48" s="1">
        <v>29.418039758097041</v>
      </c>
      <c r="C48" s="1">
        <v>16.132419361222176</v>
      </c>
      <c r="D48" s="1">
        <v>23.352405901878111</v>
      </c>
      <c r="E48" s="1">
        <v>1.7706483870967744</v>
      </c>
      <c r="F48">
        <f t="shared" si="5"/>
        <v>0.24656141657554248</v>
      </c>
      <c r="G48">
        <f t="shared" si="2"/>
        <v>0.26062389588074708</v>
      </c>
      <c r="H48">
        <f t="shared" si="3"/>
        <v>0.1945290505744964</v>
      </c>
      <c r="I48">
        <f t="shared" si="6"/>
        <v>0.21123876895052823</v>
      </c>
    </row>
    <row r="49" spans="1:9" x14ac:dyDescent="0.25">
      <c r="A49" s="2">
        <f t="shared" si="4"/>
        <v>36069</v>
      </c>
      <c r="B49" s="1">
        <v>57.590297738711037</v>
      </c>
      <c r="C49" s="1">
        <v>28.309274146633765</v>
      </c>
      <c r="D49" s="1">
        <v>48.254328013748257</v>
      </c>
      <c r="E49" s="1">
        <v>2.35</v>
      </c>
      <c r="F49">
        <f t="shared" si="5"/>
        <v>0.28306952825560638</v>
      </c>
      <c r="G49">
        <f t="shared" si="2"/>
        <v>0.56235858704032837</v>
      </c>
      <c r="H49">
        <f t="shared" si="3"/>
        <v>0.72578550823899957</v>
      </c>
      <c r="I49">
        <f t="shared" si="6"/>
        <v>0.67174602809260398</v>
      </c>
    </row>
    <row r="50" spans="1:9" x14ac:dyDescent="0.25">
      <c r="A50" s="2">
        <f t="shared" si="4"/>
        <v>36434</v>
      </c>
      <c r="B50" s="1">
        <v>115.19853199720383</v>
      </c>
      <c r="C50" s="1">
        <v>31.159516142260642</v>
      </c>
      <c r="D50" s="1">
        <v>70.491062179688498</v>
      </c>
      <c r="E50" s="1">
        <v>3.58</v>
      </c>
      <c r="F50">
        <f t="shared" si="5"/>
        <v>0.42094747225654133</v>
      </c>
      <c r="G50">
        <f t="shared" si="2"/>
        <v>9.5930233387046565E-2</v>
      </c>
      <c r="H50">
        <f t="shared" si="3"/>
        <v>0.379000400659179</v>
      </c>
      <c r="I50">
        <f t="shared" si="6"/>
        <v>0.69330289362314346</v>
      </c>
    </row>
    <row r="51" spans="1:9" x14ac:dyDescent="0.25">
      <c r="A51" s="2">
        <f t="shared" si="4"/>
        <v>36800</v>
      </c>
      <c r="B51" s="1">
        <v>352.29583315622239</v>
      </c>
      <c r="C51" s="1">
        <v>119.84407190015239</v>
      </c>
      <c r="D51" s="1">
        <v>253.51048343371315</v>
      </c>
      <c r="E51" s="1">
        <v>6.45</v>
      </c>
      <c r="F51">
        <f t="shared" si="5"/>
        <v>0.58871733039507224</v>
      </c>
      <c r="G51">
        <f t="shared" si="2"/>
        <v>1.3470718042834879</v>
      </c>
      <c r="H51">
        <f t="shared" si="3"/>
        <v>1.2799192527560586</v>
      </c>
      <c r="I51">
        <f t="shared" si="6"/>
        <v>1.1178142526324018</v>
      </c>
    </row>
    <row r="52" spans="1:9" x14ac:dyDescent="0.25">
      <c r="A52" s="2">
        <f t="shared" si="4"/>
        <v>35370</v>
      </c>
      <c r="B52" s="1">
        <v>30.837187492847441</v>
      </c>
      <c r="C52" s="1">
        <v>20.769541716575624</v>
      </c>
      <c r="D52" s="1">
        <v>26.659083337916265</v>
      </c>
      <c r="E52" s="1">
        <v>1.9314966666666664</v>
      </c>
      <c r="F52">
        <f t="shared" si="5"/>
        <v>-1.2057849534594127</v>
      </c>
      <c r="G52">
        <f t="shared" si="2"/>
        <v>-1.7527039240330948</v>
      </c>
      <c r="H52">
        <f t="shared" si="3"/>
        <v>-2.2522752462088089</v>
      </c>
      <c r="I52">
        <f t="shared" si="6"/>
        <v>-2.4357499099266962</v>
      </c>
    </row>
    <row r="53" spans="1:9" x14ac:dyDescent="0.25">
      <c r="A53" s="2">
        <f t="shared" si="4"/>
        <v>35735</v>
      </c>
      <c r="B53" s="1">
        <v>24.621842095726414</v>
      </c>
      <c r="C53" s="1">
        <v>13.908833346764247</v>
      </c>
      <c r="D53" s="1">
        <v>20.15355554024379</v>
      </c>
      <c r="E53" s="1">
        <v>1.6583700000000006</v>
      </c>
      <c r="F53">
        <f t="shared" si="5"/>
        <v>-0.15245998509749245</v>
      </c>
      <c r="G53">
        <f t="shared" si="2"/>
        <v>-0.4009634420938763</v>
      </c>
      <c r="H53">
        <f t="shared" si="3"/>
        <v>-0.27974920429874461</v>
      </c>
      <c r="I53">
        <f t="shared" si="6"/>
        <v>-0.22508740873919966</v>
      </c>
    </row>
    <row r="54" spans="1:9" x14ac:dyDescent="0.25">
      <c r="A54" s="2">
        <f t="shared" si="4"/>
        <v>36100</v>
      </c>
      <c r="B54" s="1">
        <v>43.220187693834305</v>
      </c>
      <c r="C54" s="1">
        <v>21.025666749477388</v>
      </c>
      <c r="D54" s="1">
        <v>34.063097332583531</v>
      </c>
      <c r="E54" s="1">
        <v>2.52</v>
      </c>
      <c r="F54">
        <f t="shared" si="5"/>
        <v>0.41842370927255601</v>
      </c>
      <c r="G54">
        <f t="shared" si="2"/>
        <v>0.41321978670894216</v>
      </c>
      <c r="H54">
        <f t="shared" si="3"/>
        <v>0.52483388220242877</v>
      </c>
      <c r="I54">
        <f t="shared" si="6"/>
        <v>0.56267375475618353</v>
      </c>
    </row>
    <row r="55" spans="1:9" x14ac:dyDescent="0.25">
      <c r="A55" s="2">
        <f t="shared" si="4"/>
        <v>36465</v>
      </c>
      <c r="B55" s="1">
        <v>39.003363070033842</v>
      </c>
      <c r="C55" s="1">
        <v>12.981333410739898</v>
      </c>
      <c r="D55" s="1">
        <v>28.747069468763137</v>
      </c>
      <c r="E55" s="1">
        <v>2.8562833333333333</v>
      </c>
      <c r="F55">
        <f t="shared" si="5"/>
        <v>0.12526234438258793</v>
      </c>
      <c r="G55">
        <f t="shared" si="2"/>
        <v>-0.48223148347873751</v>
      </c>
      <c r="H55">
        <f t="shared" si="3"/>
        <v>-0.16967877811242058</v>
      </c>
      <c r="I55">
        <f t="shared" si="6"/>
        <v>-0.10265981884665605</v>
      </c>
    </row>
    <row r="56" spans="1:9" x14ac:dyDescent="0.25">
      <c r="A56" s="2">
        <v>36831</v>
      </c>
      <c r="B56" s="1">
        <v>333.16071410951162</v>
      </c>
      <c r="C56" s="1">
        <v>100.37395831044518</v>
      </c>
      <c r="D56" s="1">
        <v>40.178198815673916</v>
      </c>
      <c r="E56" s="1">
        <v>7.31</v>
      </c>
      <c r="F56">
        <f t="shared" si="5"/>
        <v>0.93972202785576731</v>
      </c>
      <c r="G56">
        <f t="shared" ref="G56:G61" si="7">LN(C56/C55)</f>
        <v>2.0453903601350234</v>
      </c>
      <c r="H56">
        <f t="shared" ref="H56:H61" si="8">LN(D56/D55)</f>
        <v>0.33478869997260202</v>
      </c>
      <c r="I56">
        <f t="shared" si="6"/>
        <v>2.1449771235311652</v>
      </c>
    </row>
    <row r="57" spans="1:9" x14ac:dyDescent="0.25">
      <c r="A57" s="2">
        <v>35400</v>
      </c>
      <c r="B57" s="1">
        <v>30.066937500238417</v>
      </c>
      <c r="C57" s="1">
        <v>19.406814596345349</v>
      </c>
      <c r="D57" s="1">
        <v>227.72747225740221</v>
      </c>
      <c r="E57" s="1">
        <v>2.2795967741935481</v>
      </c>
      <c r="F57">
        <f t="shared" si="5"/>
        <v>-1.1652446998596309</v>
      </c>
      <c r="G57">
        <f t="shared" si="7"/>
        <v>-1.6432785219929169</v>
      </c>
      <c r="H57">
        <f t="shared" si="8"/>
        <v>1.7348250864011112</v>
      </c>
      <c r="I57">
        <f t="shared" si="6"/>
        <v>-2.4051988523796077</v>
      </c>
    </row>
    <row r="58" spans="1:9" x14ac:dyDescent="0.25">
      <c r="A58" s="2">
        <v>35765</v>
      </c>
      <c r="B58" s="1">
        <v>27.799791688010806</v>
      </c>
      <c r="C58" s="1">
        <v>15.444274221697162</v>
      </c>
      <c r="D58" s="1">
        <v>26.10223121220066</v>
      </c>
      <c r="E58" s="1">
        <v>1.3420516129032261</v>
      </c>
      <c r="F58">
        <f t="shared" si="5"/>
        <v>-0.52979907640268276</v>
      </c>
      <c r="G58">
        <f t="shared" si="7"/>
        <v>-0.22838593812502367</v>
      </c>
      <c r="H58">
        <f t="shared" si="8"/>
        <v>-2.1661288191680863</v>
      </c>
      <c r="I58">
        <f t="shared" si="6"/>
        <v>-7.8397618696864693E-2</v>
      </c>
    </row>
    <row r="59" spans="1:9" x14ac:dyDescent="0.25">
      <c r="A59" s="2">
        <v>36130</v>
      </c>
      <c r="B59" s="1">
        <v>40.253452482677645</v>
      </c>
      <c r="C59" s="1">
        <v>21.959475805682519</v>
      </c>
      <c r="D59" s="1">
        <v>22.010013464317527</v>
      </c>
      <c r="E59" s="1">
        <v>2.2200000000000002</v>
      </c>
      <c r="F59">
        <f t="shared" si="5"/>
        <v>0.50330769838481482</v>
      </c>
      <c r="G59">
        <f t="shared" si="7"/>
        <v>0.35196041182423776</v>
      </c>
      <c r="H59">
        <f t="shared" si="8"/>
        <v>-0.17052329045777978</v>
      </c>
      <c r="I59">
        <f t="shared" si="6"/>
        <v>0.37016724872167533</v>
      </c>
    </row>
    <row r="60" spans="1:9" x14ac:dyDescent="0.25">
      <c r="A60" s="2">
        <v>36495</v>
      </c>
      <c r="B60" s="1">
        <v>55.574345026697429</v>
      </c>
      <c r="C60" s="1">
        <v>22.721895096763486</v>
      </c>
      <c r="D60" s="1">
        <v>32.646008124915497</v>
      </c>
      <c r="E60" s="1">
        <v>2.76</v>
      </c>
      <c r="F60">
        <f t="shared" si="5"/>
        <v>0.21772348384487034</v>
      </c>
      <c r="G60">
        <f t="shared" si="7"/>
        <v>3.4130255382306782E-2</v>
      </c>
      <c r="H60">
        <f t="shared" si="8"/>
        <v>0.39422507833661535</v>
      </c>
      <c r="I60">
        <f t="shared" si="6"/>
        <v>0.32252589823308292</v>
      </c>
    </row>
    <row r="61" spans="1:9" x14ac:dyDescent="0.25">
      <c r="A61" s="2">
        <v>36861</v>
      </c>
      <c r="B61" s="1">
        <v>230.51901787803286</v>
      </c>
      <c r="C61" s="1">
        <v>124.30431385963193</v>
      </c>
      <c r="D61" s="1">
        <v>188.9136423551908</v>
      </c>
      <c r="E61" s="1">
        <v>11.87</v>
      </c>
      <c r="F61">
        <f t="shared" si="5"/>
        <v>1.4587835288925179</v>
      </c>
      <c r="G61">
        <f t="shared" si="7"/>
        <v>1.6994037018172279</v>
      </c>
      <c r="H61">
        <f t="shared" si="8"/>
        <v>1.7555674062736855</v>
      </c>
      <c r="I61">
        <f t="shared" si="6"/>
        <v>1.422611691709978</v>
      </c>
    </row>
    <row r="62" spans="1:9" x14ac:dyDescent="0.25">
      <c r="E62" s="1"/>
    </row>
    <row r="63" spans="1:9" x14ac:dyDescent="0.25">
      <c r="E63" s="3" t="s">
        <v>9</v>
      </c>
      <c r="G63" s="1">
        <f>CORREL(G3:G61,$F$3:$F$61)</f>
        <v>0.92486756900863798</v>
      </c>
      <c r="H63" s="1">
        <f>CORREL(H3:H61,$F$3:$F$61)</f>
        <v>0.83021665497450214</v>
      </c>
      <c r="I63" s="1">
        <f>CORREL(I3:I61,$F$3:$F$61)</f>
        <v>0.93593479268407698</v>
      </c>
    </row>
    <row r="64" spans="1:9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Sheet2</vt:lpstr>
      <vt:lpstr>Sheet3</vt:lpstr>
      <vt:lpstr>5by16</vt:lpstr>
      <vt:lpstr>7by8</vt:lpstr>
      <vt:lpstr>7by24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Havlíček Jan</cp:lastModifiedBy>
  <dcterms:created xsi:type="dcterms:W3CDTF">2001-03-02T15:25:19Z</dcterms:created>
  <dcterms:modified xsi:type="dcterms:W3CDTF">2023-09-10T11:32:36Z</dcterms:modified>
</cp:coreProperties>
</file>