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105656" sheetId="19" r:id="rId1"/>
    <sheet name="105656 - Detail" sheetId="18" r:id="rId2"/>
    <sheet name="105656 - HC" sheetId="17" r:id="rId3"/>
  </sheets>
  <definedNames>
    <definedName name="_xlnm.Print_Area" localSheetId="0">'105656'!$A$3:$AQ$50</definedName>
    <definedName name="_xlnm.Print_Titles" localSheetId="1">'105656 - Detail'!$1:$6</definedName>
  </definedNames>
  <calcPr calcId="92512" fullCalcOnLoad="1"/>
</workbook>
</file>

<file path=xl/calcChain.xml><?xml version="1.0" encoding="utf-8"?>
<calcChain xmlns="http://schemas.openxmlformats.org/spreadsheetml/2006/main">
  <c r="N5" i="19" l="1"/>
  <c r="AM38" i="19"/>
  <c r="D14" i="17"/>
</calcChain>
</file>

<file path=xl/sharedStrings.xml><?xml version="1.0" encoding="utf-8"?>
<sst xmlns="http://schemas.openxmlformats.org/spreadsheetml/2006/main" count="329" uniqueCount="134">
  <si>
    <t>Cost Center Name</t>
  </si>
  <si>
    <t>Cost Center Number</t>
  </si>
  <si>
    <t>ENRON NORTH AMERICA</t>
  </si>
  <si>
    <t>O&amp;M REPORTING</t>
  </si>
  <si>
    <t>April 2001 Actual vs Plan</t>
  </si>
  <si>
    <t>Apr-01</t>
  </si>
  <si>
    <t>Monthly</t>
  </si>
  <si>
    <t>YTD</t>
  </si>
  <si>
    <t>Jan-01</t>
  </si>
  <si>
    <t>Feb-01</t>
  </si>
  <si>
    <t>Mar-01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</si>
  <si>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</si>
  <si>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</si>
  <si>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</si>
  <si>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</si>
  <si>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</si>
  <si>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</si>
  <si>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</si>
  <si>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</si>
  <si>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Total Yr</t>
  </si>
  <si>
    <t>Actual</t>
  </si>
  <si>
    <t>Plan</t>
  </si>
  <si>
    <t>Variance</t>
  </si>
  <si>
    <t>Actual YTD</t>
  </si>
  <si>
    <t>Plan YTD</t>
  </si>
  <si>
    <t>Projection</t>
  </si>
  <si>
    <t>Orig. Plan</t>
  </si>
  <si>
    <t>Direct Expense:</t>
  </si>
  <si>
    <t>Salaries and Wages</t>
  </si>
  <si>
    <t>Benefits</t>
  </si>
  <si>
    <t>Payroll Taxes</t>
  </si>
  <si>
    <t>Employee Expense</t>
  </si>
  <si>
    <t>Supplies &amp; Expense</t>
  </si>
  <si>
    <t>Outside Services</t>
  </si>
  <si>
    <t>Outside Tax</t>
  </si>
  <si>
    <t>Outside Legal</t>
  </si>
  <si>
    <t>Rent</t>
  </si>
  <si>
    <t>Transportation</t>
  </si>
  <si>
    <t>Other</t>
  </si>
  <si>
    <t>Marketing</t>
  </si>
  <si>
    <t>Charitable Contributions</t>
  </si>
  <si>
    <t>Technology</t>
  </si>
  <si>
    <t>System Development</t>
  </si>
  <si>
    <t>Insurance</t>
  </si>
  <si>
    <t>Taxes Other than Income</t>
  </si>
  <si>
    <t>Deprec./Amor. Expense</t>
  </si>
  <si>
    <t>Controllable Infrastructure (EIS)</t>
  </si>
  <si>
    <t>EPSC Allocations (Corp Rent)</t>
  </si>
  <si>
    <t xml:space="preserve">   Total Direct Expenses</t>
  </si>
  <si>
    <t>Allocations-I/C Billing</t>
  </si>
  <si>
    <t>Allocations - Other</t>
  </si>
  <si>
    <t xml:space="preserve">    Net Direct Expenses</t>
  </si>
  <si>
    <t>Headcount</t>
  </si>
  <si>
    <t>NA-Legal Litigation</t>
  </si>
  <si>
    <t>105656</t>
  </si>
  <si>
    <t>Display variant</t>
  </si>
  <si>
    <t>/VIVIAN</t>
  </si>
  <si>
    <t>Standard O&amp;M Report By Cost Center</t>
  </si>
  <si>
    <t>Cost center</t>
  </si>
  <si>
    <t>COarea currency</t>
  </si>
  <si>
    <t>USD</t>
  </si>
  <si>
    <t>US Dollar</t>
  </si>
  <si>
    <t>PostgDate</t>
  </si>
  <si>
    <t>CoCd</t>
  </si>
  <si>
    <t>Cost elem.</t>
  </si>
  <si>
    <t>Cost element name</t>
  </si>
  <si>
    <t>RefDocNo</t>
  </si>
  <si>
    <t>Name</t>
  </si>
  <si>
    <t>Offst.acct</t>
  </si>
  <si>
    <t>AP-Trade-3rd Pty-DP</t>
  </si>
  <si>
    <t>Payroll Clear-Gross</t>
  </si>
  <si>
    <t>* Total</t>
  </si>
  <si>
    <t>Emp-Pen &amp; Ben</t>
  </si>
  <si>
    <t>Emp-Tuit/Fee/Ed Asst</t>
  </si>
  <si>
    <t>Outside Svcs-Profess</t>
  </si>
  <si>
    <t>Ernie chargeback for March</t>
  </si>
  <si>
    <t>Emp-ClntMeals&amp;Entnmt</t>
  </si>
  <si>
    <t>MEALS</t>
  </si>
  <si>
    <t>Emp-Travel/Lodging</t>
  </si>
  <si>
    <t>EIS Allocations</t>
  </si>
  <si>
    <t>AR/AP-NonTrd-Interco</t>
  </si>
  <si>
    <t>Market Data</t>
  </si>
  <si>
    <t>EPSC Allocations</t>
  </si>
  <si>
    <t>From EPSC Interface</t>
  </si>
  <si>
    <t>Communications Exp</t>
  </si>
  <si>
    <t>Computer Expense</t>
  </si>
  <si>
    <t>Outside Serv-Other</t>
  </si>
  <si>
    <t>CORESTAFF SERVICES</t>
  </si>
  <si>
    <t>SIERRA SPRINGS</t>
  </si>
  <si>
    <t>CANTER OFFICE EQUIPMENT</t>
  </si>
  <si>
    <t>Supplies &amp; Offc Exp</t>
  </si>
  <si>
    <t>CORPORATE EXPRESS INC</t>
  </si>
  <si>
    <t>CORPORATE EXPRESS</t>
  </si>
  <si>
    <t>THE WESTAR COMPANY</t>
  </si>
  <si>
    <t>Payroll Tax-FICA</t>
  </si>
  <si>
    <t>Pyrll Tax-SUTA-Util</t>
  </si>
  <si>
    <t>Tax Expense-Other</t>
  </si>
  <si>
    <t>ENA-Outside Legal</t>
  </si>
  <si>
    <t>Stl-OutsideSer Legal</t>
  </si>
  <si>
    <t>Assistant</t>
  </si>
  <si>
    <t>** Total</t>
  </si>
  <si>
    <t>*** Total</t>
  </si>
  <si>
    <t>Offset. acct name</t>
  </si>
  <si>
    <t>Emp-Group Meals &amp; En</t>
  </si>
  <si>
    <t>EMPLOYEE</t>
  </si>
  <si>
    <t>TOTAL</t>
  </si>
  <si>
    <t>hOther Non-Commercial</t>
  </si>
  <si>
    <t xml:space="preserve">  Value COCurr</t>
  </si>
  <si>
    <t>Richard Sanders</t>
  </si>
  <si>
    <t>EXP010402-10517</t>
  </si>
  <si>
    <t>Gail Brownfeld</t>
  </si>
  <si>
    <t>Andrew Edison</t>
  </si>
  <si>
    <t>TRVL: CALIF-AIRFARE,HOTEL,PARKING,TOLLS,TAXI</t>
  </si>
  <si>
    <t>CO-AIRFARE/HOTEL/PARKING/CAB</t>
  </si>
  <si>
    <t>NY-AIRFARE/HOTEL/PARKING</t>
  </si>
  <si>
    <t>MISC CINGULAR,CLEONLINE.COM</t>
  </si>
  <si>
    <t>EXP010402-10676</t>
  </si>
  <si>
    <t>Michelle Blaine</t>
  </si>
  <si>
    <t>Lovelady, Steven Glynn               WE 03/25/2001</t>
  </si>
  <si>
    <t>NALEGE5   NONENA EXT LEG FIN TRDG ALLOC</t>
  </si>
  <si>
    <t>NAEXLG3   ENA EXT LEGAL LITIGATION ALLOC</t>
  </si>
  <si>
    <t>CC 105656</t>
  </si>
  <si>
    <t>BLAINE, MICHELLE</t>
  </si>
  <si>
    <t>BROWNFELD, GAIL</t>
  </si>
  <si>
    <t>EDISON, ANDREW</t>
  </si>
  <si>
    <t>GUINN,LINDA</t>
  </si>
  <si>
    <t>MERAZ,CLAUDIA</t>
  </si>
  <si>
    <t>SANDERS,RICHARD B</t>
  </si>
  <si>
    <t>SWEET, TWANDA</t>
  </si>
  <si>
    <t>HEADCOUNT AS OF 04-30-01</t>
  </si>
  <si>
    <t>Variance explanations:</t>
  </si>
  <si>
    <t>ENA Legal Litigation - Richard Sanders (105656)</t>
  </si>
  <si>
    <t>1.  Unfavorable variances due to actual headcount 3 over plan because employees from EI was transferred to ENA and their</t>
  </si>
  <si>
    <t xml:space="preserve">     plan dollars were not incorporated into the plan.  These expenses will be billed to EI monthly.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</si>
</sst>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mmm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46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7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3" fontId="2" fillId="2" borderId="0" xfId="0" applyNumberFormat="1" applyFont="1" applyFill="1" applyAlignment="1">
      <alignment horizontal="right" vertical="top" wrapText="1"/>
    </xf>
    <xf numFmtId="3" fontId="2" fillId="3" borderId="0" xfId="0" applyNumberFormat="1" applyFont="1" applyFill="1" applyAlignment="1">
      <alignment horizontal="right" vertical="top" wrapText="1"/>
    </xf>
    <xf numFmtId="38" fontId="5" fillId="0" borderId="0" xfId="2" applyNumberFormat="1" applyFont="1" applyFill="1" applyBorder="1" applyAlignment="1">
      <alignment horizontal="left" wrapText="1"/>
    </xf>
    <xf numFmtId="38" fontId="2" fillId="0" borderId="0" xfId="0" applyNumberFormat="1" applyFont="1"/>
    <xf numFmtId="38" fontId="2" fillId="0" borderId="0" xfId="0" applyNumberFormat="1" applyFont="1" applyFill="1" applyBorder="1"/>
    <xf numFmtId="38" fontId="2" fillId="2" borderId="0" xfId="0" applyNumberFormat="1" applyFont="1" applyFill="1" applyAlignment="1">
      <alignment horizontal="right" vertical="top" wrapText="1"/>
    </xf>
    <xf numFmtId="38" fontId="2" fillId="3" borderId="0" xfId="0" applyNumberFormat="1" applyFont="1" applyFill="1" applyAlignment="1">
      <alignment horizontal="right" vertical="top" wrapText="1"/>
    </xf>
    <xf numFmtId="38" fontId="2" fillId="0" borderId="1" xfId="0" applyNumberFormat="1" applyFont="1" applyBorder="1"/>
    <xf numFmtId="38" fontId="2" fillId="0" borderId="1" xfId="0" applyNumberFormat="1" applyFont="1" applyFill="1" applyBorder="1"/>
    <xf numFmtId="38" fontId="2" fillId="2" borderId="1" xfId="0" applyNumberFormat="1" applyFont="1" applyFill="1" applyBorder="1" applyAlignment="1">
      <alignment horizontal="right" vertical="top" wrapText="1"/>
    </xf>
    <xf numFmtId="38" fontId="2" fillId="3" borderId="1" xfId="0" applyNumberFormat="1" applyFont="1" applyFill="1" applyBorder="1" applyAlignment="1">
      <alignment horizontal="right" vertical="top" wrapText="1"/>
    </xf>
    <xf numFmtId="38" fontId="4" fillId="0" borderId="0" xfId="0" applyNumberFormat="1" applyFont="1" applyBorder="1" applyAlignment="1">
      <alignment horizontal="left" vertical="top" wrapText="1"/>
    </xf>
    <xf numFmtId="38" fontId="2" fillId="0" borderId="0" xfId="0" applyNumberFormat="1" applyFont="1" applyFill="1"/>
    <xf numFmtId="38" fontId="2" fillId="0" borderId="0" xfId="0" applyNumberFormat="1" applyFont="1" applyAlignment="1">
      <alignment horizontal="right" vertical="top" wrapText="1"/>
    </xf>
    <xf numFmtId="38" fontId="2" fillId="0" borderId="0" xfId="0" applyNumberFormat="1" applyFont="1" applyBorder="1"/>
    <xf numFmtId="38" fontId="2" fillId="2" borderId="0" xfId="0" applyNumberFormat="1" applyFont="1" applyFill="1" applyBorder="1" applyAlignment="1">
      <alignment horizontal="right" vertical="top" wrapText="1"/>
    </xf>
    <xf numFmtId="38" fontId="2" fillId="3" borderId="0" xfId="0" applyNumberFormat="1" applyFont="1" applyFill="1" applyBorder="1" applyAlignment="1">
      <alignment horizontal="right" vertical="top" wrapText="1"/>
    </xf>
    <xf numFmtId="38" fontId="7" fillId="0" borderId="0" xfId="0" applyNumberFormat="1" applyFont="1" applyBorder="1"/>
    <xf numFmtId="38" fontId="4" fillId="0" borderId="0" xfId="0" applyNumberFormat="1" applyFont="1" applyAlignment="1">
      <alignment horizontal="left" vertical="top" wrapText="1"/>
    </xf>
    <xf numFmtId="38" fontId="4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left"/>
    </xf>
    <xf numFmtId="14" fontId="0" fillId="0" borderId="0" xfId="0" applyNumberFormat="1"/>
    <xf numFmtId="43" fontId="0" fillId="0" borderId="0" xfId="1" applyFont="1"/>
    <xf numFmtId="43" fontId="8" fillId="3" borderId="2" xfId="1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3" xfId="0" applyBorder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Monthly Expense Categories" xfId="2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tabSelected="1" topLeftCell="A5" workbookViewId="0">
      <selection activeCell="B36" sqref="B36"/>
    </sheetView>
  </sheetViews>
  <sheetFormatPr defaultColWidth="9.109375" defaultRowHeight="10.199999999999999" x14ac:dyDescent="0.2"/>
  <cols>
    <col min="1" max="1" width="27.88671875" style="1" customWidth="1"/>
    <col min="2" max="2" width="9" style="1" customWidth="1"/>
    <col min="3" max="3" width="1.5546875" style="1" customWidth="1"/>
    <col min="4" max="4" width="9" style="1" customWidth="1"/>
    <col min="5" max="5" width="1.5546875" style="1" customWidth="1"/>
    <col min="6" max="6" width="9" style="1" customWidth="1"/>
    <col min="7" max="7" width="3.33203125" style="1" customWidth="1"/>
    <col min="8" max="8" width="9" style="1" customWidth="1"/>
    <col min="9" max="9" width="1.88671875" style="1" customWidth="1"/>
    <col min="10" max="10" width="9" style="1" customWidth="1"/>
    <col min="11" max="11" width="1.44140625" style="1" customWidth="1"/>
    <col min="12" max="12" width="9" style="1" customWidth="1"/>
    <col min="13" max="13" width="1.5546875" style="1" customWidth="1"/>
    <col min="14" max="14" width="26.44140625" style="1" customWidth="1"/>
    <col min="15" max="15" width="7.5546875" style="1" customWidth="1"/>
    <col min="16" max="16" width="1.5546875" style="1" customWidth="1"/>
    <col min="17" max="17" width="7.5546875" style="1" customWidth="1"/>
    <col min="18" max="18" width="1.5546875" style="1" customWidth="1"/>
    <col min="19" max="19" width="7.5546875" style="1" customWidth="1"/>
    <col min="20" max="20" width="1.5546875" style="1" customWidth="1"/>
    <col min="21" max="21" width="8.88671875" style="1" customWidth="1"/>
    <col min="22" max="22" width="1.5546875" style="1" customWidth="1"/>
    <col min="23" max="23" width="7.5546875" style="1" customWidth="1"/>
    <col min="24" max="24" width="1.5546875" style="1" customWidth="1"/>
    <col min="25" max="25" width="7.5546875" style="1" customWidth="1"/>
    <col min="26" max="26" width="1.5546875" style="1" customWidth="1"/>
    <col min="27" max="27" width="7.5546875" style="1" customWidth="1"/>
    <col min="28" max="28" width="1.5546875" style="1" customWidth="1"/>
    <col min="29" max="29" width="7.5546875" style="1" customWidth="1"/>
    <col min="30" max="30" width="1.5546875" style="1" customWidth="1"/>
    <col min="31" max="31" width="7.5546875" style="1" customWidth="1"/>
    <col min="32" max="32" width="1.5546875" style="1" customWidth="1"/>
    <col min="33" max="33" width="7.5546875" style="1" customWidth="1"/>
    <col min="34" max="34" width="1.5546875" style="1" customWidth="1"/>
    <col min="35" max="35" width="7.5546875" style="1" customWidth="1"/>
    <col min="36" max="36" width="1.5546875" style="1" customWidth="1"/>
    <col min="37" max="37" width="7.5546875" style="1" customWidth="1"/>
    <col min="38" max="38" width="1.5546875" style="1" customWidth="1"/>
    <col min="39" max="39" width="8.6640625" style="1" customWidth="1"/>
    <col min="40" max="40" width="1.5546875" style="1" customWidth="1"/>
    <col min="41" max="41" width="8.88671875" style="1" customWidth="1"/>
    <col min="42" max="42" width="1.88671875" style="1" customWidth="1"/>
    <col min="43" max="43" width="9.109375" style="1"/>
    <col min="44" max="44" width="1.6640625" style="1" customWidth="1"/>
    <col min="45" max="16384" width="9.109375" style="1"/>
  </cols>
  <sheetData>
    <row r="1" spans="1:43" ht="12" hidden="1" customHeight="1" x14ac:dyDescent="0.2">
      <c r="A1" s="1" t="s">
        <v>0</v>
      </c>
      <c r="B1" s="1" t="s">
        <v>53</v>
      </c>
    </row>
    <row r="2" spans="1:43" hidden="1" x14ac:dyDescent="0.2">
      <c r="A2" s="1" t="s">
        <v>1</v>
      </c>
      <c r="B2" s="1" t="s">
        <v>54</v>
      </c>
    </row>
    <row r="3" spans="1:43" ht="15.6" x14ac:dyDescent="0.3">
      <c r="A3" s="44" t="s">
        <v>2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N3" s="44" t="s">
        <v>2</v>
      </c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</row>
    <row r="4" spans="1:43" ht="15.6" x14ac:dyDescent="0.3">
      <c r="A4" s="44" t="s">
        <v>3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N4" s="44" t="s">
        <v>3</v>
      </c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</row>
    <row r="5" spans="1:43" ht="15.6" x14ac:dyDescent="0.3">
      <c r="A5" s="44" t="s">
        <v>131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N5" s="44" t="str">
        <f>+A5</f>
        <v>ENA Legal Litigation - Richard Sanders (105656)</v>
      </c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</row>
    <row r="6" spans="1:43" ht="15.6" x14ac:dyDescent="0.3">
      <c r="A6" s="45" t="s">
        <v>4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N6" s="45" t="s">
        <v>4</v>
      </c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</row>
    <row r="8" spans="1:43" ht="12" customHeight="1" x14ac:dyDescent="0.2">
      <c r="B8" s="2" t="s">
        <v>5</v>
      </c>
      <c r="C8" s="3"/>
      <c r="D8" s="2" t="s">
        <v>5</v>
      </c>
      <c r="E8" s="4"/>
      <c r="F8" s="5" t="s">
        <v>6</v>
      </c>
      <c r="G8" s="5"/>
      <c r="H8" s="2" t="s">
        <v>5</v>
      </c>
      <c r="I8" s="2"/>
      <c r="J8" s="2" t="s">
        <v>5</v>
      </c>
      <c r="K8" s="4"/>
      <c r="L8" s="6" t="s">
        <v>7</v>
      </c>
      <c r="O8" s="4" t="s">
        <v>8</v>
      </c>
      <c r="P8" s="7"/>
      <c r="Q8" s="4" t="s">
        <v>9</v>
      </c>
      <c r="R8" s="7"/>
      <c r="S8" s="4" t="s">
        <v>10</v>
      </c>
      <c r="T8" s="7"/>
      <c r="U8" s="4" t="s">
        <v>5</v>
      </c>
      <c r="V8" s="7"/>
      <c r="W8" s="4" t="s">
        <v>11</v>
      </c>
      <c r="X8" s="7"/>
      <c r="Y8" s="4" t="s">
        <v>12</v>
      </c>
      <c r="Z8" s="7"/>
      <c r="AA8" s="4" t="s">
        <v>13</v>
      </c>
      <c r="AB8" s="7"/>
      <c r="AC8" s="4" t="s">
        <v>14</v>
      </c>
      <c r="AD8" s="7"/>
      <c r="AE8" s="4" t="s">
        <v>15</v>
      </c>
      <c r="AF8" s="7"/>
      <c r="AG8" s="4" t="s">
        <v>16</v>
      </c>
      <c r="AH8" s="7"/>
      <c r="AI8" s="4" t="s">
        <v>17</v>
      </c>
      <c r="AJ8" s="7"/>
      <c r="AK8" s="4" t="s">
        <v>18</v>
      </c>
      <c r="AL8" s="7"/>
      <c r="AM8" s="8" t="s">
        <v>19</v>
      </c>
      <c r="AO8" s="9" t="s">
        <v>19</v>
      </c>
      <c r="AQ8" s="9" t="s">
        <v>19</v>
      </c>
    </row>
    <row r="9" spans="1:43" ht="12" customHeight="1" x14ac:dyDescent="0.2">
      <c r="B9" s="10" t="s">
        <v>20</v>
      </c>
      <c r="C9" s="7"/>
      <c r="D9" s="10" t="s">
        <v>21</v>
      </c>
      <c r="E9" s="7"/>
      <c r="F9" s="10" t="s">
        <v>22</v>
      </c>
      <c r="G9" s="7"/>
      <c r="H9" s="10" t="s">
        <v>23</v>
      </c>
      <c r="I9" s="7"/>
      <c r="J9" s="10" t="s">
        <v>24</v>
      </c>
      <c r="K9" s="7"/>
      <c r="L9" s="10" t="s">
        <v>22</v>
      </c>
      <c r="N9" s="11"/>
      <c r="O9" s="12" t="s">
        <v>20</v>
      </c>
      <c r="P9" s="13"/>
      <c r="Q9" s="12" t="s">
        <v>20</v>
      </c>
      <c r="R9" s="13"/>
      <c r="S9" s="12" t="s">
        <v>20</v>
      </c>
      <c r="T9" s="13"/>
      <c r="U9" s="12" t="s">
        <v>20</v>
      </c>
      <c r="V9" s="13"/>
      <c r="W9" s="12" t="s">
        <v>21</v>
      </c>
      <c r="X9" s="13"/>
      <c r="Y9" s="12" t="s">
        <v>21</v>
      </c>
      <c r="Z9" s="13"/>
      <c r="AA9" s="12" t="s">
        <v>21</v>
      </c>
      <c r="AB9" s="13"/>
      <c r="AC9" s="12" t="s">
        <v>21</v>
      </c>
      <c r="AD9" s="13"/>
      <c r="AE9" s="12" t="s">
        <v>21</v>
      </c>
      <c r="AF9" s="13"/>
      <c r="AG9" s="12" t="s">
        <v>21</v>
      </c>
      <c r="AH9" s="13"/>
      <c r="AI9" s="12" t="s">
        <v>21</v>
      </c>
      <c r="AJ9" s="13"/>
      <c r="AK9" s="12" t="s">
        <v>21</v>
      </c>
      <c r="AL9" s="13"/>
      <c r="AM9" s="14" t="s">
        <v>25</v>
      </c>
      <c r="AO9" s="15" t="s">
        <v>26</v>
      </c>
      <c r="AQ9" s="15" t="s">
        <v>22</v>
      </c>
    </row>
    <row r="10" spans="1:43" ht="12" customHeight="1" x14ac:dyDescent="0.2">
      <c r="A10" s="16" t="s">
        <v>27</v>
      </c>
      <c r="N10" s="16" t="s">
        <v>27</v>
      </c>
      <c r="AM10" s="17"/>
      <c r="AO10" s="18"/>
      <c r="AQ10" s="18"/>
    </row>
    <row r="11" spans="1:43" s="20" customFormat="1" ht="12" customHeight="1" x14ac:dyDescent="0.25">
      <c r="A11" s="19" t="s">
        <v>28</v>
      </c>
      <c r="B11" s="20">
        <v>66892.070000000007</v>
      </c>
      <c r="D11" s="20">
        <v>25224</v>
      </c>
      <c r="F11" s="20">
        <v>-41668.07</v>
      </c>
      <c r="G11" s="20">
        <v>1</v>
      </c>
      <c r="H11" s="21">
        <v>293459.31</v>
      </c>
      <c r="J11" s="20">
        <v>100896</v>
      </c>
      <c r="L11" s="20">
        <v>-192563.31</v>
      </c>
      <c r="N11" s="19" t="s">
        <v>28</v>
      </c>
      <c r="O11" s="20">
        <v>88250.37</v>
      </c>
      <c r="Q11" s="20">
        <v>69931.06</v>
      </c>
      <c r="S11" s="20">
        <v>68385.81</v>
      </c>
      <c r="U11" s="20">
        <v>66892.070000000007</v>
      </c>
      <c r="W11" s="20">
        <v>25224</v>
      </c>
      <c r="Y11" s="20">
        <v>25224</v>
      </c>
      <c r="AA11" s="20">
        <v>25224</v>
      </c>
      <c r="AC11" s="20">
        <v>25224</v>
      </c>
      <c r="AE11" s="20">
        <v>25224</v>
      </c>
      <c r="AG11" s="20">
        <v>25224</v>
      </c>
      <c r="AI11" s="20">
        <v>25224</v>
      </c>
      <c r="AK11" s="20">
        <v>25224</v>
      </c>
      <c r="AM11" s="22">
        <v>495251.31</v>
      </c>
      <c r="AO11" s="23">
        <v>302688</v>
      </c>
      <c r="AQ11" s="23">
        <v>-192563.31</v>
      </c>
    </row>
    <row r="12" spans="1:43" s="20" customFormat="1" ht="12" customHeight="1" x14ac:dyDescent="0.25">
      <c r="A12" s="19" t="s">
        <v>29</v>
      </c>
      <c r="B12" s="20">
        <v>9375.26</v>
      </c>
      <c r="D12" s="20">
        <v>3933</v>
      </c>
      <c r="F12" s="20">
        <v>-5442.26</v>
      </c>
      <c r="G12" s="20">
        <v>1</v>
      </c>
      <c r="H12" s="21">
        <v>38031.800000000003</v>
      </c>
      <c r="J12" s="20">
        <v>15732</v>
      </c>
      <c r="L12" s="20">
        <v>-22299.8</v>
      </c>
      <c r="N12" s="19" t="s">
        <v>29</v>
      </c>
      <c r="O12" s="20">
        <v>8787.9599999999991</v>
      </c>
      <c r="Q12" s="20">
        <v>7357.82</v>
      </c>
      <c r="S12" s="20">
        <v>12510.76</v>
      </c>
      <c r="U12" s="20">
        <v>9375.26</v>
      </c>
      <c r="W12" s="20">
        <v>3933</v>
      </c>
      <c r="Y12" s="20">
        <v>3933</v>
      </c>
      <c r="AA12" s="20">
        <v>3933</v>
      </c>
      <c r="AC12" s="20">
        <v>3933</v>
      </c>
      <c r="AE12" s="20">
        <v>3933</v>
      </c>
      <c r="AG12" s="20">
        <v>3933</v>
      </c>
      <c r="AI12" s="20">
        <v>3933</v>
      </c>
      <c r="AK12" s="20">
        <v>3933</v>
      </c>
      <c r="AM12" s="22">
        <v>69495.8</v>
      </c>
      <c r="AO12" s="23">
        <v>47196</v>
      </c>
      <c r="AQ12" s="23">
        <v>-22299.8</v>
      </c>
    </row>
    <row r="13" spans="1:43" s="20" customFormat="1" ht="12" customHeight="1" x14ac:dyDescent="0.25">
      <c r="A13" s="19" t="s">
        <v>30</v>
      </c>
      <c r="B13" s="20">
        <v>2384.73</v>
      </c>
      <c r="D13" s="20">
        <v>2270</v>
      </c>
      <c r="F13" s="20">
        <v>-114.73</v>
      </c>
      <c r="G13" s="20">
        <v>1</v>
      </c>
      <c r="H13" s="21">
        <v>17382.21</v>
      </c>
      <c r="J13" s="20">
        <v>9080</v>
      </c>
      <c r="L13" s="20">
        <v>-8302.2099999999991</v>
      </c>
      <c r="N13" s="19" t="s">
        <v>30</v>
      </c>
      <c r="O13" s="20">
        <v>6996.18</v>
      </c>
      <c r="Q13" s="20">
        <v>17133.32</v>
      </c>
      <c r="S13" s="20">
        <v>-9132.02</v>
      </c>
      <c r="U13" s="20">
        <v>2384.73</v>
      </c>
      <c r="W13" s="20">
        <v>2270</v>
      </c>
      <c r="Y13" s="20">
        <v>2270</v>
      </c>
      <c r="AA13" s="20">
        <v>2270</v>
      </c>
      <c r="AC13" s="20">
        <v>2270</v>
      </c>
      <c r="AE13" s="20">
        <v>2270</v>
      </c>
      <c r="AG13" s="20">
        <v>2270</v>
      </c>
      <c r="AI13" s="20">
        <v>2270</v>
      </c>
      <c r="AK13" s="20">
        <v>2270</v>
      </c>
      <c r="AM13" s="22">
        <v>35542.21</v>
      </c>
      <c r="AO13" s="23">
        <v>27240</v>
      </c>
      <c r="AQ13" s="23">
        <v>-8302.2099999999991</v>
      </c>
    </row>
    <row r="14" spans="1:43" s="20" customFormat="1" ht="12" customHeight="1" x14ac:dyDescent="0.25">
      <c r="A14" s="19" t="s">
        <v>31</v>
      </c>
      <c r="B14" s="20">
        <v>9055.17</v>
      </c>
      <c r="D14" s="20">
        <v>3000</v>
      </c>
      <c r="F14" s="20">
        <v>-6055.17</v>
      </c>
      <c r="G14" s="20">
        <v>1</v>
      </c>
      <c r="H14" s="21">
        <v>39409.629999999997</v>
      </c>
      <c r="J14" s="20">
        <v>12000</v>
      </c>
      <c r="L14" s="20">
        <v>-27409.63</v>
      </c>
      <c r="N14" s="19" t="s">
        <v>31</v>
      </c>
      <c r="O14" s="20">
        <v>7523.04</v>
      </c>
      <c r="Q14" s="20">
        <v>8049.24</v>
      </c>
      <c r="S14" s="20">
        <v>14782.18</v>
      </c>
      <c r="U14" s="20">
        <v>9055.17</v>
      </c>
      <c r="W14" s="20">
        <v>3000</v>
      </c>
      <c r="Y14" s="20">
        <v>3000</v>
      </c>
      <c r="AA14" s="20">
        <v>3000</v>
      </c>
      <c r="AC14" s="20">
        <v>3000</v>
      </c>
      <c r="AE14" s="20">
        <v>3000</v>
      </c>
      <c r="AG14" s="20">
        <v>3000</v>
      </c>
      <c r="AI14" s="20">
        <v>3000</v>
      </c>
      <c r="AK14" s="20">
        <v>3000</v>
      </c>
      <c r="AM14" s="22">
        <v>63409.63</v>
      </c>
      <c r="AO14" s="23">
        <v>36000</v>
      </c>
      <c r="AQ14" s="23">
        <v>-27409.63</v>
      </c>
    </row>
    <row r="15" spans="1:43" s="20" customFormat="1" ht="12" customHeight="1" x14ac:dyDescent="0.25">
      <c r="A15" s="19" t="s">
        <v>32</v>
      </c>
      <c r="B15" s="20">
        <v>694.78</v>
      </c>
      <c r="D15" s="20">
        <v>610</v>
      </c>
      <c r="F15" s="20">
        <v>-84.780000000000086</v>
      </c>
      <c r="G15" s="20">
        <v>1</v>
      </c>
      <c r="H15" s="21">
        <v>2591.09</v>
      </c>
      <c r="J15" s="20">
        <v>2440</v>
      </c>
      <c r="L15" s="20">
        <v>-151.0900000000006</v>
      </c>
      <c r="N15" s="19" t="s">
        <v>32</v>
      </c>
      <c r="O15" s="20">
        <v>476</v>
      </c>
      <c r="Q15" s="20">
        <v>933.21</v>
      </c>
      <c r="S15" s="20">
        <v>487.1</v>
      </c>
      <c r="U15" s="20">
        <v>694.78</v>
      </c>
      <c r="W15" s="20">
        <v>610</v>
      </c>
      <c r="Y15" s="20">
        <v>610</v>
      </c>
      <c r="AA15" s="20">
        <v>610</v>
      </c>
      <c r="AC15" s="20">
        <v>610</v>
      </c>
      <c r="AE15" s="20">
        <v>610</v>
      </c>
      <c r="AG15" s="20">
        <v>610</v>
      </c>
      <c r="AI15" s="20">
        <v>610</v>
      </c>
      <c r="AK15" s="20">
        <v>610</v>
      </c>
      <c r="AM15" s="22">
        <v>7471.09</v>
      </c>
      <c r="AO15" s="23">
        <v>7320</v>
      </c>
      <c r="AQ15" s="23">
        <v>-151.09</v>
      </c>
    </row>
    <row r="16" spans="1:43" s="20" customFormat="1" ht="12" customHeight="1" x14ac:dyDescent="0.25">
      <c r="A16" s="19" t="s">
        <v>33</v>
      </c>
      <c r="B16" s="20">
        <v>1190816.46</v>
      </c>
      <c r="D16" s="20">
        <v>0</v>
      </c>
      <c r="F16" s="20">
        <v>-1190816.46</v>
      </c>
      <c r="H16" s="21">
        <v>2647890.5499999998</v>
      </c>
      <c r="J16" s="20">
        <v>0</v>
      </c>
      <c r="L16" s="20">
        <v>-2647890.5499999998</v>
      </c>
      <c r="N16" s="19" t="s">
        <v>33</v>
      </c>
      <c r="O16" s="20">
        <v>200463.25</v>
      </c>
      <c r="Q16" s="20">
        <v>453115.12</v>
      </c>
      <c r="S16" s="20">
        <v>803495.72</v>
      </c>
      <c r="U16" s="20">
        <v>1190816.46</v>
      </c>
      <c r="W16" s="20">
        <v>0</v>
      </c>
      <c r="Y16" s="20">
        <v>0</v>
      </c>
      <c r="AA16" s="20">
        <v>0</v>
      </c>
      <c r="AC16" s="20">
        <v>0</v>
      </c>
      <c r="AE16" s="20">
        <v>0</v>
      </c>
      <c r="AG16" s="20">
        <v>0</v>
      </c>
      <c r="AI16" s="20">
        <v>0</v>
      </c>
      <c r="AK16" s="20">
        <v>0</v>
      </c>
      <c r="AM16" s="22">
        <v>2647890.5499999998</v>
      </c>
      <c r="AO16" s="23">
        <v>0</v>
      </c>
      <c r="AQ16" s="23">
        <v>-2647890.5499999998</v>
      </c>
    </row>
    <row r="17" spans="1:43" s="20" customFormat="1" ht="12" customHeight="1" x14ac:dyDescent="0.25">
      <c r="A17" s="19" t="s">
        <v>34</v>
      </c>
      <c r="B17" s="20">
        <v>0</v>
      </c>
      <c r="D17" s="20">
        <v>0</v>
      </c>
      <c r="F17" s="20">
        <v>0</v>
      </c>
      <c r="H17" s="21">
        <v>0</v>
      </c>
      <c r="J17" s="20">
        <v>0</v>
      </c>
      <c r="L17" s="20">
        <v>0</v>
      </c>
      <c r="N17" s="19" t="s">
        <v>34</v>
      </c>
      <c r="O17" s="20">
        <v>0</v>
      </c>
      <c r="Q17" s="20">
        <v>0</v>
      </c>
      <c r="S17" s="20">
        <v>0</v>
      </c>
      <c r="U17" s="20">
        <v>0</v>
      </c>
      <c r="W17" s="20">
        <v>0</v>
      </c>
      <c r="Y17" s="20">
        <v>0</v>
      </c>
      <c r="AA17" s="20">
        <v>0</v>
      </c>
      <c r="AC17" s="20">
        <v>0</v>
      </c>
      <c r="AE17" s="20">
        <v>0</v>
      </c>
      <c r="AG17" s="20">
        <v>0</v>
      </c>
      <c r="AI17" s="20">
        <v>0</v>
      </c>
      <c r="AK17" s="20">
        <v>0</v>
      </c>
      <c r="AM17" s="22">
        <v>0</v>
      </c>
      <c r="AO17" s="23">
        <v>0</v>
      </c>
      <c r="AQ17" s="23">
        <v>0</v>
      </c>
    </row>
    <row r="18" spans="1:43" s="20" customFormat="1" ht="12" customHeight="1" x14ac:dyDescent="0.25">
      <c r="A18" s="19" t="s">
        <v>35</v>
      </c>
      <c r="B18" s="20">
        <v>0</v>
      </c>
      <c r="D18" s="20">
        <v>0</v>
      </c>
      <c r="F18" s="20">
        <v>0</v>
      </c>
      <c r="H18" s="21">
        <v>0</v>
      </c>
      <c r="J18" s="20">
        <v>0</v>
      </c>
      <c r="L18" s="20">
        <v>0</v>
      </c>
      <c r="N18" s="19" t="s">
        <v>35</v>
      </c>
      <c r="O18" s="20">
        <v>0</v>
      </c>
      <c r="Q18" s="20">
        <v>0</v>
      </c>
      <c r="S18" s="20">
        <v>0</v>
      </c>
      <c r="U18" s="20">
        <v>0</v>
      </c>
      <c r="W18" s="20">
        <v>0</v>
      </c>
      <c r="Y18" s="20">
        <v>0</v>
      </c>
      <c r="AA18" s="20">
        <v>0</v>
      </c>
      <c r="AC18" s="20">
        <v>0</v>
      </c>
      <c r="AE18" s="20">
        <v>0</v>
      </c>
      <c r="AG18" s="20">
        <v>0</v>
      </c>
      <c r="AI18" s="20">
        <v>0</v>
      </c>
      <c r="AK18" s="20">
        <v>0</v>
      </c>
      <c r="AM18" s="22">
        <v>0</v>
      </c>
      <c r="AO18" s="23">
        <v>0</v>
      </c>
      <c r="AQ18" s="23">
        <v>0</v>
      </c>
    </row>
    <row r="19" spans="1:43" s="20" customFormat="1" ht="12" customHeight="1" x14ac:dyDescent="0.25">
      <c r="A19" s="19" t="s">
        <v>36</v>
      </c>
      <c r="B19" s="20">
        <v>0</v>
      </c>
      <c r="D19" s="20">
        <v>0</v>
      </c>
      <c r="F19" s="20">
        <v>0</v>
      </c>
      <c r="H19" s="21">
        <v>0</v>
      </c>
      <c r="J19" s="20">
        <v>0</v>
      </c>
      <c r="L19" s="20">
        <v>0</v>
      </c>
      <c r="N19" s="19" t="s">
        <v>36</v>
      </c>
      <c r="O19" s="20">
        <v>0</v>
      </c>
      <c r="Q19" s="20">
        <v>0</v>
      </c>
      <c r="S19" s="20">
        <v>0</v>
      </c>
      <c r="U19" s="20">
        <v>0</v>
      </c>
      <c r="W19" s="20">
        <v>0</v>
      </c>
      <c r="Y19" s="20">
        <v>0</v>
      </c>
      <c r="AA19" s="20">
        <v>0</v>
      </c>
      <c r="AC19" s="20">
        <v>0</v>
      </c>
      <c r="AE19" s="20">
        <v>0</v>
      </c>
      <c r="AG19" s="20">
        <v>0</v>
      </c>
      <c r="AI19" s="20">
        <v>0</v>
      </c>
      <c r="AK19" s="20">
        <v>0</v>
      </c>
      <c r="AM19" s="22">
        <v>0</v>
      </c>
      <c r="AO19" s="23">
        <v>0</v>
      </c>
      <c r="AQ19" s="23">
        <v>0</v>
      </c>
    </row>
    <row r="20" spans="1:43" s="20" customFormat="1" ht="12" customHeight="1" x14ac:dyDescent="0.25">
      <c r="A20" s="19" t="s">
        <v>37</v>
      </c>
      <c r="B20" s="20">
        <v>0</v>
      </c>
      <c r="D20" s="20">
        <v>0</v>
      </c>
      <c r="F20" s="20">
        <v>0</v>
      </c>
      <c r="H20" s="21">
        <v>0</v>
      </c>
      <c r="J20" s="20">
        <v>0</v>
      </c>
      <c r="L20" s="20">
        <v>0</v>
      </c>
      <c r="N20" s="19" t="s">
        <v>37</v>
      </c>
      <c r="O20" s="20">
        <v>0</v>
      </c>
      <c r="Q20" s="20">
        <v>0</v>
      </c>
      <c r="S20" s="20">
        <v>0</v>
      </c>
      <c r="U20" s="20">
        <v>0</v>
      </c>
      <c r="W20" s="20">
        <v>0</v>
      </c>
      <c r="Y20" s="20">
        <v>0</v>
      </c>
      <c r="AA20" s="20">
        <v>0</v>
      </c>
      <c r="AC20" s="20">
        <v>0</v>
      </c>
      <c r="AE20" s="20">
        <v>0</v>
      </c>
      <c r="AG20" s="20">
        <v>0</v>
      </c>
      <c r="AI20" s="20">
        <v>0</v>
      </c>
      <c r="AK20" s="20">
        <v>0</v>
      </c>
      <c r="AM20" s="22">
        <v>0</v>
      </c>
      <c r="AO20" s="23">
        <v>0</v>
      </c>
      <c r="AQ20" s="23">
        <v>0</v>
      </c>
    </row>
    <row r="21" spans="1:43" s="20" customFormat="1" ht="12" customHeight="1" x14ac:dyDescent="0.25">
      <c r="A21" s="19" t="s">
        <v>38</v>
      </c>
      <c r="B21" s="20">
        <v>0</v>
      </c>
      <c r="D21" s="20">
        <v>0</v>
      </c>
      <c r="F21" s="20">
        <v>0</v>
      </c>
      <c r="H21" s="21">
        <v>20.83</v>
      </c>
      <c r="J21" s="20">
        <v>0</v>
      </c>
      <c r="L21" s="20">
        <v>-20.83</v>
      </c>
      <c r="N21" s="19" t="s">
        <v>38</v>
      </c>
      <c r="O21" s="20">
        <v>151.80000000000001</v>
      </c>
      <c r="Q21" s="20">
        <v>-130.97</v>
      </c>
      <c r="S21" s="20">
        <v>0</v>
      </c>
      <c r="U21" s="20">
        <v>0</v>
      </c>
      <c r="W21" s="20">
        <v>0</v>
      </c>
      <c r="Y21" s="20">
        <v>0</v>
      </c>
      <c r="AA21" s="20">
        <v>0</v>
      </c>
      <c r="AC21" s="20">
        <v>0</v>
      </c>
      <c r="AE21" s="20">
        <v>0</v>
      </c>
      <c r="AG21" s="20">
        <v>0</v>
      </c>
      <c r="AI21" s="20">
        <v>0</v>
      </c>
      <c r="AK21" s="20">
        <v>0</v>
      </c>
      <c r="AM21" s="22">
        <v>20.83</v>
      </c>
      <c r="AO21" s="23">
        <v>0</v>
      </c>
      <c r="AQ21" s="23">
        <v>-20.83</v>
      </c>
    </row>
    <row r="22" spans="1:43" s="20" customFormat="1" ht="12" customHeight="1" x14ac:dyDescent="0.25">
      <c r="A22" s="19" t="s">
        <v>39</v>
      </c>
      <c r="B22" s="20">
        <v>78.92</v>
      </c>
      <c r="D22" s="20">
        <v>0</v>
      </c>
      <c r="F22" s="20">
        <v>-78.92</v>
      </c>
      <c r="H22" s="21">
        <v>1409.02</v>
      </c>
      <c r="J22" s="20">
        <v>0</v>
      </c>
      <c r="L22" s="20">
        <v>-1409.02</v>
      </c>
      <c r="N22" s="19" t="s">
        <v>39</v>
      </c>
      <c r="O22" s="20">
        <v>901.68</v>
      </c>
      <c r="Q22" s="20">
        <v>0</v>
      </c>
      <c r="S22" s="20">
        <v>428.42</v>
      </c>
      <c r="U22" s="20">
        <v>78.92</v>
      </c>
      <c r="W22" s="20">
        <v>0</v>
      </c>
      <c r="Y22" s="20">
        <v>0</v>
      </c>
      <c r="AA22" s="20">
        <v>0</v>
      </c>
      <c r="AC22" s="20">
        <v>0</v>
      </c>
      <c r="AE22" s="20">
        <v>0</v>
      </c>
      <c r="AG22" s="20">
        <v>0</v>
      </c>
      <c r="AI22" s="20">
        <v>0</v>
      </c>
      <c r="AK22" s="20">
        <v>0</v>
      </c>
      <c r="AM22" s="22">
        <v>1409.02</v>
      </c>
      <c r="AO22" s="23">
        <v>0</v>
      </c>
      <c r="AQ22" s="23">
        <v>-1409.02</v>
      </c>
    </row>
    <row r="23" spans="1:43" s="20" customFormat="1" ht="12" customHeight="1" x14ac:dyDescent="0.25">
      <c r="A23" s="19" t="s">
        <v>40</v>
      </c>
      <c r="B23" s="20">
        <v>0</v>
      </c>
      <c r="D23" s="20">
        <v>0</v>
      </c>
      <c r="F23" s="20">
        <v>0</v>
      </c>
      <c r="H23" s="21">
        <v>0</v>
      </c>
      <c r="J23" s="20">
        <v>0</v>
      </c>
      <c r="L23" s="20">
        <v>0</v>
      </c>
      <c r="N23" s="19" t="s">
        <v>40</v>
      </c>
      <c r="O23" s="20">
        <v>0</v>
      </c>
      <c r="Q23" s="20">
        <v>0</v>
      </c>
      <c r="S23" s="20">
        <v>0</v>
      </c>
      <c r="U23" s="20">
        <v>0</v>
      </c>
      <c r="W23" s="20">
        <v>0</v>
      </c>
      <c r="Y23" s="20">
        <v>0</v>
      </c>
      <c r="AA23" s="20">
        <v>0</v>
      </c>
      <c r="AC23" s="20">
        <v>0</v>
      </c>
      <c r="AE23" s="20">
        <v>0</v>
      </c>
      <c r="AG23" s="20">
        <v>0</v>
      </c>
      <c r="AI23" s="20">
        <v>0</v>
      </c>
      <c r="AK23" s="20">
        <v>0</v>
      </c>
      <c r="AM23" s="22">
        <v>0</v>
      </c>
      <c r="AO23" s="23">
        <v>0</v>
      </c>
      <c r="AQ23" s="23">
        <v>0</v>
      </c>
    </row>
    <row r="24" spans="1:43" s="20" customFormat="1" ht="12" customHeight="1" x14ac:dyDescent="0.25">
      <c r="A24" s="19" t="s">
        <v>41</v>
      </c>
      <c r="B24" s="20">
        <v>759.46</v>
      </c>
      <c r="D24" s="20">
        <v>0</v>
      </c>
      <c r="F24" s="20">
        <v>-759.46</v>
      </c>
      <c r="H24" s="21">
        <v>2557.94</v>
      </c>
      <c r="J24" s="20">
        <v>0</v>
      </c>
      <c r="L24" s="20">
        <v>-2557.94</v>
      </c>
      <c r="N24" s="19" t="s">
        <v>41</v>
      </c>
      <c r="O24" s="20">
        <v>1879.67</v>
      </c>
      <c r="Q24" s="20">
        <v>-81.19</v>
      </c>
      <c r="S24" s="20">
        <v>0</v>
      </c>
      <c r="U24" s="20">
        <v>759.46</v>
      </c>
      <c r="W24" s="20">
        <v>0</v>
      </c>
      <c r="Y24" s="20">
        <v>0</v>
      </c>
      <c r="AA24" s="20">
        <v>0</v>
      </c>
      <c r="AC24" s="20">
        <v>0</v>
      </c>
      <c r="AE24" s="20">
        <v>0</v>
      </c>
      <c r="AG24" s="20">
        <v>0</v>
      </c>
      <c r="AI24" s="20">
        <v>0</v>
      </c>
      <c r="AK24" s="20">
        <v>0</v>
      </c>
      <c r="AM24" s="22">
        <v>2557.94</v>
      </c>
      <c r="AO24" s="23">
        <v>0</v>
      </c>
      <c r="AQ24" s="23">
        <v>-2557.94</v>
      </c>
    </row>
    <row r="25" spans="1:43" s="20" customFormat="1" ht="12" customHeight="1" x14ac:dyDescent="0.25">
      <c r="A25" s="19" t="s">
        <v>42</v>
      </c>
      <c r="B25" s="20">
        <v>0</v>
      </c>
      <c r="D25" s="20">
        <v>26</v>
      </c>
      <c r="F25" s="20">
        <v>26</v>
      </c>
      <c r="H25" s="21">
        <v>0</v>
      </c>
      <c r="J25" s="20">
        <v>104</v>
      </c>
      <c r="L25" s="20">
        <v>104</v>
      </c>
      <c r="N25" s="19" t="s">
        <v>42</v>
      </c>
      <c r="O25" s="20">
        <v>0</v>
      </c>
      <c r="Q25" s="20">
        <v>0</v>
      </c>
      <c r="S25" s="20">
        <v>0</v>
      </c>
      <c r="U25" s="20">
        <v>0</v>
      </c>
      <c r="W25" s="20">
        <v>26</v>
      </c>
      <c r="Y25" s="20">
        <v>26</v>
      </c>
      <c r="AA25" s="20">
        <v>26</v>
      </c>
      <c r="AC25" s="20">
        <v>26</v>
      </c>
      <c r="AE25" s="20">
        <v>26</v>
      </c>
      <c r="AG25" s="20">
        <v>26</v>
      </c>
      <c r="AI25" s="20">
        <v>26</v>
      </c>
      <c r="AK25" s="20">
        <v>26</v>
      </c>
      <c r="AM25" s="22">
        <v>208</v>
      </c>
      <c r="AO25" s="23">
        <v>312</v>
      </c>
      <c r="AQ25" s="23">
        <v>104</v>
      </c>
    </row>
    <row r="26" spans="1:43" s="20" customFormat="1" ht="12" customHeight="1" x14ac:dyDescent="0.25">
      <c r="A26" s="19" t="s">
        <v>43</v>
      </c>
      <c r="B26" s="20">
        <v>0</v>
      </c>
      <c r="D26" s="20">
        <v>0</v>
      </c>
      <c r="F26" s="20">
        <v>0</v>
      </c>
      <c r="H26" s="21">
        <v>0</v>
      </c>
      <c r="J26" s="20">
        <v>0</v>
      </c>
      <c r="L26" s="20">
        <v>0</v>
      </c>
      <c r="N26" s="19" t="s">
        <v>43</v>
      </c>
      <c r="O26" s="20">
        <v>0</v>
      </c>
      <c r="Q26" s="20">
        <v>0</v>
      </c>
      <c r="S26" s="20">
        <v>0</v>
      </c>
      <c r="U26" s="20">
        <v>0</v>
      </c>
      <c r="W26" s="20">
        <v>0</v>
      </c>
      <c r="Y26" s="20">
        <v>0</v>
      </c>
      <c r="AA26" s="20">
        <v>0</v>
      </c>
      <c r="AC26" s="20">
        <v>0</v>
      </c>
      <c r="AE26" s="20">
        <v>0</v>
      </c>
      <c r="AG26" s="20">
        <v>0</v>
      </c>
      <c r="AI26" s="20">
        <v>0</v>
      </c>
      <c r="AK26" s="20">
        <v>0</v>
      </c>
      <c r="AM26" s="22">
        <v>0</v>
      </c>
      <c r="AO26" s="23">
        <v>0</v>
      </c>
      <c r="AQ26" s="23">
        <v>0</v>
      </c>
    </row>
    <row r="27" spans="1:43" s="20" customFormat="1" ht="12" customHeight="1" x14ac:dyDescent="0.25">
      <c r="A27" s="19" t="s">
        <v>44</v>
      </c>
      <c r="B27" s="20">
        <v>0.31</v>
      </c>
      <c r="D27" s="20">
        <v>0</v>
      </c>
      <c r="F27" s="20">
        <v>-0.31</v>
      </c>
      <c r="H27" s="21">
        <v>63</v>
      </c>
      <c r="J27" s="20">
        <v>0</v>
      </c>
      <c r="L27" s="20">
        <v>-63</v>
      </c>
      <c r="N27" s="19" t="s">
        <v>44</v>
      </c>
      <c r="O27" s="20">
        <v>47.8</v>
      </c>
      <c r="Q27" s="20">
        <v>12.23</v>
      </c>
      <c r="S27" s="20">
        <v>2.66</v>
      </c>
      <c r="U27" s="20">
        <v>0.31</v>
      </c>
      <c r="W27" s="20">
        <v>0</v>
      </c>
      <c r="Y27" s="20">
        <v>0</v>
      </c>
      <c r="AA27" s="20">
        <v>0</v>
      </c>
      <c r="AC27" s="20">
        <v>0</v>
      </c>
      <c r="AE27" s="20">
        <v>0</v>
      </c>
      <c r="AG27" s="20">
        <v>0</v>
      </c>
      <c r="AI27" s="20">
        <v>0</v>
      </c>
      <c r="AK27" s="20">
        <v>0</v>
      </c>
      <c r="AM27" s="22">
        <v>63</v>
      </c>
      <c r="AO27" s="23">
        <v>0</v>
      </c>
      <c r="AQ27" s="23">
        <v>-63</v>
      </c>
    </row>
    <row r="28" spans="1:43" s="20" customFormat="1" ht="12" customHeight="1" x14ac:dyDescent="0.25">
      <c r="A28" s="19" t="s">
        <v>45</v>
      </c>
      <c r="B28" s="20">
        <v>0</v>
      </c>
      <c r="D28" s="20">
        <v>0</v>
      </c>
      <c r="F28" s="20">
        <v>0</v>
      </c>
      <c r="H28" s="21">
        <v>0</v>
      </c>
      <c r="J28" s="20">
        <v>0</v>
      </c>
      <c r="L28" s="20">
        <v>0</v>
      </c>
      <c r="N28" s="19" t="s">
        <v>45</v>
      </c>
      <c r="O28" s="20">
        <v>0</v>
      </c>
      <c r="Q28" s="20">
        <v>0</v>
      </c>
      <c r="S28" s="20">
        <v>0</v>
      </c>
      <c r="U28" s="20">
        <v>0</v>
      </c>
      <c r="W28" s="20">
        <v>0</v>
      </c>
      <c r="Y28" s="20">
        <v>0</v>
      </c>
      <c r="AA28" s="20">
        <v>0</v>
      </c>
      <c r="AC28" s="20">
        <v>0</v>
      </c>
      <c r="AE28" s="20">
        <v>0</v>
      </c>
      <c r="AG28" s="20">
        <v>0</v>
      </c>
      <c r="AI28" s="20">
        <v>0</v>
      </c>
      <c r="AK28" s="20">
        <v>0</v>
      </c>
      <c r="AM28" s="22">
        <v>0</v>
      </c>
      <c r="AO28" s="23">
        <v>0</v>
      </c>
      <c r="AQ28" s="23">
        <v>0</v>
      </c>
    </row>
    <row r="29" spans="1:43" s="20" customFormat="1" ht="12" customHeight="1" x14ac:dyDescent="0.25">
      <c r="A29" s="19" t="s">
        <v>46</v>
      </c>
      <c r="B29" s="20">
        <v>110</v>
      </c>
      <c r="D29" s="20">
        <v>549</v>
      </c>
      <c r="F29" s="20">
        <v>439</v>
      </c>
      <c r="H29" s="21">
        <v>1411.68</v>
      </c>
      <c r="J29" s="20">
        <v>2196</v>
      </c>
      <c r="L29" s="20">
        <v>784.32</v>
      </c>
      <c r="N29" s="19" t="s">
        <v>46</v>
      </c>
      <c r="O29" s="20">
        <v>0</v>
      </c>
      <c r="Q29" s="20">
        <v>805.02</v>
      </c>
      <c r="S29" s="20">
        <v>496.66</v>
      </c>
      <c r="U29" s="20">
        <v>110</v>
      </c>
      <c r="W29" s="20">
        <v>549</v>
      </c>
      <c r="Y29" s="20">
        <v>549</v>
      </c>
      <c r="AA29" s="20">
        <v>549</v>
      </c>
      <c r="AC29" s="20">
        <v>549</v>
      </c>
      <c r="AE29" s="20">
        <v>549</v>
      </c>
      <c r="AG29" s="20">
        <v>549</v>
      </c>
      <c r="AI29" s="20">
        <v>549</v>
      </c>
      <c r="AK29" s="20">
        <v>549</v>
      </c>
      <c r="AM29" s="22">
        <v>5803.68</v>
      </c>
      <c r="AO29" s="23">
        <v>6588</v>
      </c>
      <c r="AQ29" s="23">
        <v>784.32</v>
      </c>
    </row>
    <row r="30" spans="1:43" s="20" customFormat="1" ht="12" customHeight="1" x14ac:dyDescent="0.25">
      <c r="A30" s="19" t="s">
        <v>47</v>
      </c>
      <c r="B30" s="24">
        <v>5383.48</v>
      </c>
      <c r="D30" s="24">
        <v>6959</v>
      </c>
      <c r="F30" s="24">
        <v>1575.52</v>
      </c>
      <c r="H30" s="25">
        <v>25278.13</v>
      </c>
      <c r="J30" s="24">
        <v>27836</v>
      </c>
      <c r="L30" s="24">
        <v>2557.87</v>
      </c>
      <c r="N30" s="19" t="s">
        <v>47</v>
      </c>
      <c r="O30" s="24">
        <v>586.64</v>
      </c>
      <c r="Q30" s="24">
        <v>11954.25</v>
      </c>
      <c r="S30" s="24">
        <v>7353.76</v>
      </c>
      <c r="U30" s="24">
        <v>5383.48</v>
      </c>
      <c r="W30" s="24">
        <v>6959</v>
      </c>
      <c r="Y30" s="24">
        <v>6959</v>
      </c>
      <c r="AA30" s="24">
        <v>6959</v>
      </c>
      <c r="AC30" s="24">
        <v>6959</v>
      </c>
      <c r="AE30" s="24">
        <v>6959</v>
      </c>
      <c r="AG30" s="24">
        <v>6959</v>
      </c>
      <c r="AI30" s="24">
        <v>6959</v>
      </c>
      <c r="AK30" s="24">
        <v>6959</v>
      </c>
      <c r="AM30" s="26">
        <v>80950.13</v>
      </c>
      <c r="AO30" s="27">
        <v>83508</v>
      </c>
      <c r="AQ30" s="27">
        <v>2557.87</v>
      </c>
    </row>
    <row r="31" spans="1:43" s="20" customFormat="1" ht="12" customHeight="1" x14ac:dyDescent="0.2">
      <c r="A31" s="28" t="s">
        <v>48</v>
      </c>
      <c r="B31" s="20">
        <v>1285550.6399999999</v>
      </c>
      <c r="D31" s="20">
        <v>42571</v>
      </c>
      <c r="F31" s="20">
        <v>-1242979.6399999999</v>
      </c>
      <c r="H31" s="29">
        <v>3069505.19</v>
      </c>
      <c r="J31" s="20">
        <v>170284</v>
      </c>
      <c r="L31" s="20">
        <v>-2899221.19</v>
      </c>
      <c r="N31" s="28" t="s">
        <v>48</v>
      </c>
      <c r="O31" s="20">
        <v>316064.39</v>
      </c>
      <c r="P31" s="30"/>
      <c r="Q31" s="20">
        <v>569079.11</v>
      </c>
      <c r="R31" s="30"/>
      <c r="S31" s="20">
        <v>898811.05</v>
      </c>
      <c r="T31" s="30"/>
      <c r="U31" s="20">
        <v>1285550.6399999999</v>
      </c>
      <c r="V31" s="30"/>
      <c r="W31" s="20">
        <v>42571</v>
      </c>
      <c r="X31" s="30"/>
      <c r="Y31" s="20">
        <v>42571</v>
      </c>
      <c r="Z31" s="30"/>
      <c r="AA31" s="20">
        <v>42571</v>
      </c>
      <c r="AB31" s="30"/>
      <c r="AC31" s="20">
        <v>42571</v>
      </c>
      <c r="AD31" s="30"/>
      <c r="AE31" s="20">
        <v>42571</v>
      </c>
      <c r="AF31" s="30"/>
      <c r="AG31" s="20">
        <v>42571</v>
      </c>
      <c r="AH31" s="30"/>
      <c r="AI31" s="20">
        <v>42571</v>
      </c>
      <c r="AJ31" s="30"/>
      <c r="AK31" s="20">
        <v>42571</v>
      </c>
      <c r="AL31" s="30"/>
      <c r="AM31" s="22">
        <v>3410073.19</v>
      </c>
      <c r="AO31" s="23">
        <v>510852</v>
      </c>
      <c r="AQ31" s="23">
        <v>-2899221.19</v>
      </c>
    </row>
    <row r="32" spans="1:43" s="20" customFormat="1" ht="12" customHeight="1" x14ac:dyDescent="0.2">
      <c r="A32" s="31"/>
      <c r="C32" s="30"/>
      <c r="F32" s="30"/>
      <c r="G32" s="30"/>
      <c r="H32" s="29"/>
      <c r="N32" s="31"/>
      <c r="AM32" s="22"/>
      <c r="AO32" s="23"/>
      <c r="AQ32" s="23"/>
    </row>
    <row r="33" spans="1:43" s="20" customFormat="1" ht="12" customHeight="1" x14ac:dyDescent="0.25">
      <c r="A33" s="19" t="s">
        <v>49</v>
      </c>
      <c r="B33" s="31">
        <v>-1187842.31</v>
      </c>
      <c r="D33" s="31">
        <v>0</v>
      </c>
      <c r="F33" s="31">
        <v>1187842.31</v>
      </c>
      <c r="H33" s="21">
        <v>-2799044.84</v>
      </c>
      <c r="J33" s="31">
        <v>0</v>
      </c>
      <c r="L33" s="31">
        <v>2799044.84</v>
      </c>
      <c r="N33" s="19" t="s">
        <v>49</v>
      </c>
      <c r="O33" s="31">
        <v>-330381.96999999997</v>
      </c>
      <c r="P33" s="31"/>
      <c r="Q33" s="31">
        <v>-432422.63</v>
      </c>
      <c r="R33" s="31"/>
      <c r="S33" s="31">
        <v>-848397.93</v>
      </c>
      <c r="T33" s="31"/>
      <c r="U33" s="31">
        <v>-1187842.31</v>
      </c>
      <c r="V33" s="31"/>
      <c r="W33" s="31">
        <v>0</v>
      </c>
      <c r="X33" s="31"/>
      <c r="Y33" s="31">
        <v>0</v>
      </c>
      <c r="Z33" s="31"/>
      <c r="AA33" s="31">
        <v>0</v>
      </c>
      <c r="AB33" s="31"/>
      <c r="AC33" s="31">
        <v>0</v>
      </c>
      <c r="AD33" s="31"/>
      <c r="AE33" s="31">
        <v>0</v>
      </c>
      <c r="AF33" s="31"/>
      <c r="AG33" s="31">
        <v>0</v>
      </c>
      <c r="AH33" s="31"/>
      <c r="AI33" s="31">
        <v>0</v>
      </c>
      <c r="AJ33" s="31"/>
      <c r="AK33" s="31">
        <v>0</v>
      </c>
      <c r="AL33" s="31"/>
      <c r="AM33" s="32">
        <v>-2799044.84</v>
      </c>
      <c r="AO33" s="33">
        <v>0</v>
      </c>
      <c r="AQ33" s="23">
        <v>2799044.84</v>
      </c>
    </row>
    <row r="34" spans="1:43" s="20" customFormat="1" ht="12" customHeight="1" x14ac:dyDescent="0.25">
      <c r="A34" s="34" t="s">
        <v>50</v>
      </c>
      <c r="B34" s="24">
        <v>0</v>
      </c>
      <c r="D34" s="24">
        <v>0</v>
      </c>
      <c r="F34" s="24">
        <v>0</v>
      </c>
      <c r="H34" s="25">
        <v>0</v>
      </c>
      <c r="J34" s="24">
        <v>0</v>
      </c>
      <c r="L34" s="24">
        <v>0</v>
      </c>
      <c r="N34" s="34" t="s">
        <v>50</v>
      </c>
      <c r="O34" s="24">
        <v>0</v>
      </c>
      <c r="P34" s="31"/>
      <c r="Q34" s="24">
        <v>0</v>
      </c>
      <c r="R34" s="31"/>
      <c r="S34" s="24">
        <v>0</v>
      </c>
      <c r="T34" s="31"/>
      <c r="U34" s="24">
        <v>0</v>
      </c>
      <c r="V34" s="31"/>
      <c r="W34" s="24">
        <v>0</v>
      </c>
      <c r="X34" s="31"/>
      <c r="Y34" s="24">
        <v>0</v>
      </c>
      <c r="Z34" s="31"/>
      <c r="AA34" s="24">
        <v>0</v>
      </c>
      <c r="AB34" s="31"/>
      <c r="AC34" s="24">
        <v>0</v>
      </c>
      <c r="AD34" s="31"/>
      <c r="AE34" s="24">
        <v>0</v>
      </c>
      <c r="AF34" s="31"/>
      <c r="AG34" s="24">
        <v>0</v>
      </c>
      <c r="AH34" s="31"/>
      <c r="AI34" s="24">
        <v>0</v>
      </c>
      <c r="AJ34" s="31"/>
      <c r="AK34" s="24">
        <v>0</v>
      </c>
      <c r="AL34" s="31"/>
      <c r="AM34" s="26">
        <v>0</v>
      </c>
      <c r="AO34" s="27">
        <v>0</v>
      </c>
      <c r="AQ34" s="27">
        <v>0</v>
      </c>
    </row>
    <row r="35" spans="1:43" s="20" customFormat="1" ht="12" customHeight="1" x14ac:dyDescent="0.2">
      <c r="C35" s="30"/>
      <c r="F35" s="30"/>
      <c r="G35" s="30"/>
      <c r="H35" s="29"/>
      <c r="AM35" s="22"/>
      <c r="AO35" s="23"/>
      <c r="AQ35" s="23"/>
    </row>
    <row r="36" spans="1:43" s="20" customFormat="1" ht="12" customHeight="1" x14ac:dyDescent="0.2">
      <c r="A36" s="35" t="s">
        <v>51</v>
      </c>
      <c r="B36" s="30">
        <v>97708.329999999842</v>
      </c>
      <c r="C36" s="30"/>
      <c r="D36" s="30">
        <v>42571</v>
      </c>
      <c r="E36" s="30"/>
      <c r="F36" s="30">
        <v>-55137.329999999842</v>
      </c>
      <c r="G36" s="30"/>
      <c r="H36" s="30">
        <v>270460.35000000102</v>
      </c>
      <c r="I36" s="30"/>
      <c r="J36" s="30">
        <v>170284</v>
      </c>
      <c r="K36" s="30"/>
      <c r="L36" s="30">
        <v>-100176.35000000102</v>
      </c>
      <c r="N36" s="35" t="s">
        <v>51</v>
      </c>
      <c r="O36" s="30">
        <v>-14317.58</v>
      </c>
      <c r="P36" s="30"/>
      <c r="Q36" s="30">
        <v>136656.48000000001</v>
      </c>
      <c r="R36" s="30"/>
      <c r="S36" s="30">
        <v>50413.120000000228</v>
      </c>
      <c r="T36" s="30"/>
      <c r="U36" s="30">
        <v>97708.329999999842</v>
      </c>
      <c r="V36" s="30"/>
      <c r="W36" s="30">
        <v>42571</v>
      </c>
      <c r="X36" s="30"/>
      <c r="Y36" s="30">
        <v>42571</v>
      </c>
      <c r="Z36" s="30"/>
      <c r="AA36" s="30">
        <v>42571</v>
      </c>
      <c r="AB36" s="30"/>
      <c r="AC36" s="30">
        <v>42571</v>
      </c>
      <c r="AD36" s="30"/>
      <c r="AE36" s="30">
        <v>42571</v>
      </c>
      <c r="AF36" s="30"/>
      <c r="AG36" s="30">
        <v>42571</v>
      </c>
      <c r="AH36" s="30"/>
      <c r="AI36" s="30">
        <v>42571</v>
      </c>
      <c r="AJ36" s="30"/>
      <c r="AK36" s="30">
        <v>42571</v>
      </c>
      <c r="AL36" s="30"/>
      <c r="AM36" s="22">
        <v>611028.35</v>
      </c>
      <c r="AO36" s="23">
        <v>510852</v>
      </c>
      <c r="AQ36" s="23">
        <v>-100176.35</v>
      </c>
    </row>
    <row r="37" spans="1:43" s="20" customFormat="1" ht="12" customHeight="1" x14ac:dyDescent="0.2">
      <c r="N37" s="35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O37" s="30"/>
      <c r="AQ37" s="30"/>
    </row>
    <row r="38" spans="1:43" s="20" customFormat="1" ht="12" customHeight="1" x14ac:dyDescent="0.2">
      <c r="A38" s="36" t="s">
        <v>52</v>
      </c>
      <c r="B38" s="20">
        <v>7</v>
      </c>
      <c r="D38" s="20">
        <v>4</v>
      </c>
      <c r="F38" s="20">
        <v>-3</v>
      </c>
      <c r="H38" s="20">
        <v>7</v>
      </c>
      <c r="J38" s="20">
        <v>4</v>
      </c>
      <c r="L38" s="20">
        <v>-3</v>
      </c>
      <c r="N38" s="36" t="s">
        <v>52</v>
      </c>
      <c r="O38" s="20">
        <v>7</v>
      </c>
      <c r="Q38" s="20">
        <v>7</v>
      </c>
      <c r="S38" s="20">
        <v>7</v>
      </c>
      <c r="U38" s="20">
        <v>7</v>
      </c>
      <c r="W38" s="20">
        <v>4</v>
      </c>
      <c r="Y38" s="20">
        <v>4</v>
      </c>
      <c r="AA38" s="20">
        <v>4</v>
      </c>
      <c r="AC38" s="20">
        <v>4</v>
      </c>
      <c r="AE38" s="20">
        <v>4</v>
      </c>
      <c r="AG38" s="20">
        <v>4</v>
      </c>
      <c r="AI38" s="20">
        <v>4</v>
      </c>
      <c r="AK38" s="20">
        <v>4</v>
      </c>
      <c r="AM38" s="22">
        <f>SUM(O38:AK38)/12</f>
        <v>5</v>
      </c>
      <c r="AO38" s="23">
        <v>4</v>
      </c>
      <c r="AQ38" s="23">
        <v>-1</v>
      </c>
    </row>
    <row r="39" spans="1:43" ht="12" customHeight="1" x14ac:dyDescent="0.2"/>
    <row r="41" spans="1:43" x14ac:dyDescent="0.2">
      <c r="A41" s="1" t="s">
        <v>130</v>
      </c>
    </row>
    <row r="43" spans="1:43" x14ac:dyDescent="0.2">
      <c r="A43" s="1" t="s">
        <v>132</v>
      </c>
    </row>
    <row r="44" spans="1:43" x14ac:dyDescent="0.2">
      <c r="A44" s="1" t="s">
        <v>133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workbookViewId="0">
      <selection activeCell="C2" sqref="C2"/>
    </sheetView>
  </sheetViews>
  <sheetFormatPr defaultRowHeight="13.2" x14ac:dyDescent="0.25"/>
  <cols>
    <col min="1" max="1" width="4.5546875" customWidth="1"/>
    <col min="2" max="2" width="11" customWidth="1"/>
    <col min="3" max="3" width="7.6640625" customWidth="1"/>
    <col min="4" max="4" width="11.109375" customWidth="1"/>
    <col min="5" max="5" width="5.5546875" customWidth="1"/>
    <col min="7" max="7" width="13.6640625" customWidth="1"/>
    <col min="8" max="8" width="12.33203125" customWidth="1"/>
    <col min="9" max="9" width="46.88671875" customWidth="1"/>
    <col min="10" max="10" width="11.6640625" customWidth="1"/>
    <col min="11" max="11" width="31.6640625" customWidth="1"/>
    <col min="12" max="12" width="13.5546875" customWidth="1"/>
  </cols>
  <sheetData>
    <row r="1" spans="1:12" x14ac:dyDescent="0.25">
      <c r="A1" t="s">
        <v>55</v>
      </c>
      <c r="C1" t="s">
        <v>56</v>
      </c>
      <c r="E1" t="s">
        <v>57</v>
      </c>
    </row>
    <row r="2" spans="1:12" x14ac:dyDescent="0.25">
      <c r="A2" t="s">
        <v>58</v>
      </c>
      <c r="C2" s="37">
        <v>105656</v>
      </c>
      <c r="E2" t="s">
        <v>53</v>
      </c>
    </row>
    <row r="3" spans="1:12" x14ac:dyDescent="0.25">
      <c r="A3" t="s">
        <v>59</v>
      </c>
      <c r="C3" t="s">
        <v>60</v>
      </c>
      <c r="E3" t="s">
        <v>61</v>
      </c>
    </row>
    <row r="6" spans="1:12" x14ac:dyDescent="0.25">
      <c r="B6" t="s">
        <v>62</v>
      </c>
      <c r="C6" t="s">
        <v>63</v>
      </c>
      <c r="D6" t="s">
        <v>64</v>
      </c>
      <c r="F6" t="s">
        <v>65</v>
      </c>
      <c r="H6" t="s">
        <v>66</v>
      </c>
      <c r="I6" t="s">
        <v>67</v>
      </c>
      <c r="J6" t="s">
        <v>68</v>
      </c>
      <c r="K6" t="s">
        <v>102</v>
      </c>
      <c r="L6" t="s">
        <v>107</v>
      </c>
    </row>
    <row r="8" spans="1:12" x14ac:dyDescent="0.25">
      <c r="B8" s="38">
        <v>37011</v>
      </c>
      <c r="C8">
        <v>413</v>
      </c>
      <c r="D8">
        <v>52000500</v>
      </c>
      <c r="F8" t="s">
        <v>28</v>
      </c>
      <c r="H8">
        <v>100022475</v>
      </c>
      <c r="J8">
        <v>30016000</v>
      </c>
      <c r="K8" t="s">
        <v>69</v>
      </c>
      <c r="L8" s="39">
        <v>466.48</v>
      </c>
    </row>
    <row r="9" spans="1:12" x14ac:dyDescent="0.25">
      <c r="B9" s="38">
        <v>37011</v>
      </c>
      <c r="C9">
        <v>413</v>
      </c>
      <c r="D9">
        <v>52000500</v>
      </c>
      <c r="F9" t="s">
        <v>28</v>
      </c>
      <c r="H9">
        <v>100022475</v>
      </c>
      <c r="J9">
        <v>30016000</v>
      </c>
      <c r="K9" t="s">
        <v>69</v>
      </c>
      <c r="L9" s="39">
        <v>986.97</v>
      </c>
    </row>
    <row r="10" spans="1:12" x14ac:dyDescent="0.25">
      <c r="B10" s="38">
        <v>37011</v>
      </c>
      <c r="C10">
        <v>413</v>
      </c>
      <c r="D10">
        <v>52000500</v>
      </c>
      <c r="F10" t="s">
        <v>28</v>
      </c>
      <c r="H10">
        <v>100022475</v>
      </c>
      <c r="J10">
        <v>30016000</v>
      </c>
      <c r="K10" t="s">
        <v>69</v>
      </c>
      <c r="L10" s="39">
        <v>31962.18</v>
      </c>
    </row>
    <row r="11" spans="1:12" x14ac:dyDescent="0.25">
      <c r="B11" s="38">
        <v>36996</v>
      </c>
      <c r="C11">
        <v>413</v>
      </c>
      <c r="D11">
        <v>52000500</v>
      </c>
      <c r="F11" t="s">
        <v>28</v>
      </c>
      <c r="H11">
        <v>100019717</v>
      </c>
      <c r="J11">
        <v>30016000</v>
      </c>
      <c r="K11" t="s">
        <v>69</v>
      </c>
      <c r="L11" s="39">
        <v>734.92</v>
      </c>
    </row>
    <row r="12" spans="1:12" x14ac:dyDescent="0.25">
      <c r="B12" s="38">
        <v>36996</v>
      </c>
      <c r="C12">
        <v>413</v>
      </c>
      <c r="D12">
        <v>52000500</v>
      </c>
      <c r="F12" t="s">
        <v>28</v>
      </c>
      <c r="H12">
        <v>100019717</v>
      </c>
      <c r="J12">
        <v>25142000</v>
      </c>
      <c r="K12" t="s">
        <v>70</v>
      </c>
      <c r="L12" s="39">
        <v>-874.85</v>
      </c>
    </row>
    <row r="13" spans="1:12" x14ac:dyDescent="0.25">
      <c r="B13" s="38">
        <v>37011</v>
      </c>
      <c r="C13">
        <v>413</v>
      </c>
      <c r="D13">
        <v>52000500</v>
      </c>
      <c r="F13" t="s">
        <v>28</v>
      </c>
      <c r="H13">
        <v>100022475</v>
      </c>
      <c r="J13">
        <v>25142000</v>
      </c>
      <c r="K13" t="s">
        <v>70</v>
      </c>
      <c r="L13" s="39">
        <v>-986.97</v>
      </c>
    </row>
    <row r="14" spans="1:12" x14ac:dyDescent="0.25">
      <c r="B14" s="38">
        <v>36996</v>
      </c>
      <c r="C14">
        <v>413</v>
      </c>
      <c r="D14">
        <v>52000500</v>
      </c>
      <c r="F14" t="s">
        <v>28</v>
      </c>
      <c r="H14">
        <v>100019717</v>
      </c>
      <c r="J14">
        <v>30016000</v>
      </c>
      <c r="K14" t="s">
        <v>69</v>
      </c>
      <c r="L14" s="39">
        <v>31962.18</v>
      </c>
    </row>
    <row r="15" spans="1:12" x14ac:dyDescent="0.25">
      <c r="B15" s="38">
        <v>36996</v>
      </c>
      <c r="C15">
        <v>413</v>
      </c>
      <c r="D15">
        <v>52000500</v>
      </c>
      <c r="F15" t="s">
        <v>28</v>
      </c>
      <c r="H15">
        <v>100019717</v>
      </c>
      <c r="J15">
        <v>30016000</v>
      </c>
      <c r="K15" t="s">
        <v>69</v>
      </c>
      <c r="L15" s="39">
        <v>874.85</v>
      </c>
    </row>
    <row r="16" spans="1:12" x14ac:dyDescent="0.25">
      <c r="B16" t="s">
        <v>71</v>
      </c>
      <c r="D16">
        <v>52000500</v>
      </c>
      <c r="L16" s="40">
        <v>65125.760000000002</v>
      </c>
    </row>
    <row r="17" spans="2:12" x14ac:dyDescent="0.25">
      <c r="B17" s="38">
        <v>37011</v>
      </c>
      <c r="C17">
        <v>413</v>
      </c>
      <c r="D17">
        <v>52001000</v>
      </c>
      <c r="F17" t="s">
        <v>72</v>
      </c>
      <c r="H17">
        <v>100022475</v>
      </c>
      <c r="J17">
        <v>30016000</v>
      </c>
      <c r="K17" t="s">
        <v>69</v>
      </c>
      <c r="L17" s="39">
        <v>815.12</v>
      </c>
    </row>
    <row r="18" spans="2:12" x14ac:dyDescent="0.25">
      <c r="B18" s="38">
        <v>37011</v>
      </c>
      <c r="C18">
        <v>413</v>
      </c>
      <c r="D18">
        <v>52001000</v>
      </c>
      <c r="F18" t="s">
        <v>72</v>
      </c>
      <c r="H18">
        <v>100022475</v>
      </c>
      <c r="J18">
        <v>30016000</v>
      </c>
      <c r="K18" t="s">
        <v>69</v>
      </c>
      <c r="L18" s="39">
        <v>2486.65</v>
      </c>
    </row>
    <row r="19" spans="2:12" x14ac:dyDescent="0.25">
      <c r="B19" s="38">
        <v>37011</v>
      </c>
      <c r="C19">
        <v>413</v>
      </c>
      <c r="D19">
        <v>52001000</v>
      </c>
      <c r="F19" t="s">
        <v>72</v>
      </c>
      <c r="H19">
        <v>100022475</v>
      </c>
      <c r="J19">
        <v>30016000</v>
      </c>
      <c r="K19" t="s">
        <v>69</v>
      </c>
      <c r="L19" s="39">
        <v>1224.45</v>
      </c>
    </row>
    <row r="20" spans="2:12" x14ac:dyDescent="0.25">
      <c r="B20" s="38">
        <v>36996</v>
      </c>
      <c r="C20">
        <v>413</v>
      </c>
      <c r="D20">
        <v>52001000</v>
      </c>
      <c r="F20" t="s">
        <v>72</v>
      </c>
      <c r="H20">
        <v>100019717</v>
      </c>
      <c r="J20">
        <v>30016000</v>
      </c>
      <c r="K20" t="s">
        <v>69</v>
      </c>
      <c r="L20" s="39">
        <v>1224.45</v>
      </c>
    </row>
    <row r="21" spans="2:12" x14ac:dyDescent="0.25">
      <c r="B21" s="38">
        <v>36996</v>
      </c>
      <c r="C21">
        <v>413</v>
      </c>
      <c r="D21">
        <v>52001000</v>
      </c>
      <c r="F21" t="s">
        <v>72</v>
      </c>
      <c r="H21">
        <v>100019717</v>
      </c>
      <c r="J21">
        <v>30016000</v>
      </c>
      <c r="K21" t="s">
        <v>69</v>
      </c>
      <c r="L21" s="39">
        <v>2809.47</v>
      </c>
    </row>
    <row r="22" spans="2:12" x14ac:dyDescent="0.25">
      <c r="B22" s="38">
        <v>36996</v>
      </c>
      <c r="C22">
        <v>413</v>
      </c>
      <c r="D22">
        <v>52001000</v>
      </c>
      <c r="F22" t="s">
        <v>72</v>
      </c>
      <c r="H22">
        <v>100019717</v>
      </c>
      <c r="J22">
        <v>30016000</v>
      </c>
      <c r="K22" t="s">
        <v>69</v>
      </c>
      <c r="L22" s="39">
        <v>815.12</v>
      </c>
    </row>
    <row r="23" spans="2:12" x14ac:dyDescent="0.25">
      <c r="B23" t="s">
        <v>71</v>
      </c>
      <c r="D23">
        <v>52001000</v>
      </c>
      <c r="L23" s="40">
        <v>9375.26</v>
      </c>
    </row>
    <row r="24" spans="2:12" x14ac:dyDescent="0.25">
      <c r="B24" s="38">
        <v>37008</v>
      </c>
      <c r="C24">
        <v>413</v>
      </c>
      <c r="D24">
        <v>52002000</v>
      </c>
      <c r="F24" t="s">
        <v>73</v>
      </c>
      <c r="H24">
        <v>100023166</v>
      </c>
      <c r="I24" t="s">
        <v>75</v>
      </c>
      <c r="J24">
        <v>52508000</v>
      </c>
      <c r="K24" t="s">
        <v>74</v>
      </c>
      <c r="L24" s="39">
        <v>600</v>
      </c>
    </row>
    <row r="25" spans="2:12" x14ac:dyDescent="0.25">
      <c r="B25" t="s">
        <v>71</v>
      </c>
      <c r="D25">
        <v>52002000</v>
      </c>
      <c r="L25" s="40">
        <v>600</v>
      </c>
    </row>
    <row r="26" spans="2:12" x14ac:dyDescent="0.25">
      <c r="B26" s="38">
        <v>36999</v>
      </c>
      <c r="C26">
        <v>413</v>
      </c>
      <c r="D26">
        <v>52003000</v>
      </c>
      <c r="F26" t="s">
        <v>103</v>
      </c>
      <c r="H26">
        <v>100021292</v>
      </c>
      <c r="I26" t="s">
        <v>77</v>
      </c>
      <c r="J26">
        <v>6000010724</v>
      </c>
      <c r="K26" t="s">
        <v>108</v>
      </c>
      <c r="L26" s="39">
        <v>46.5</v>
      </c>
    </row>
    <row r="27" spans="2:12" x14ac:dyDescent="0.25">
      <c r="B27" s="38">
        <v>36983</v>
      </c>
      <c r="C27">
        <v>413</v>
      </c>
      <c r="D27">
        <v>52003000</v>
      </c>
      <c r="F27" t="s">
        <v>103</v>
      </c>
      <c r="H27">
        <v>100018200</v>
      </c>
      <c r="I27" t="s">
        <v>109</v>
      </c>
      <c r="J27">
        <v>6000011794</v>
      </c>
      <c r="K27" t="s">
        <v>110</v>
      </c>
      <c r="L27" s="39">
        <v>492.65</v>
      </c>
    </row>
    <row r="28" spans="2:12" x14ac:dyDescent="0.25">
      <c r="B28" s="38">
        <v>36994</v>
      </c>
      <c r="C28">
        <v>413</v>
      </c>
      <c r="D28">
        <v>52003000</v>
      </c>
      <c r="F28" t="s">
        <v>103</v>
      </c>
      <c r="H28">
        <v>100020962</v>
      </c>
      <c r="I28" t="s">
        <v>77</v>
      </c>
      <c r="J28">
        <v>6000010724</v>
      </c>
      <c r="K28" t="s">
        <v>108</v>
      </c>
      <c r="L28" s="39">
        <v>120.3</v>
      </c>
    </row>
    <row r="29" spans="2:12" x14ac:dyDescent="0.25">
      <c r="B29" t="s">
        <v>71</v>
      </c>
      <c r="D29">
        <v>52003000</v>
      </c>
      <c r="L29" s="40">
        <v>659.45</v>
      </c>
    </row>
    <row r="30" spans="2:12" x14ac:dyDescent="0.25">
      <c r="B30" s="38">
        <v>36983</v>
      </c>
      <c r="C30">
        <v>413</v>
      </c>
      <c r="D30">
        <v>52003500</v>
      </c>
      <c r="F30" t="s">
        <v>76</v>
      </c>
      <c r="H30">
        <v>100018200</v>
      </c>
      <c r="I30" t="s">
        <v>109</v>
      </c>
      <c r="J30">
        <v>6000011794</v>
      </c>
      <c r="K30" t="s">
        <v>110</v>
      </c>
      <c r="L30" s="39">
        <v>9.74</v>
      </c>
    </row>
    <row r="31" spans="2:12" x14ac:dyDescent="0.25">
      <c r="B31" s="38">
        <v>36992</v>
      </c>
      <c r="C31">
        <v>413</v>
      </c>
      <c r="D31">
        <v>52003500</v>
      </c>
      <c r="F31" t="s">
        <v>76</v>
      </c>
      <c r="H31">
        <v>100020142</v>
      </c>
      <c r="I31" t="s">
        <v>77</v>
      </c>
      <c r="J31">
        <v>6000017985</v>
      </c>
      <c r="K31" t="s">
        <v>111</v>
      </c>
      <c r="L31" s="39">
        <v>60.97</v>
      </c>
    </row>
    <row r="32" spans="2:12" x14ac:dyDescent="0.25">
      <c r="B32" s="38">
        <v>36992</v>
      </c>
      <c r="C32">
        <v>413</v>
      </c>
      <c r="D32">
        <v>52003500</v>
      </c>
      <c r="F32" t="s">
        <v>76</v>
      </c>
      <c r="H32">
        <v>100020141</v>
      </c>
      <c r="I32" t="s">
        <v>77</v>
      </c>
      <c r="J32">
        <v>6000017985</v>
      </c>
      <c r="K32" t="s">
        <v>111</v>
      </c>
      <c r="L32" s="39">
        <v>8.2100000000000009</v>
      </c>
    </row>
    <row r="33" spans="2:12" x14ac:dyDescent="0.25">
      <c r="B33" t="s">
        <v>71</v>
      </c>
      <c r="D33">
        <v>52003500</v>
      </c>
      <c r="L33" s="40">
        <v>78.92</v>
      </c>
    </row>
    <row r="34" spans="2:12" x14ac:dyDescent="0.25">
      <c r="B34" s="38">
        <v>36983</v>
      </c>
      <c r="C34">
        <v>413</v>
      </c>
      <c r="D34">
        <v>52004500</v>
      </c>
      <c r="F34" t="s">
        <v>78</v>
      </c>
      <c r="H34">
        <v>100018200</v>
      </c>
      <c r="I34" t="s">
        <v>109</v>
      </c>
      <c r="J34">
        <v>6000011794</v>
      </c>
      <c r="K34" t="s">
        <v>110</v>
      </c>
      <c r="L34" s="39">
        <v>2002.21</v>
      </c>
    </row>
    <row r="35" spans="2:12" x14ac:dyDescent="0.25">
      <c r="B35" s="38">
        <v>36983</v>
      </c>
      <c r="C35">
        <v>413</v>
      </c>
      <c r="D35">
        <v>52004500</v>
      </c>
      <c r="F35" t="s">
        <v>78</v>
      </c>
      <c r="H35">
        <v>100018200</v>
      </c>
      <c r="I35" t="s">
        <v>109</v>
      </c>
      <c r="J35">
        <v>6000011794</v>
      </c>
      <c r="K35" t="s">
        <v>110</v>
      </c>
      <c r="L35" s="39">
        <v>49.5</v>
      </c>
    </row>
    <row r="36" spans="2:12" x14ac:dyDescent="0.25">
      <c r="B36" s="38">
        <v>36999</v>
      </c>
      <c r="C36">
        <v>413</v>
      </c>
      <c r="D36">
        <v>52004500</v>
      </c>
      <c r="F36" t="s">
        <v>78</v>
      </c>
      <c r="H36">
        <v>100021292</v>
      </c>
      <c r="I36" t="s">
        <v>112</v>
      </c>
      <c r="J36">
        <v>6000010724</v>
      </c>
      <c r="K36" t="s">
        <v>108</v>
      </c>
      <c r="L36" s="39">
        <v>2188.42</v>
      </c>
    </row>
    <row r="37" spans="2:12" x14ac:dyDescent="0.25">
      <c r="B37" s="38">
        <v>36992</v>
      </c>
      <c r="C37">
        <v>413</v>
      </c>
      <c r="D37">
        <v>52004500</v>
      </c>
      <c r="F37" t="s">
        <v>78</v>
      </c>
      <c r="H37">
        <v>100020142</v>
      </c>
      <c r="I37" t="s">
        <v>113</v>
      </c>
      <c r="J37">
        <v>6000017985</v>
      </c>
      <c r="K37" t="s">
        <v>111</v>
      </c>
      <c r="L37" s="39">
        <v>1629.38</v>
      </c>
    </row>
    <row r="38" spans="2:12" x14ac:dyDescent="0.25">
      <c r="B38" s="38">
        <v>36992</v>
      </c>
      <c r="C38">
        <v>413</v>
      </c>
      <c r="D38">
        <v>52004500</v>
      </c>
      <c r="F38" t="s">
        <v>78</v>
      </c>
      <c r="H38">
        <v>100020141</v>
      </c>
      <c r="I38" t="s">
        <v>114</v>
      </c>
      <c r="J38">
        <v>6000017985</v>
      </c>
      <c r="K38" t="s">
        <v>111</v>
      </c>
      <c r="L38" s="39">
        <v>1529.92</v>
      </c>
    </row>
    <row r="39" spans="2:12" x14ac:dyDescent="0.25">
      <c r="B39" t="s">
        <v>71</v>
      </c>
      <c r="D39">
        <v>52004500</v>
      </c>
      <c r="L39" s="40">
        <v>7399.43</v>
      </c>
    </row>
    <row r="40" spans="2:12" x14ac:dyDescent="0.25">
      <c r="B40" s="38">
        <v>37008</v>
      </c>
      <c r="C40">
        <v>413</v>
      </c>
      <c r="D40">
        <v>52502000</v>
      </c>
      <c r="F40" t="s">
        <v>79</v>
      </c>
      <c r="H40">
        <v>100031070</v>
      </c>
      <c r="I40" t="s">
        <v>81</v>
      </c>
      <c r="J40">
        <v>20023000</v>
      </c>
      <c r="K40" t="s">
        <v>80</v>
      </c>
      <c r="L40" s="39">
        <v>110</v>
      </c>
    </row>
    <row r="41" spans="2:12" x14ac:dyDescent="0.25">
      <c r="B41" t="s">
        <v>71</v>
      </c>
      <c r="D41">
        <v>52502000</v>
      </c>
      <c r="L41" s="40">
        <v>110</v>
      </c>
    </row>
    <row r="42" spans="2:12" x14ac:dyDescent="0.25">
      <c r="B42" s="38">
        <v>36982</v>
      </c>
      <c r="C42">
        <v>413</v>
      </c>
      <c r="D42">
        <v>52502500</v>
      </c>
      <c r="F42" t="s">
        <v>82</v>
      </c>
      <c r="H42">
        <v>100011561</v>
      </c>
      <c r="I42" t="s">
        <v>83</v>
      </c>
      <c r="J42">
        <v>20023000</v>
      </c>
      <c r="K42" t="s">
        <v>80</v>
      </c>
      <c r="L42" s="39">
        <v>5383.48</v>
      </c>
    </row>
    <row r="43" spans="2:12" x14ac:dyDescent="0.25">
      <c r="B43" t="s">
        <v>71</v>
      </c>
      <c r="D43">
        <v>52502500</v>
      </c>
      <c r="L43" s="40">
        <v>5383.48</v>
      </c>
    </row>
    <row r="44" spans="2:12" x14ac:dyDescent="0.25">
      <c r="B44" s="38">
        <v>36994</v>
      </c>
      <c r="C44">
        <v>413</v>
      </c>
      <c r="D44">
        <v>52503500</v>
      </c>
      <c r="F44" t="s">
        <v>84</v>
      </c>
      <c r="H44">
        <v>100020962</v>
      </c>
      <c r="I44" t="s">
        <v>115</v>
      </c>
      <c r="J44">
        <v>6000010724</v>
      </c>
      <c r="K44" t="s">
        <v>108</v>
      </c>
      <c r="L44" s="39">
        <v>128.58000000000001</v>
      </c>
    </row>
    <row r="45" spans="2:12" x14ac:dyDescent="0.25">
      <c r="B45" s="38">
        <v>36983</v>
      </c>
      <c r="C45">
        <v>413</v>
      </c>
      <c r="D45">
        <v>52503500</v>
      </c>
      <c r="F45" t="s">
        <v>84</v>
      </c>
      <c r="H45">
        <v>100018201</v>
      </c>
      <c r="I45" t="s">
        <v>116</v>
      </c>
      <c r="J45">
        <v>6000011795</v>
      </c>
      <c r="K45" t="s">
        <v>117</v>
      </c>
      <c r="L45" s="39">
        <v>22.75</v>
      </c>
    </row>
    <row r="46" spans="2:12" x14ac:dyDescent="0.25">
      <c r="B46" s="38">
        <v>36983</v>
      </c>
      <c r="C46">
        <v>413</v>
      </c>
      <c r="D46">
        <v>52503500</v>
      </c>
      <c r="F46" t="s">
        <v>84</v>
      </c>
      <c r="H46">
        <v>100018201</v>
      </c>
      <c r="I46" t="s">
        <v>116</v>
      </c>
      <c r="J46">
        <v>6000011795</v>
      </c>
      <c r="K46" t="s">
        <v>117</v>
      </c>
      <c r="L46" s="39">
        <v>115.66</v>
      </c>
    </row>
    <row r="47" spans="2:12" x14ac:dyDescent="0.25">
      <c r="B47" s="38">
        <v>36983</v>
      </c>
      <c r="C47">
        <v>413</v>
      </c>
      <c r="D47">
        <v>52503500</v>
      </c>
      <c r="F47" t="s">
        <v>84</v>
      </c>
      <c r="H47">
        <v>100018201</v>
      </c>
      <c r="I47" t="s">
        <v>116</v>
      </c>
      <c r="J47">
        <v>6000011795</v>
      </c>
      <c r="K47" t="s">
        <v>117</v>
      </c>
      <c r="L47" s="39">
        <v>129.30000000000001</v>
      </c>
    </row>
    <row r="48" spans="2:12" x14ac:dyDescent="0.25">
      <c r="B48" t="s">
        <v>71</v>
      </c>
      <c r="D48">
        <v>52503500</v>
      </c>
      <c r="L48" s="40">
        <v>396.29</v>
      </c>
    </row>
    <row r="49" spans="2:12" x14ac:dyDescent="0.25">
      <c r="B49" s="38">
        <v>37008</v>
      </c>
      <c r="C49">
        <v>413</v>
      </c>
      <c r="D49">
        <v>52504500</v>
      </c>
      <c r="F49" t="s">
        <v>85</v>
      </c>
      <c r="H49">
        <v>49014001</v>
      </c>
      <c r="J49">
        <v>20023000</v>
      </c>
      <c r="K49" t="s">
        <v>80</v>
      </c>
      <c r="L49" s="39">
        <v>759.46</v>
      </c>
    </row>
    <row r="50" spans="2:12" x14ac:dyDescent="0.25">
      <c r="B50" t="s">
        <v>71</v>
      </c>
      <c r="D50">
        <v>52504500</v>
      </c>
      <c r="L50" s="40">
        <v>759.46</v>
      </c>
    </row>
    <row r="51" spans="2:12" x14ac:dyDescent="0.25">
      <c r="B51" s="38">
        <v>37002</v>
      </c>
      <c r="C51">
        <v>413</v>
      </c>
      <c r="D51">
        <v>52507500</v>
      </c>
      <c r="F51" t="s">
        <v>86</v>
      </c>
      <c r="H51">
        <v>100021812</v>
      </c>
      <c r="J51">
        <v>5000065111</v>
      </c>
      <c r="K51" t="s">
        <v>88</v>
      </c>
      <c r="L51" s="39">
        <v>49.62</v>
      </c>
    </row>
    <row r="52" spans="2:12" x14ac:dyDescent="0.25">
      <c r="B52" s="38">
        <v>37002</v>
      </c>
      <c r="C52">
        <v>413</v>
      </c>
      <c r="D52">
        <v>52507500</v>
      </c>
      <c r="F52" t="s">
        <v>86</v>
      </c>
      <c r="H52">
        <v>100021811</v>
      </c>
      <c r="J52">
        <v>5000029007</v>
      </c>
      <c r="K52" t="s">
        <v>89</v>
      </c>
      <c r="L52" s="39">
        <v>18.43</v>
      </c>
    </row>
    <row r="53" spans="2:12" x14ac:dyDescent="0.25">
      <c r="B53" s="38">
        <v>36983</v>
      </c>
      <c r="C53">
        <v>413</v>
      </c>
      <c r="D53">
        <v>52507500</v>
      </c>
      <c r="F53" t="s">
        <v>86</v>
      </c>
      <c r="H53">
        <v>100018396</v>
      </c>
      <c r="I53" t="s">
        <v>118</v>
      </c>
      <c r="J53">
        <v>5000067023</v>
      </c>
      <c r="K53" t="s">
        <v>87</v>
      </c>
      <c r="L53" s="39">
        <v>239.4</v>
      </c>
    </row>
    <row r="54" spans="2:12" x14ac:dyDescent="0.25">
      <c r="B54" t="s">
        <v>71</v>
      </c>
      <c r="D54">
        <v>52507500</v>
      </c>
      <c r="L54" s="40">
        <v>307.45</v>
      </c>
    </row>
    <row r="55" spans="2:12" x14ac:dyDescent="0.25">
      <c r="B55" s="38">
        <v>36990</v>
      </c>
      <c r="C55">
        <v>413</v>
      </c>
      <c r="D55">
        <v>53600000</v>
      </c>
      <c r="F55" t="s">
        <v>90</v>
      </c>
      <c r="H55">
        <v>100019709</v>
      </c>
      <c r="J55">
        <v>5000060175</v>
      </c>
      <c r="K55" t="s">
        <v>93</v>
      </c>
      <c r="L55" s="39">
        <v>215.96</v>
      </c>
    </row>
    <row r="56" spans="2:12" x14ac:dyDescent="0.25">
      <c r="B56" s="38">
        <v>36992</v>
      </c>
      <c r="C56">
        <v>413</v>
      </c>
      <c r="D56">
        <v>53600000</v>
      </c>
      <c r="F56" t="s">
        <v>90</v>
      </c>
      <c r="H56">
        <v>100020333</v>
      </c>
      <c r="J56">
        <v>5000031817</v>
      </c>
      <c r="K56" t="s">
        <v>91</v>
      </c>
      <c r="L56" s="39">
        <v>96.41</v>
      </c>
    </row>
    <row r="57" spans="2:12" x14ac:dyDescent="0.25">
      <c r="B57" s="38">
        <v>36992</v>
      </c>
      <c r="C57">
        <v>413</v>
      </c>
      <c r="D57">
        <v>53600000</v>
      </c>
      <c r="F57" t="s">
        <v>90</v>
      </c>
      <c r="H57">
        <v>100020357</v>
      </c>
      <c r="J57">
        <v>5000031817</v>
      </c>
      <c r="K57" t="s">
        <v>91</v>
      </c>
      <c r="L57" s="39">
        <v>48.2</v>
      </c>
    </row>
    <row r="58" spans="2:12" x14ac:dyDescent="0.25">
      <c r="B58" s="38">
        <v>36992</v>
      </c>
      <c r="C58">
        <v>413</v>
      </c>
      <c r="D58">
        <v>53600000</v>
      </c>
      <c r="F58" t="s">
        <v>90</v>
      </c>
      <c r="H58">
        <v>100020412</v>
      </c>
      <c r="J58">
        <v>5000031817</v>
      </c>
      <c r="K58" t="s">
        <v>91</v>
      </c>
      <c r="L58" s="39">
        <v>37.26</v>
      </c>
    </row>
    <row r="59" spans="2:12" x14ac:dyDescent="0.25">
      <c r="B59" s="38">
        <v>37008</v>
      </c>
      <c r="C59">
        <v>413</v>
      </c>
      <c r="D59">
        <v>53600000</v>
      </c>
      <c r="F59" t="s">
        <v>90</v>
      </c>
      <c r="H59">
        <v>100022655</v>
      </c>
      <c r="J59">
        <v>5000003183</v>
      </c>
      <c r="K59" t="s">
        <v>92</v>
      </c>
      <c r="L59" s="39">
        <v>123.22</v>
      </c>
    </row>
    <row r="60" spans="2:12" x14ac:dyDescent="0.25">
      <c r="B60" s="38">
        <v>36994</v>
      </c>
      <c r="C60">
        <v>413</v>
      </c>
      <c r="D60">
        <v>53600000</v>
      </c>
      <c r="F60" t="s">
        <v>90</v>
      </c>
      <c r="H60">
        <v>1700000168</v>
      </c>
      <c r="J60">
        <v>5000031817</v>
      </c>
      <c r="K60" t="s">
        <v>91</v>
      </c>
      <c r="L60" s="39">
        <v>-65.36</v>
      </c>
    </row>
    <row r="61" spans="2:12" x14ac:dyDescent="0.25">
      <c r="B61" s="38">
        <v>36992</v>
      </c>
      <c r="C61">
        <v>413</v>
      </c>
      <c r="D61">
        <v>53600000</v>
      </c>
      <c r="F61" t="s">
        <v>90</v>
      </c>
      <c r="H61">
        <v>100020133</v>
      </c>
      <c r="J61">
        <v>5000060175</v>
      </c>
      <c r="K61" t="s">
        <v>93</v>
      </c>
      <c r="L61" s="39">
        <v>114.9</v>
      </c>
    </row>
    <row r="62" spans="2:12" x14ac:dyDescent="0.25">
      <c r="B62" s="38">
        <v>37008</v>
      </c>
      <c r="C62">
        <v>413</v>
      </c>
      <c r="D62">
        <v>53600000</v>
      </c>
      <c r="F62" t="s">
        <v>90</v>
      </c>
      <c r="H62">
        <v>100022611</v>
      </c>
      <c r="J62">
        <v>5000003183</v>
      </c>
      <c r="K62" t="s">
        <v>92</v>
      </c>
      <c r="L62" s="39">
        <v>60.45</v>
      </c>
    </row>
    <row r="63" spans="2:12" x14ac:dyDescent="0.25">
      <c r="B63" s="38">
        <v>37008</v>
      </c>
      <c r="C63">
        <v>413</v>
      </c>
      <c r="D63">
        <v>53600000</v>
      </c>
      <c r="F63" t="s">
        <v>90</v>
      </c>
      <c r="H63">
        <v>100022617</v>
      </c>
      <c r="J63">
        <v>5000003183</v>
      </c>
      <c r="K63" t="s">
        <v>92</v>
      </c>
      <c r="L63" s="39">
        <v>63.74</v>
      </c>
    </row>
    <row r="64" spans="2:12" x14ac:dyDescent="0.25">
      <c r="B64" t="s">
        <v>71</v>
      </c>
      <c r="D64">
        <v>53600000</v>
      </c>
      <c r="L64" s="40">
        <v>694.78</v>
      </c>
    </row>
    <row r="65" spans="2:12" x14ac:dyDescent="0.25">
      <c r="B65" s="38">
        <v>37011</v>
      </c>
      <c r="C65">
        <v>413</v>
      </c>
      <c r="D65">
        <v>59003000</v>
      </c>
      <c r="F65" t="s">
        <v>94</v>
      </c>
      <c r="H65">
        <v>100022475</v>
      </c>
      <c r="J65">
        <v>30016000</v>
      </c>
      <c r="K65" t="s">
        <v>69</v>
      </c>
      <c r="L65" s="39">
        <v>465.22</v>
      </c>
    </row>
    <row r="66" spans="2:12" x14ac:dyDescent="0.25">
      <c r="B66" s="38">
        <v>37011</v>
      </c>
      <c r="C66">
        <v>413</v>
      </c>
      <c r="D66">
        <v>59003000</v>
      </c>
      <c r="F66" t="s">
        <v>94</v>
      </c>
      <c r="H66">
        <v>100022475</v>
      </c>
      <c r="J66">
        <v>30016000</v>
      </c>
      <c r="K66" t="s">
        <v>69</v>
      </c>
      <c r="L66" s="39">
        <v>716.1</v>
      </c>
    </row>
    <row r="67" spans="2:12" x14ac:dyDescent="0.25">
      <c r="B67" s="38">
        <v>36996</v>
      </c>
      <c r="C67">
        <v>413</v>
      </c>
      <c r="D67">
        <v>59003000</v>
      </c>
      <c r="F67" t="s">
        <v>94</v>
      </c>
      <c r="H67">
        <v>100019717</v>
      </c>
      <c r="J67">
        <v>30016000</v>
      </c>
      <c r="K67" t="s">
        <v>69</v>
      </c>
      <c r="L67" s="39">
        <v>469.13</v>
      </c>
    </row>
    <row r="68" spans="2:12" x14ac:dyDescent="0.25">
      <c r="B68" s="38">
        <v>36996</v>
      </c>
      <c r="C68">
        <v>413</v>
      </c>
      <c r="D68">
        <v>59003000</v>
      </c>
      <c r="F68" t="s">
        <v>94</v>
      </c>
      <c r="H68">
        <v>100019717</v>
      </c>
      <c r="J68">
        <v>30016000</v>
      </c>
      <c r="K68" t="s">
        <v>69</v>
      </c>
      <c r="L68" s="39">
        <v>732.73</v>
      </c>
    </row>
    <row r="69" spans="2:12" x14ac:dyDescent="0.25">
      <c r="B69" t="s">
        <v>71</v>
      </c>
      <c r="D69">
        <v>59003000</v>
      </c>
      <c r="L69" s="40">
        <v>2383.1799999999998</v>
      </c>
    </row>
    <row r="70" spans="2:12" x14ac:dyDescent="0.25">
      <c r="B70" s="38">
        <v>36996</v>
      </c>
      <c r="C70">
        <v>413</v>
      </c>
      <c r="D70">
        <v>59003200</v>
      </c>
      <c r="F70" t="s">
        <v>95</v>
      </c>
      <c r="H70">
        <v>100019717</v>
      </c>
      <c r="J70">
        <v>30016000</v>
      </c>
      <c r="K70" t="s">
        <v>69</v>
      </c>
      <c r="L70" s="39">
        <v>1.55</v>
      </c>
    </row>
    <row r="71" spans="2:12" x14ac:dyDescent="0.25">
      <c r="B71" t="s">
        <v>71</v>
      </c>
      <c r="D71">
        <v>59003200</v>
      </c>
      <c r="L71" s="40">
        <v>1.55</v>
      </c>
    </row>
    <row r="72" spans="2:12" x14ac:dyDescent="0.25">
      <c r="B72" s="38">
        <v>36996</v>
      </c>
      <c r="C72">
        <v>413</v>
      </c>
      <c r="D72">
        <v>59099900</v>
      </c>
      <c r="F72" t="s">
        <v>96</v>
      </c>
      <c r="H72">
        <v>100019717</v>
      </c>
      <c r="J72">
        <v>30016000</v>
      </c>
      <c r="K72" t="s">
        <v>69</v>
      </c>
      <c r="L72" s="39">
        <v>0.31</v>
      </c>
    </row>
    <row r="73" spans="2:12" x14ac:dyDescent="0.25">
      <c r="B73" t="s">
        <v>71</v>
      </c>
      <c r="D73">
        <v>59099900</v>
      </c>
      <c r="L73" s="40">
        <v>0.31</v>
      </c>
    </row>
    <row r="74" spans="2:12" x14ac:dyDescent="0.25">
      <c r="B74" s="38">
        <v>37011</v>
      </c>
      <c r="C74">
        <v>413</v>
      </c>
      <c r="D74">
        <v>80020366</v>
      </c>
      <c r="F74" t="s">
        <v>97</v>
      </c>
      <c r="I74" t="s">
        <v>119</v>
      </c>
      <c r="L74" s="39">
        <v>-266021.62</v>
      </c>
    </row>
    <row r="75" spans="2:12" x14ac:dyDescent="0.25">
      <c r="B75" s="38">
        <v>37011</v>
      </c>
      <c r="C75">
        <v>413</v>
      </c>
      <c r="D75">
        <v>80020366</v>
      </c>
      <c r="F75" t="s">
        <v>97</v>
      </c>
      <c r="I75" t="s">
        <v>120</v>
      </c>
      <c r="L75" s="39">
        <v>-616960.9</v>
      </c>
    </row>
    <row r="76" spans="2:12" x14ac:dyDescent="0.25">
      <c r="B76" s="38">
        <v>37011</v>
      </c>
      <c r="C76">
        <v>413</v>
      </c>
      <c r="D76">
        <v>80020366</v>
      </c>
      <c r="F76" t="s">
        <v>97</v>
      </c>
      <c r="I76" t="s">
        <v>120</v>
      </c>
      <c r="L76" s="39">
        <v>-1450.83</v>
      </c>
    </row>
    <row r="77" spans="2:12" x14ac:dyDescent="0.25">
      <c r="B77" s="38">
        <v>37011</v>
      </c>
      <c r="C77">
        <v>413</v>
      </c>
      <c r="D77">
        <v>80020366</v>
      </c>
      <c r="F77" t="s">
        <v>97</v>
      </c>
      <c r="I77" t="s">
        <v>120</v>
      </c>
      <c r="L77" s="39">
        <v>-10146.040000000001</v>
      </c>
    </row>
    <row r="78" spans="2:12" x14ac:dyDescent="0.25">
      <c r="B78" s="38">
        <v>37011</v>
      </c>
      <c r="C78">
        <v>413</v>
      </c>
      <c r="D78">
        <v>80020366</v>
      </c>
      <c r="F78" t="s">
        <v>97</v>
      </c>
      <c r="I78" t="s">
        <v>119</v>
      </c>
      <c r="L78" s="39">
        <v>-40011.79</v>
      </c>
    </row>
    <row r="79" spans="2:12" x14ac:dyDescent="0.25">
      <c r="B79" s="38">
        <v>37011</v>
      </c>
      <c r="C79">
        <v>413</v>
      </c>
      <c r="D79">
        <v>80020366</v>
      </c>
      <c r="F79" t="s">
        <v>97</v>
      </c>
      <c r="I79" t="s">
        <v>120</v>
      </c>
      <c r="L79" s="39">
        <v>-7160.43</v>
      </c>
    </row>
    <row r="80" spans="2:12" x14ac:dyDescent="0.25">
      <c r="B80" s="38">
        <v>37011</v>
      </c>
      <c r="C80">
        <v>413</v>
      </c>
      <c r="D80">
        <v>80020366</v>
      </c>
      <c r="F80" t="s">
        <v>97</v>
      </c>
      <c r="I80" t="s">
        <v>120</v>
      </c>
      <c r="L80" s="39">
        <v>-20934.95</v>
      </c>
    </row>
    <row r="81" spans="2:12" x14ac:dyDescent="0.25">
      <c r="B81" s="38">
        <v>37011</v>
      </c>
      <c r="C81">
        <v>413</v>
      </c>
      <c r="D81">
        <v>80020366</v>
      </c>
      <c r="F81" t="s">
        <v>97</v>
      </c>
      <c r="I81" t="s">
        <v>120</v>
      </c>
      <c r="L81" s="39">
        <v>-225155.75</v>
      </c>
    </row>
    <row r="82" spans="2:12" x14ac:dyDescent="0.25">
      <c r="B82" t="s">
        <v>71</v>
      </c>
      <c r="D82">
        <v>80020366</v>
      </c>
      <c r="L82" s="40">
        <v>-1187842.31</v>
      </c>
    </row>
    <row r="83" spans="2:12" x14ac:dyDescent="0.25">
      <c r="B83" s="38">
        <v>37011</v>
      </c>
      <c r="C83">
        <v>413</v>
      </c>
      <c r="D83">
        <v>81000023</v>
      </c>
      <c r="F83" t="s">
        <v>98</v>
      </c>
      <c r="H83">
        <v>297204</v>
      </c>
      <c r="L83" s="39">
        <v>536124.88</v>
      </c>
    </row>
    <row r="84" spans="2:12" x14ac:dyDescent="0.25">
      <c r="B84" s="38">
        <v>37011</v>
      </c>
      <c r="C84">
        <v>413</v>
      </c>
      <c r="D84">
        <v>81000023</v>
      </c>
      <c r="F84" t="s">
        <v>98</v>
      </c>
      <c r="H84">
        <v>297203</v>
      </c>
      <c r="L84" s="39">
        <v>80836.02</v>
      </c>
    </row>
    <row r="85" spans="2:12" x14ac:dyDescent="0.25">
      <c r="B85" s="38">
        <v>37011</v>
      </c>
      <c r="C85">
        <v>413</v>
      </c>
      <c r="D85">
        <v>81000023</v>
      </c>
      <c r="F85" t="s">
        <v>98</v>
      </c>
      <c r="H85">
        <v>297202</v>
      </c>
      <c r="L85" s="39">
        <v>10146.040000000001</v>
      </c>
    </row>
    <row r="86" spans="2:12" x14ac:dyDescent="0.25">
      <c r="B86" s="38">
        <v>37011</v>
      </c>
      <c r="C86">
        <v>413</v>
      </c>
      <c r="D86">
        <v>81000023</v>
      </c>
      <c r="F86" t="s">
        <v>98</v>
      </c>
      <c r="H86">
        <v>297201</v>
      </c>
      <c r="L86" s="39">
        <v>3764.76</v>
      </c>
    </row>
    <row r="87" spans="2:12" x14ac:dyDescent="0.25">
      <c r="B87" s="38">
        <v>37011</v>
      </c>
      <c r="C87">
        <v>413</v>
      </c>
      <c r="D87">
        <v>81000023</v>
      </c>
      <c r="F87" t="s">
        <v>98</v>
      </c>
      <c r="H87">
        <v>297205</v>
      </c>
      <c r="L87" s="39">
        <v>40011.79</v>
      </c>
    </row>
    <row r="88" spans="2:12" x14ac:dyDescent="0.25">
      <c r="B88" s="38">
        <v>37011</v>
      </c>
      <c r="C88">
        <v>413</v>
      </c>
      <c r="D88">
        <v>81000023</v>
      </c>
      <c r="F88" t="s">
        <v>98</v>
      </c>
      <c r="H88">
        <v>297206</v>
      </c>
      <c r="L88" s="39">
        <v>7598.1</v>
      </c>
    </row>
    <row r="89" spans="2:12" x14ac:dyDescent="0.25">
      <c r="B89" s="38">
        <v>37011</v>
      </c>
      <c r="C89">
        <v>413</v>
      </c>
      <c r="D89">
        <v>81000023</v>
      </c>
      <c r="F89" t="s">
        <v>98</v>
      </c>
      <c r="H89">
        <v>297207</v>
      </c>
      <c r="L89" s="39">
        <v>3667.45</v>
      </c>
    </row>
    <row r="90" spans="2:12" x14ac:dyDescent="0.25">
      <c r="B90" s="38">
        <v>37011</v>
      </c>
      <c r="C90">
        <v>413</v>
      </c>
      <c r="D90">
        <v>81000023</v>
      </c>
      <c r="F90" t="s">
        <v>98</v>
      </c>
      <c r="H90">
        <v>297208</v>
      </c>
      <c r="L90" s="39">
        <v>26021.62</v>
      </c>
    </row>
    <row r="91" spans="2:12" x14ac:dyDescent="0.25">
      <c r="B91" s="38">
        <v>37011</v>
      </c>
      <c r="C91">
        <v>413</v>
      </c>
      <c r="D91">
        <v>81000023</v>
      </c>
      <c r="F91" t="s">
        <v>98</v>
      </c>
      <c r="H91">
        <v>297193</v>
      </c>
      <c r="L91" s="39">
        <v>1450.83</v>
      </c>
    </row>
    <row r="92" spans="2:12" x14ac:dyDescent="0.25">
      <c r="B92" s="38">
        <v>37011</v>
      </c>
      <c r="C92">
        <v>413</v>
      </c>
      <c r="D92">
        <v>81000023</v>
      </c>
      <c r="F92" t="s">
        <v>98</v>
      </c>
      <c r="H92">
        <v>297194</v>
      </c>
      <c r="L92" s="39">
        <v>221390.99</v>
      </c>
    </row>
    <row r="93" spans="2:12" x14ac:dyDescent="0.25">
      <c r="B93" s="38">
        <v>37011</v>
      </c>
      <c r="C93">
        <v>413</v>
      </c>
      <c r="D93">
        <v>81000023</v>
      </c>
      <c r="F93" t="s">
        <v>98</v>
      </c>
      <c r="H93">
        <v>297195</v>
      </c>
      <c r="L93" s="39">
        <v>1052.8499999999999</v>
      </c>
    </row>
    <row r="94" spans="2:12" x14ac:dyDescent="0.25">
      <c r="B94" s="38">
        <v>37011</v>
      </c>
      <c r="C94">
        <v>413</v>
      </c>
      <c r="D94">
        <v>81000023</v>
      </c>
      <c r="F94" t="s">
        <v>98</v>
      </c>
      <c r="H94">
        <v>297196</v>
      </c>
      <c r="L94" s="39">
        <v>2913.63</v>
      </c>
    </row>
    <row r="95" spans="2:12" x14ac:dyDescent="0.25">
      <c r="B95" s="38">
        <v>37011</v>
      </c>
      <c r="C95">
        <v>413</v>
      </c>
      <c r="D95">
        <v>81000023</v>
      </c>
      <c r="F95" t="s">
        <v>98</v>
      </c>
      <c r="H95">
        <v>297200</v>
      </c>
      <c r="L95" s="39">
        <v>7160.43</v>
      </c>
    </row>
    <row r="96" spans="2:12" x14ac:dyDescent="0.25">
      <c r="B96" s="38">
        <v>37011</v>
      </c>
      <c r="C96">
        <v>413</v>
      </c>
      <c r="D96">
        <v>81000023</v>
      </c>
      <c r="F96" t="s">
        <v>98</v>
      </c>
      <c r="H96">
        <v>297199</v>
      </c>
      <c r="L96" s="39">
        <v>240000</v>
      </c>
    </row>
    <row r="97" spans="2:12" x14ac:dyDescent="0.25">
      <c r="B97" s="38">
        <v>37011</v>
      </c>
      <c r="C97">
        <v>413</v>
      </c>
      <c r="D97">
        <v>81000023</v>
      </c>
      <c r="F97" t="s">
        <v>98</v>
      </c>
      <c r="H97">
        <v>297198</v>
      </c>
      <c r="L97" s="39">
        <v>2666.7</v>
      </c>
    </row>
    <row r="98" spans="2:12" x14ac:dyDescent="0.25">
      <c r="B98" s="38">
        <v>37011</v>
      </c>
      <c r="C98">
        <v>413</v>
      </c>
      <c r="D98">
        <v>81000023</v>
      </c>
      <c r="F98" t="s">
        <v>98</v>
      </c>
      <c r="H98">
        <v>297197</v>
      </c>
      <c r="L98" s="39">
        <v>5702.92</v>
      </c>
    </row>
    <row r="99" spans="2:12" x14ac:dyDescent="0.25">
      <c r="B99" t="s">
        <v>71</v>
      </c>
      <c r="D99">
        <v>81000023</v>
      </c>
      <c r="L99" s="40">
        <v>1190509.01</v>
      </c>
    </row>
    <row r="100" spans="2:12" x14ac:dyDescent="0.25">
      <c r="B100" s="38">
        <v>37011</v>
      </c>
      <c r="C100">
        <v>413</v>
      </c>
      <c r="D100">
        <v>82100109</v>
      </c>
      <c r="F100" t="s">
        <v>99</v>
      </c>
      <c r="H100">
        <v>3133486</v>
      </c>
      <c r="L100" s="39">
        <v>155.28</v>
      </c>
    </row>
    <row r="101" spans="2:12" x14ac:dyDescent="0.25">
      <c r="B101" s="38">
        <v>37011</v>
      </c>
      <c r="C101">
        <v>413</v>
      </c>
      <c r="D101">
        <v>82100109</v>
      </c>
      <c r="F101" t="s">
        <v>99</v>
      </c>
      <c r="H101">
        <v>3133485</v>
      </c>
      <c r="L101" s="39">
        <v>179.54</v>
      </c>
    </row>
    <row r="102" spans="2:12" x14ac:dyDescent="0.25">
      <c r="B102" s="38">
        <v>37011</v>
      </c>
      <c r="C102">
        <v>413</v>
      </c>
      <c r="D102">
        <v>82100109</v>
      </c>
      <c r="F102" t="s">
        <v>99</v>
      </c>
      <c r="H102">
        <v>3133454</v>
      </c>
      <c r="L102" s="39">
        <v>155.28</v>
      </c>
    </row>
    <row r="103" spans="2:12" x14ac:dyDescent="0.25">
      <c r="B103" s="38">
        <v>37011</v>
      </c>
      <c r="C103">
        <v>413</v>
      </c>
      <c r="D103">
        <v>82100109</v>
      </c>
      <c r="F103" t="s">
        <v>99</v>
      </c>
      <c r="H103">
        <v>3133487</v>
      </c>
      <c r="L103" s="39">
        <v>160.13</v>
      </c>
    </row>
    <row r="104" spans="2:12" x14ac:dyDescent="0.25">
      <c r="B104" s="38">
        <v>37011</v>
      </c>
      <c r="C104">
        <v>413</v>
      </c>
      <c r="D104">
        <v>82100109</v>
      </c>
      <c r="F104" t="s">
        <v>99</v>
      </c>
      <c r="H104">
        <v>3133488</v>
      </c>
      <c r="L104" s="39">
        <v>19.41</v>
      </c>
    </row>
    <row r="105" spans="2:12" x14ac:dyDescent="0.25">
      <c r="B105" s="38">
        <v>37011</v>
      </c>
      <c r="C105">
        <v>413</v>
      </c>
      <c r="D105">
        <v>82100109</v>
      </c>
      <c r="F105" t="s">
        <v>99</v>
      </c>
      <c r="H105">
        <v>3133489</v>
      </c>
      <c r="L105" s="39">
        <v>135.87</v>
      </c>
    </row>
    <row r="106" spans="2:12" x14ac:dyDescent="0.25">
      <c r="B106" s="38">
        <v>37011</v>
      </c>
      <c r="C106">
        <v>413</v>
      </c>
      <c r="D106">
        <v>82100109</v>
      </c>
      <c r="F106" t="s">
        <v>99</v>
      </c>
      <c r="H106">
        <v>3133490</v>
      </c>
      <c r="L106" s="39">
        <v>155.28</v>
      </c>
    </row>
    <row r="107" spans="2:12" x14ac:dyDescent="0.25">
      <c r="B107" s="38">
        <v>37011</v>
      </c>
      <c r="C107">
        <v>413</v>
      </c>
      <c r="D107">
        <v>82100109</v>
      </c>
      <c r="F107" t="s">
        <v>99</v>
      </c>
      <c r="H107">
        <v>3133449</v>
      </c>
      <c r="L107" s="39">
        <v>169.84</v>
      </c>
    </row>
    <row r="108" spans="2:12" x14ac:dyDescent="0.25">
      <c r="B108" s="38">
        <v>37011</v>
      </c>
      <c r="C108">
        <v>413</v>
      </c>
      <c r="D108">
        <v>82100109</v>
      </c>
      <c r="F108" t="s">
        <v>99</v>
      </c>
      <c r="H108">
        <v>3133450</v>
      </c>
      <c r="L108" s="39">
        <v>164.99</v>
      </c>
    </row>
    <row r="109" spans="2:12" x14ac:dyDescent="0.25">
      <c r="B109" s="38">
        <v>37011</v>
      </c>
      <c r="C109">
        <v>413</v>
      </c>
      <c r="D109">
        <v>82100109</v>
      </c>
      <c r="F109" t="s">
        <v>99</v>
      </c>
      <c r="H109">
        <v>3133451</v>
      </c>
      <c r="L109" s="39">
        <v>155.28</v>
      </c>
    </row>
    <row r="110" spans="2:12" x14ac:dyDescent="0.25">
      <c r="B110" s="38">
        <v>37011</v>
      </c>
      <c r="C110">
        <v>413</v>
      </c>
      <c r="D110">
        <v>82100109</v>
      </c>
      <c r="F110" t="s">
        <v>99</v>
      </c>
      <c r="H110">
        <v>3133452</v>
      </c>
      <c r="L110" s="39">
        <v>155.28</v>
      </c>
    </row>
    <row r="111" spans="2:12" x14ac:dyDescent="0.25">
      <c r="B111" s="38">
        <v>37011</v>
      </c>
      <c r="C111">
        <v>413</v>
      </c>
      <c r="D111">
        <v>82100109</v>
      </c>
      <c r="F111" t="s">
        <v>99</v>
      </c>
      <c r="H111">
        <v>3133453</v>
      </c>
      <c r="L111" s="39">
        <v>160.13</v>
      </c>
    </row>
    <row r="112" spans="2:12" x14ac:dyDescent="0.25">
      <c r="B112" t="s">
        <v>71</v>
      </c>
      <c r="D112">
        <v>82100109</v>
      </c>
      <c r="L112" s="40">
        <v>1766.31</v>
      </c>
    </row>
    <row r="113" spans="2:12" x14ac:dyDescent="0.25">
      <c r="B113" t="s">
        <v>100</v>
      </c>
      <c r="L113" s="39"/>
    </row>
    <row r="114" spans="2:12" x14ac:dyDescent="0.25">
      <c r="L114" s="39"/>
    </row>
    <row r="115" spans="2:12" x14ac:dyDescent="0.25">
      <c r="B115" t="s">
        <v>101</v>
      </c>
      <c r="L115" s="40">
        <v>97708.33</v>
      </c>
    </row>
    <row r="116" spans="2:12" x14ac:dyDescent="0.25">
      <c r="L116" s="39"/>
    </row>
    <row r="117" spans="2:12" x14ac:dyDescent="0.25">
      <c r="L117" s="39"/>
    </row>
    <row r="118" spans="2:12" x14ac:dyDescent="0.25">
      <c r="L118" s="39"/>
    </row>
    <row r="119" spans="2:12" x14ac:dyDescent="0.25">
      <c r="L119" s="39"/>
    </row>
    <row r="120" spans="2:12" x14ac:dyDescent="0.25">
      <c r="L120" s="39"/>
    </row>
    <row r="121" spans="2:12" x14ac:dyDescent="0.25">
      <c r="L121" s="39"/>
    </row>
    <row r="122" spans="2:12" x14ac:dyDescent="0.25">
      <c r="L122" s="39"/>
    </row>
    <row r="123" spans="2:12" x14ac:dyDescent="0.25">
      <c r="L123" s="39"/>
    </row>
    <row r="124" spans="2:12" x14ac:dyDescent="0.25">
      <c r="L124" s="39"/>
    </row>
    <row r="125" spans="2:12" x14ac:dyDescent="0.25">
      <c r="L125" s="39"/>
    </row>
    <row r="126" spans="2:12" x14ac:dyDescent="0.25">
      <c r="L126" s="39"/>
    </row>
    <row r="127" spans="2:12" x14ac:dyDescent="0.25">
      <c r="L127" s="39"/>
    </row>
    <row r="128" spans="2:12" x14ac:dyDescent="0.25">
      <c r="L128" s="39"/>
    </row>
    <row r="129" spans="12:12" x14ac:dyDescent="0.25">
      <c r="L129" s="39"/>
    </row>
    <row r="130" spans="12:12" x14ac:dyDescent="0.25">
      <c r="L130" s="39"/>
    </row>
    <row r="131" spans="12:12" x14ac:dyDescent="0.25">
      <c r="L131" s="39"/>
    </row>
    <row r="132" spans="12:12" x14ac:dyDescent="0.25">
      <c r="L132" s="39"/>
    </row>
    <row r="133" spans="12:12" x14ac:dyDescent="0.25">
      <c r="L133" s="39"/>
    </row>
    <row r="134" spans="12:12" x14ac:dyDescent="0.25">
      <c r="L134" s="39"/>
    </row>
    <row r="135" spans="12:12" x14ac:dyDescent="0.25">
      <c r="L135" s="39"/>
    </row>
    <row r="136" spans="12:12" x14ac:dyDescent="0.25">
      <c r="L136" s="39"/>
    </row>
    <row r="137" spans="12:12" x14ac:dyDescent="0.25">
      <c r="L137" s="39"/>
    </row>
    <row r="138" spans="12:12" x14ac:dyDescent="0.25">
      <c r="L138" s="39"/>
    </row>
    <row r="139" spans="12:12" x14ac:dyDescent="0.25">
      <c r="L139" s="39"/>
    </row>
    <row r="140" spans="12:12" x14ac:dyDescent="0.25">
      <c r="L140" s="39"/>
    </row>
    <row r="141" spans="12:12" x14ac:dyDescent="0.25">
      <c r="L141" s="39"/>
    </row>
    <row r="142" spans="12:12" x14ac:dyDescent="0.25">
      <c r="L142" s="39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5" sqref="A5"/>
    </sheetView>
  </sheetViews>
  <sheetFormatPr defaultRowHeight="13.2" x14ac:dyDescent="0.25"/>
  <cols>
    <col min="1" max="1" width="21.88671875" customWidth="1"/>
    <col min="2" max="2" width="6.6640625" customWidth="1"/>
    <col min="3" max="3" width="23.6640625" customWidth="1"/>
  </cols>
  <sheetData>
    <row r="1" spans="1:4" x14ac:dyDescent="0.25">
      <c r="A1" s="41"/>
      <c r="B1" s="41" t="s">
        <v>2</v>
      </c>
      <c r="C1" s="41"/>
      <c r="D1" s="41"/>
    </row>
    <row r="2" spans="1:4" x14ac:dyDescent="0.25">
      <c r="A2" s="41"/>
      <c r="B2" s="41" t="s">
        <v>121</v>
      </c>
      <c r="C2" s="41"/>
      <c r="D2" s="41"/>
    </row>
    <row r="3" spans="1:4" x14ac:dyDescent="0.25">
      <c r="A3" s="41"/>
      <c r="B3" s="41" t="s">
        <v>129</v>
      </c>
      <c r="C3" s="41"/>
      <c r="D3" s="41"/>
    </row>
    <row r="4" spans="1:4" x14ac:dyDescent="0.25">
      <c r="A4" s="41"/>
      <c r="B4" s="41"/>
      <c r="C4" s="41"/>
      <c r="D4" s="41"/>
    </row>
    <row r="5" spans="1:4" x14ac:dyDescent="0.25">
      <c r="A5" s="42" t="s">
        <v>104</v>
      </c>
      <c r="B5" s="42"/>
      <c r="C5" s="42"/>
      <c r="D5" s="42" t="s">
        <v>105</v>
      </c>
    </row>
    <row r="7" spans="1:4" ht="12" customHeight="1" x14ac:dyDescent="0.25">
      <c r="A7" t="s">
        <v>122</v>
      </c>
      <c r="C7" t="s">
        <v>106</v>
      </c>
      <c r="D7">
        <v>1</v>
      </c>
    </row>
    <row r="8" spans="1:4" ht="12" customHeight="1" x14ac:dyDescent="0.25">
      <c r="A8" t="s">
        <v>123</v>
      </c>
      <c r="C8" t="s">
        <v>106</v>
      </c>
      <c r="D8">
        <v>1</v>
      </c>
    </row>
    <row r="9" spans="1:4" ht="12" customHeight="1" x14ac:dyDescent="0.25">
      <c r="A9" t="s">
        <v>124</v>
      </c>
      <c r="C9" t="s">
        <v>106</v>
      </c>
      <c r="D9">
        <v>1</v>
      </c>
    </row>
    <row r="10" spans="1:4" ht="12" customHeight="1" x14ac:dyDescent="0.25">
      <c r="A10" t="s">
        <v>125</v>
      </c>
      <c r="C10" t="s">
        <v>106</v>
      </c>
      <c r="D10">
        <v>1</v>
      </c>
    </row>
    <row r="11" spans="1:4" ht="12" customHeight="1" x14ac:dyDescent="0.25">
      <c r="A11" t="s">
        <v>126</v>
      </c>
      <c r="C11" t="s">
        <v>106</v>
      </c>
      <c r="D11">
        <v>1</v>
      </c>
    </row>
    <row r="12" spans="1:4" ht="12" customHeight="1" x14ac:dyDescent="0.25">
      <c r="A12" t="s">
        <v>127</v>
      </c>
      <c r="C12" t="s">
        <v>106</v>
      </c>
      <c r="D12">
        <v>1</v>
      </c>
    </row>
    <row r="13" spans="1:4" ht="12" customHeight="1" x14ac:dyDescent="0.25">
      <c r="A13" t="s">
        <v>128</v>
      </c>
      <c r="C13" t="s">
        <v>106</v>
      </c>
      <c r="D13">
        <v>1</v>
      </c>
    </row>
    <row r="14" spans="1:4" ht="13.8" thickBot="1" x14ac:dyDescent="0.3">
      <c r="D14" s="43">
        <f>SUM(D7:D13)</f>
        <v>7</v>
      </c>
    </row>
    <row r="15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105656</vt:lpstr>
      <vt:lpstr>105656 - Detail</vt:lpstr>
      <vt:lpstr>105656 - HC</vt:lpstr>
      <vt:lpstr>'105656'!Print_Area</vt:lpstr>
      <vt:lpstr>'105656 - Detail'!Print_Titles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vnguyen2</dc:creator>
  <cp:lastModifiedBy>Havlíček Jan</cp:lastModifiedBy>
  <cp:lastPrinted>2001-05-22T22:15:10Z</cp:lastPrinted>
  <dcterms:created xsi:type="dcterms:W3CDTF">2001-05-17T19:42:10Z</dcterms:created>
  <dcterms:modified xsi:type="dcterms:W3CDTF">2023-09-10T11:35:01Z</dcterms:modified>
</cp:coreProperties>
</file>