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P1" i="2" l="1"/>
  <c r="Q1" i="2"/>
  <c r="B8" i="2"/>
  <c r="A15" i="2"/>
  <c r="C15" i="2"/>
  <c r="E15" i="2"/>
  <c r="F15" i="2"/>
  <c r="I15" i="2"/>
  <c r="K15" i="2"/>
  <c r="L15" i="2"/>
  <c r="M15" i="2"/>
  <c r="A16" i="2"/>
  <c r="C16" i="2"/>
  <c r="E16" i="2"/>
  <c r="F16" i="2"/>
  <c r="I16" i="2"/>
  <c r="K16" i="2"/>
  <c r="L16" i="2"/>
  <c r="M16" i="2"/>
  <c r="A17" i="2"/>
  <c r="C17" i="2"/>
  <c r="E17" i="2"/>
  <c r="F17" i="2"/>
  <c r="I17" i="2"/>
  <c r="K17" i="2"/>
  <c r="L17" i="2"/>
  <c r="M17" i="2"/>
  <c r="A18" i="2"/>
  <c r="C18" i="2"/>
  <c r="E18" i="2"/>
  <c r="F18" i="2"/>
  <c r="I18" i="2"/>
  <c r="K18" i="2"/>
  <c r="L18" i="2"/>
  <c r="M18" i="2"/>
  <c r="A19" i="2"/>
  <c r="C19" i="2"/>
  <c r="E19" i="2"/>
  <c r="F19" i="2"/>
  <c r="I19" i="2"/>
  <c r="K19" i="2"/>
  <c r="L19" i="2"/>
  <c r="M19" i="2"/>
  <c r="A20" i="2"/>
  <c r="C20" i="2"/>
  <c r="E20" i="2"/>
  <c r="F20" i="2"/>
  <c r="I20" i="2"/>
  <c r="K20" i="2"/>
  <c r="L20" i="2"/>
  <c r="M20" i="2"/>
  <c r="A21" i="2"/>
  <c r="C21" i="2"/>
  <c r="E21" i="2"/>
  <c r="F21" i="2"/>
  <c r="I21" i="2"/>
  <c r="K21" i="2"/>
  <c r="L21" i="2"/>
  <c r="M21" i="2"/>
  <c r="A22" i="2"/>
  <c r="C22" i="2"/>
  <c r="E22" i="2"/>
  <c r="F22" i="2"/>
  <c r="I22" i="2"/>
  <c r="K22" i="2"/>
  <c r="L22" i="2"/>
  <c r="M22" i="2"/>
  <c r="A23" i="2"/>
  <c r="C23" i="2"/>
  <c r="E23" i="2"/>
  <c r="F23" i="2"/>
  <c r="I23" i="2"/>
  <c r="K23" i="2"/>
  <c r="L23" i="2"/>
  <c r="M23" i="2"/>
  <c r="A24" i="2"/>
  <c r="C24" i="2"/>
  <c r="E24" i="2"/>
  <c r="F24" i="2"/>
  <c r="I24" i="2"/>
  <c r="K24" i="2"/>
  <c r="L24" i="2"/>
  <c r="M24" i="2"/>
  <c r="A25" i="2"/>
  <c r="C25" i="2"/>
  <c r="E25" i="2"/>
  <c r="F25" i="2"/>
  <c r="I25" i="2"/>
  <c r="K25" i="2"/>
  <c r="L25" i="2"/>
  <c r="M25" i="2"/>
  <c r="A26" i="2"/>
  <c r="C26" i="2"/>
  <c r="E26" i="2"/>
  <c r="F26" i="2"/>
  <c r="I26" i="2"/>
  <c r="K26" i="2"/>
  <c r="L26" i="2"/>
  <c r="M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<sst xmlns="http://schemas.openxmlformats.org/spreadsheetml/2006/main" count="50" uniqueCount="38">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</sst>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topLeftCell="B7" workbookViewId="0">
      <selection activeCell="I9" sqref="I9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1" width="9.109375" style="3"/>
    <col min="12" max="12" width="9.33203125" style="3" bestFit="1" customWidth="1"/>
    <col min="13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35</v>
      </c>
      <c r="C3" s="16"/>
      <c r="D3" s="16"/>
      <c r="G3" s="1" t="s">
        <v>27</v>
      </c>
      <c r="I3" s="12">
        <v>37112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38260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36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>
        <v>4.7249999999999996</v>
      </c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>
        <f>ROUND(G15/(1+$B$10),0)</f>
        <v>1129</v>
      </c>
      <c r="D15" s="26"/>
      <c r="E15" s="28">
        <f>ROUND(C15*$B$10,0)</f>
        <v>18</v>
      </c>
      <c r="F15" s="28">
        <f>D15*$B$10</f>
        <v>0</v>
      </c>
      <c r="G15" s="25">
        <v>1147</v>
      </c>
      <c r="I15" s="25">
        <f t="shared" ref="I15:I26" si="1">ROUND(F15+D15,0)</f>
        <v>0</v>
      </c>
      <c r="K15" s="3">
        <f>G15/31</f>
        <v>37</v>
      </c>
      <c r="L15" s="3">
        <f>ROUND(K15,0)</f>
        <v>37</v>
      </c>
      <c r="M15" s="3">
        <f>L15*31</f>
        <v>1147</v>
      </c>
    </row>
    <row r="16" spans="1:17" ht="15.6" x14ac:dyDescent="0.3">
      <c r="A16" s="22" t="str">
        <f t="shared" si="0"/>
        <v/>
      </c>
      <c r="B16" s="9" t="s">
        <v>7</v>
      </c>
      <c r="C16" s="14">
        <f t="shared" ref="C16:C26" si="2">ROUND(G16/(1+$B$10),0)</f>
        <v>772</v>
      </c>
      <c r="D16" s="26"/>
      <c r="E16" s="28">
        <f t="shared" ref="E16:E26" si="3">ROUND(C16*$B$10,0)</f>
        <v>12</v>
      </c>
      <c r="F16" s="28">
        <f t="shared" ref="F16:F26" si="4">D16*$B$10</f>
        <v>0</v>
      </c>
      <c r="G16" s="25">
        <v>784</v>
      </c>
      <c r="I16" s="25">
        <f t="shared" si="1"/>
        <v>0</v>
      </c>
      <c r="K16" s="3">
        <f>G16/28</f>
        <v>28</v>
      </c>
      <c r="L16" s="3">
        <f t="shared" ref="L16:L26" si="5">ROUND(K16,0)</f>
        <v>28</v>
      </c>
      <c r="M16" s="3">
        <f>L16*28</f>
        <v>784</v>
      </c>
    </row>
    <row r="17" spans="1:13" ht="15.6" x14ac:dyDescent="0.3">
      <c r="A17" s="22" t="str">
        <f t="shared" si="0"/>
        <v/>
      </c>
      <c r="B17" s="9" t="s">
        <v>8</v>
      </c>
      <c r="C17" s="14">
        <f t="shared" si="2"/>
        <v>702</v>
      </c>
      <c r="D17" s="26"/>
      <c r="E17" s="28">
        <f t="shared" si="3"/>
        <v>11</v>
      </c>
      <c r="F17" s="28">
        <f t="shared" si="4"/>
        <v>0</v>
      </c>
      <c r="G17" s="25">
        <v>713</v>
      </c>
      <c r="I17" s="25">
        <f t="shared" si="1"/>
        <v>0</v>
      </c>
      <c r="K17" s="3">
        <f t="shared" ref="K17:K26" si="6">G17/31</f>
        <v>23</v>
      </c>
      <c r="L17" s="3">
        <f t="shared" si="5"/>
        <v>23</v>
      </c>
      <c r="M17" s="3">
        <f t="shared" ref="M17:M26" si="7">L17*31</f>
        <v>713</v>
      </c>
    </row>
    <row r="18" spans="1:13" ht="15.6" x14ac:dyDescent="0.3">
      <c r="A18" s="22" t="str">
        <f t="shared" si="0"/>
        <v/>
      </c>
      <c r="B18" s="9" t="s">
        <v>9</v>
      </c>
      <c r="C18" s="14">
        <f t="shared" si="2"/>
        <v>502</v>
      </c>
      <c r="D18" s="26"/>
      <c r="E18" s="28">
        <f t="shared" si="3"/>
        <v>8</v>
      </c>
      <c r="F18" s="28">
        <f t="shared" si="4"/>
        <v>0</v>
      </c>
      <c r="G18" s="25">
        <v>510</v>
      </c>
      <c r="I18" s="25">
        <f t="shared" si="1"/>
        <v>0</v>
      </c>
      <c r="K18" s="3">
        <f>G18/30</f>
        <v>17</v>
      </c>
      <c r="L18" s="3">
        <f t="shared" si="5"/>
        <v>17</v>
      </c>
      <c r="M18" s="3">
        <f>L18*30</f>
        <v>510</v>
      </c>
    </row>
    <row r="19" spans="1:13" ht="15.6" x14ac:dyDescent="0.3">
      <c r="A19" s="22" t="str">
        <f t="shared" si="0"/>
        <v/>
      </c>
      <c r="B19" s="9" t="s">
        <v>10</v>
      </c>
      <c r="C19" s="14">
        <f t="shared" si="2"/>
        <v>336</v>
      </c>
      <c r="D19" s="26"/>
      <c r="E19" s="28">
        <f t="shared" si="3"/>
        <v>5</v>
      </c>
      <c r="F19" s="28">
        <f t="shared" si="4"/>
        <v>0</v>
      </c>
      <c r="G19" s="25">
        <v>341</v>
      </c>
      <c r="I19" s="25">
        <f t="shared" si="1"/>
        <v>0</v>
      </c>
      <c r="K19" s="3">
        <f t="shared" si="6"/>
        <v>11</v>
      </c>
      <c r="L19" s="3">
        <f t="shared" si="5"/>
        <v>11</v>
      </c>
      <c r="M19" s="3">
        <f t="shared" si="7"/>
        <v>341</v>
      </c>
    </row>
    <row r="20" spans="1:13" ht="15.6" x14ac:dyDescent="0.3">
      <c r="A20" s="22" t="str">
        <f t="shared" si="0"/>
        <v/>
      </c>
      <c r="B20" s="9" t="s">
        <v>11</v>
      </c>
      <c r="C20" s="14">
        <f t="shared" si="2"/>
        <v>207</v>
      </c>
      <c r="D20" s="26"/>
      <c r="E20" s="28">
        <f t="shared" si="3"/>
        <v>3</v>
      </c>
      <c r="F20" s="28">
        <f t="shared" si="4"/>
        <v>0</v>
      </c>
      <c r="G20" s="25">
        <v>210</v>
      </c>
      <c r="I20" s="25">
        <f t="shared" si="1"/>
        <v>0</v>
      </c>
      <c r="K20" s="3">
        <f>G20/30</f>
        <v>7</v>
      </c>
      <c r="L20" s="3">
        <f t="shared" si="5"/>
        <v>7</v>
      </c>
      <c r="M20" s="3">
        <f>L20*30</f>
        <v>210</v>
      </c>
    </row>
    <row r="21" spans="1:13" ht="15.6" x14ac:dyDescent="0.3">
      <c r="A21" s="22" t="str">
        <f t="shared" si="0"/>
        <v/>
      </c>
      <c r="B21" s="9" t="s">
        <v>12</v>
      </c>
      <c r="C21" s="14">
        <f t="shared" si="2"/>
        <v>183</v>
      </c>
      <c r="D21" s="26"/>
      <c r="E21" s="28">
        <f t="shared" si="3"/>
        <v>3</v>
      </c>
      <c r="F21" s="28">
        <f t="shared" si="4"/>
        <v>0</v>
      </c>
      <c r="G21" s="25">
        <v>186</v>
      </c>
      <c r="I21" s="25">
        <f t="shared" si="1"/>
        <v>0</v>
      </c>
      <c r="K21" s="3">
        <f t="shared" si="6"/>
        <v>6</v>
      </c>
      <c r="L21" s="3">
        <f t="shared" si="5"/>
        <v>6</v>
      </c>
      <c r="M21" s="3">
        <f t="shared" si="7"/>
        <v>186</v>
      </c>
    </row>
    <row r="22" spans="1:13" ht="15.6" x14ac:dyDescent="0.3">
      <c r="A22" s="22" t="str">
        <f t="shared" si="0"/>
        <v/>
      </c>
      <c r="B22" s="9" t="s">
        <v>13</v>
      </c>
      <c r="C22" s="14">
        <f t="shared" si="2"/>
        <v>183</v>
      </c>
      <c r="D22" s="26"/>
      <c r="E22" s="28">
        <f t="shared" si="3"/>
        <v>3</v>
      </c>
      <c r="F22" s="28">
        <f t="shared" si="4"/>
        <v>0</v>
      </c>
      <c r="G22" s="25">
        <v>186</v>
      </c>
      <c r="I22" s="25">
        <f t="shared" si="1"/>
        <v>0</v>
      </c>
      <c r="K22" s="3">
        <f t="shared" si="6"/>
        <v>6</v>
      </c>
      <c r="L22" s="3">
        <f t="shared" si="5"/>
        <v>6</v>
      </c>
      <c r="M22" s="3">
        <f t="shared" si="7"/>
        <v>186</v>
      </c>
    </row>
    <row r="23" spans="1:13" ht="15.6" x14ac:dyDescent="0.3">
      <c r="A23" s="22" t="str">
        <f t="shared" si="0"/>
        <v/>
      </c>
      <c r="B23" s="9" t="s">
        <v>14</v>
      </c>
      <c r="C23" s="14">
        <f t="shared" si="2"/>
        <v>295</v>
      </c>
      <c r="D23" s="26"/>
      <c r="E23" s="28">
        <f t="shared" si="3"/>
        <v>5</v>
      </c>
      <c r="F23" s="28">
        <f t="shared" si="4"/>
        <v>0</v>
      </c>
      <c r="G23" s="25">
        <v>300</v>
      </c>
      <c r="I23" s="25">
        <f t="shared" si="1"/>
        <v>0</v>
      </c>
      <c r="K23" s="3">
        <f>G23/30</f>
        <v>10</v>
      </c>
      <c r="L23" s="3">
        <f t="shared" si="5"/>
        <v>10</v>
      </c>
      <c r="M23" s="3">
        <f>L23*30</f>
        <v>300</v>
      </c>
    </row>
    <row r="24" spans="1:13" ht="15.6" x14ac:dyDescent="0.3">
      <c r="A24" s="22" t="str">
        <f t="shared" si="0"/>
        <v>Start Month</v>
      </c>
      <c r="B24" s="9" t="s">
        <v>15</v>
      </c>
      <c r="C24" s="14">
        <f t="shared" si="2"/>
        <v>580</v>
      </c>
      <c r="D24" s="26"/>
      <c r="E24" s="28">
        <f t="shared" si="3"/>
        <v>9</v>
      </c>
      <c r="F24" s="28">
        <f t="shared" si="4"/>
        <v>0</v>
      </c>
      <c r="G24" s="25">
        <v>589</v>
      </c>
      <c r="I24" s="25">
        <f t="shared" si="1"/>
        <v>0</v>
      </c>
      <c r="K24" s="3">
        <f t="shared" si="6"/>
        <v>19</v>
      </c>
      <c r="L24" s="3">
        <f t="shared" si="5"/>
        <v>19</v>
      </c>
      <c r="M24" s="3">
        <f t="shared" si="7"/>
        <v>589</v>
      </c>
    </row>
    <row r="25" spans="1:13" ht="15.6" x14ac:dyDescent="0.3">
      <c r="A25" s="22" t="str">
        <f t="shared" si="0"/>
        <v/>
      </c>
      <c r="B25" s="9" t="s">
        <v>16</v>
      </c>
      <c r="C25" s="14">
        <f t="shared" si="2"/>
        <v>975</v>
      </c>
      <c r="D25" s="26"/>
      <c r="E25" s="28">
        <f t="shared" si="3"/>
        <v>15</v>
      </c>
      <c r="F25" s="28">
        <f t="shared" si="4"/>
        <v>0</v>
      </c>
      <c r="G25" s="25">
        <v>990</v>
      </c>
      <c r="I25" s="25">
        <f t="shared" si="1"/>
        <v>0</v>
      </c>
      <c r="K25" s="3">
        <f>G25/30</f>
        <v>33</v>
      </c>
      <c r="L25" s="3">
        <f t="shared" si="5"/>
        <v>33</v>
      </c>
      <c r="M25" s="3">
        <f>L25*30</f>
        <v>990</v>
      </c>
    </row>
    <row r="26" spans="1:13" ht="16.2" thickBot="1" x14ac:dyDescent="0.35">
      <c r="A26" s="22" t="str">
        <f t="shared" si="0"/>
        <v/>
      </c>
      <c r="B26" s="9" t="s">
        <v>17</v>
      </c>
      <c r="C26" s="14">
        <f t="shared" si="2"/>
        <v>1007</v>
      </c>
      <c r="D26" s="26"/>
      <c r="E26" s="28">
        <f t="shared" si="3"/>
        <v>16</v>
      </c>
      <c r="F26" s="28">
        <f t="shared" si="4"/>
        <v>0</v>
      </c>
      <c r="G26" s="25">
        <v>1023</v>
      </c>
      <c r="I26" s="25">
        <f t="shared" si="1"/>
        <v>0</v>
      </c>
      <c r="K26" s="3">
        <f t="shared" si="6"/>
        <v>33</v>
      </c>
      <c r="L26" s="3">
        <f t="shared" si="5"/>
        <v>33</v>
      </c>
      <c r="M26" s="3">
        <f t="shared" si="7"/>
        <v>1023</v>
      </c>
    </row>
    <row r="27" spans="1:13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3" x14ac:dyDescent="0.25">
      <c r="B28" s="11" t="s">
        <v>26</v>
      </c>
      <c r="C28" s="30">
        <f>SUM(C15:C26)</f>
        <v>6871</v>
      </c>
      <c r="D28" s="30">
        <f>SUM(D15:D26)</f>
        <v>0</v>
      </c>
      <c r="E28" s="31">
        <f>SUM(E15:E26)</f>
        <v>108</v>
      </c>
      <c r="F28" s="31">
        <f>SUM(F15:F26)</f>
        <v>0</v>
      </c>
      <c r="G28" s="30">
        <f>SUM(G15:G26)</f>
        <v>6979</v>
      </c>
      <c r="H28" s="32"/>
      <c r="I28" s="30">
        <f>SUM(I15:I26)</f>
        <v>0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2001-07-20T16:42:30Z</cp:lastPrinted>
  <dcterms:created xsi:type="dcterms:W3CDTF">2001-05-23T15:40:00Z</dcterms:created>
  <dcterms:modified xsi:type="dcterms:W3CDTF">2023-09-10T11:36:15Z</dcterms:modified>
</cp:coreProperties>
</file>